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7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PC de-isotope" sheetId="1" state="visible" r:id="rId2"/>
    <sheet name="PI de-isotope" sheetId="2" state="visible" r:id="rId3"/>
    <sheet name="PC pos MRM" sheetId="3" state="visible" r:id="rId4"/>
    <sheet name="PE pos MRM" sheetId="4" state="visible" r:id="rId5"/>
    <sheet name="PS pos MRM" sheetId="5" state="visible" r:id="rId6"/>
    <sheet name="PI" sheetId="6" state="visible" r:id="rId7"/>
    <sheet name="PC" sheetId="7" state="visible" r:id="rId8"/>
    <sheet name="PE" sheetId="8" state="visible" r:id="rId9"/>
    <sheet name="PS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<sst xmlns="http://schemas.openxmlformats.org/spreadsheetml/2006/main" count="3452" uniqueCount="1784">
  <si>
    <t xml:space="preserve">mass</t>
  </si>
  <si>
    <t xml:space="preserve">ion</t>
  </si>
  <si>
    <t xml:space="preserve">Mock_1</t>
  </si>
  <si>
    <t xml:space="preserve">Mock_2</t>
  </si>
  <si>
    <t xml:space="preserve">Mock_3</t>
  </si>
  <si>
    <t xml:space="preserve">Mock_4</t>
  </si>
  <si>
    <t xml:space="preserve">Mock_5</t>
  </si>
  <si>
    <t xml:space="preserve">Mock_6</t>
  </si>
  <si>
    <t xml:space="preserve">ptc-3_1</t>
  </si>
  <si>
    <t xml:space="preserve">ptc-3_2</t>
  </si>
  <si>
    <t xml:space="preserve">ptc-3_3</t>
  </si>
  <si>
    <t xml:space="preserve">ptc-3_4</t>
  </si>
  <si>
    <t xml:space="preserve">ptc-3_5</t>
  </si>
  <si>
    <t xml:space="preserve">ptc-3_6</t>
  </si>
  <si>
    <t xml:space="preserve">ptr-4_1</t>
  </si>
  <si>
    <t xml:space="preserve">ptr-4_2</t>
  </si>
  <si>
    <t xml:space="preserve">ptr-4_3</t>
  </si>
  <si>
    <t xml:space="preserve">ptr-4_4</t>
  </si>
  <si>
    <t xml:space="preserve">ptr-4_5</t>
  </si>
  <si>
    <t xml:space="preserve">ptr-4_6</t>
  </si>
  <si>
    <t xml:space="preserve">calculation</t>
  </si>
  <si>
    <t xml:space="preserve">M+2 correction factor</t>
  </si>
  <si>
    <t xml:space="preserve">corrected</t>
  </si>
  <si>
    <t xml:space="preserve">Comment</t>
  </si>
  <si>
    <t xml:space="preserve"> corrected</t>
  </si>
  <si>
    <t xml:space="preserve">PC32:0</t>
  </si>
  <si>
    <t xml:space="preserve">unchanged</t>
  </si>
  <si>
    <t xml:space="preserve">does not go in graph</t>
  </si>
  <si>
    <t xml:space="preserve">neg values to 0</t>
  </si>
  <si>
    <t xml:space="preserve">PC33:6; PC(O-)34:6</t>
  </si>
  <si>
    <t xml:space="preserve">measured - corrected M+2 of previous</t>
  </si>
  <si>
    <t xml:space="preserve">PC34:6-O</t>
  </si>
  <si>
    <t xml:space="preserve">below 0, should be considered as absent</t>
  </si>
  <si>
    <t xml:space="preserve">PC33:5; PC(O-)34:5</t>
  </si>
  <si>
    <t xml:space="preserve">PC33:5</t>
  </si>
  <si>
    <t xml:space="preserve">close to absent, if previous value is negative correction wrong</t>
  </si>
  <si>
    <t xml:space="preserve">PC33:4; PC(O-)34:4</t>
  </si>
  <si>
    <t xml:space="preserve">PC33:4</t>
  </si>
  <si>
    <t xml:space="preserve">PC33:3; PC(O-)34:3</t>
  </si>
  <si>
    <t xml:space="preserve">PC33:3</t>
  </si>
  <si>
    <t xml:space="preserve">PC33:2; PC(O-)34:2</t>
  </si>
  <si>
    <t xml:space="preserve">PC33:2</t>
  </si>
  <si>
    <t xml:space="preserve">PC33:1; PC(O-)34:1</t>
  </si>
  <si>
    <t xml:space="preserve">PC33:1</t>
  </si>
  <si>
    <t xml:space="preserve">PC33:0; PC(O-)34:0</t>
  </si>
  <si>
    <t xml:space="preserve">PC33:0</t>
  </si>
  <si>
    <t xml:space="preserve">PC34:6</t>
  </si>
  <si>
    <t xml:space="preserve">PC34:5</t>
  </si>
  <si>
    <t xml:space="preserve">PC34:4</t>
  </si>
  <si>
    <t xml:space="preserve">PC34:3</t>
  </si>
  <si>
    <t xml:space="preserve">PC34:2</t>
  </si>
  <si>
    <t xml:space="preserve">PC34:1</t>
  </si>
  <si>
    <t xml:space="preserve">PC34:0</t>
  </si>
  <si>
    <t xml:space="preserve">PC35:6; PC(O-)36:6</t>
  </si>
  <si>
    <t xml:space="preserve">PC35:6</t>
  </si>
  <si>
    <t xml:space="preserve">PC35:5; PC(O-)36:5</t>
  </si>
  <si>
    <t xml:space="preserve">PC35:5</t>
  </si>
  <si>
    <t xml:space="preserve">PC35:4; PC(O-)36:4</t>
  </si>
  <si>
    <t xml:space="preserve">PC35:4</t>
  </si>
  <si>
    <t xml:space="preserve">PC35:3; PC(O-)36:3</t>
  </si>
  <si>
    <t xml:space="preserve">PC35:3</t>
  </si>
  <si>
    <t xml:space="preserve">PC35:2; PC(O-)36:2</t>
  </si>
  <si>
    <t xml:space="preserve">PC35:2</t>
  </si>
  <si>
    <t xml:space="preserve">PC35:1; PC(O-)36:1</t>
  </si>
  <si>
    <t xml:space="preserve">PC35:1</t>
  </si>
  <si>
    <t xml:space="preserve">PC35:0; PC(O-)36:0</t>
  </si>
  <si>
    <t xml:space="preserve">PC35:0</t>
  </si>
  <si>
    <t xml:space="preserve">PC36:6</t>
  </si>
  <si>
    <t xml:space="preserve">PC36:5</t>
  </si>
  <si>
    <t xml:space="preserve">PC36:4</t>
  </si>
  <si>
    <t xml:space="preserve">PC36:3</t>
  </si>
  <si>
    <t xml:space="preserve">PC36:2</t>
  </si>
  <si>
    <t xml:space="preserve">PC36:1</t>
  </si>
  <si>
    <t xml:space="preserve">PC36:0</t>
  </si>
  <si>
    <t xml:space="preserve">PC37:6; PC(O-)38:6</t>
  </si>
  <si>
    <t xml:space="preserve">PC37:6</t>
  </si>
  <si>
    <t xml:space="preserve">PC37:5; PC(O-)38:5</t>
  </si>
  <si>
    <t xml:space="preserve">PC37:5</t>
  </si>
  <si>
    <t xml:space="preserve">PC37:4; PC(O-)38:4</t>
  </si>
  <si>
    <t xml:space="preserve">PC37:4</t>
  </si>
  <si>
    <t xml:space="preserve">PC37:3; PC(O-)38:3</t>
  </si>
  <si>
    <t xml:space="preserve">PC37:3</t>
  </si>
  <si>
    <t xml:space="preserve">PC37:2; PC(O-)38:2</t>
  </si>
  <si>
    <t xml:space="preserve">PC37:2</t>
  </si>
  <si>
    <t xml:space="preserve">PC38:8; PC37:1; PC(O-)38:1</t>
  </si>
  <si>
    <t xml:space="preserve">PC37:1</t>
  </si>
  <si>
    <t xml:space="preserve">PC38:7; PC37:0; PC(O-)38:0</t>
  </si>
  <si>
    <t xml:space="preserve">PC37:0</t>
  </si>
  <si>
    <t xml:space="preserve">PC38:6</t>
  </si>
  <si>
    <t xml:space="preserve">PC38:5</t>
  </si>
  <si>
    <t xml:space="preserve">PC38:4</t>
  </si>
  <si>
    <t xml:space="preserve">PC38:3</t>
  </si>
  <si>
    <t xml:space="preserve">PC38:2</t>
  </si>
  <si>
    <t xml:space="preserve">PC38:1</t>
  </si>
  <si>
    <t xml:space="preserve">PC38:0</t>
  </si>
  <si>
    <t xml:space="preserve">Lipids</t>
  </si>
  <si>
    <t xml:space="preserve">Formula</t>
  </si>
  <si>
    <t xml:space="preserve">total carbon</t>
  </si>
  <si>
    <t xml:space="preserve">heavy carbon</t>
  </si>
  <si>
    <t xml:space="preserve">EnivPat</t>
  </si>
  <si>
    <t xml:space="preserve">M+2 abundance</t>
  </si>
  <si>
    <t xml:space="preserve">corrected M+2</t>
  </si>
  <si>
    <t xml:space="preserve">PI14:2_Lyso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</si>
  <si>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23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41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</si>
  <si>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C23H41O12P</t>
  </si>
  <si>
    <t xml:space="preserve">PI14:1_Lyso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</si>
  <si>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23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43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</si>
  <si>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C23H43O12P</t>
  </si>
  <si>
    <t xml:space="preserve">PI14:0_Lyso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</si>
  <si>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23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45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</si>
  <si>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C23H45O12P</t>
  </si>
  <si>
    <t xml:space="preserve">PI16:2_Lyso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</si>
  <si>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25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45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</si>
  <si>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C25H45O12P</t>
  </si>
  <si>
    <t xml:space="preserve">PI16:1_Lyso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</si>
  <si>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25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47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</si>
  <si>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C25H47O12P</t>
  </si>
  <si>
    <t xml:space="preserve">PI16:0_Lyso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</si>
  <si>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25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49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</si>
  <si>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C25H49O12P</t>
  </si>
  <si>
    <t xml:space="preserve">PI18:2_Lyso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</si>
  <si>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27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49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</si>
  <si>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C27H49O12P</t>
  </si>
  <si>
    <t xml:space="preserve">PI18:1_Lyso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</si>
  <si>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27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51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</si>
  <si>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C27H51O12P</t>
  </si>
  <si>
    <t xml:space="preserve">PI18:0_Lyso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</si>
  <si>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27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53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</si>
  <si>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C27H53O12P</t>
  </si>
  <si>
    <t xml:space="preserve">PI20:2_Lyso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</si>
  <si>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29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53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</si>
  <si>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C29H53O12P</t>
  </si>
  <si>
    <t xml:space="preserve">PI20:1_Lyso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</si>
  <si>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29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55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</si>
  <si>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C29H55O12P</t>
  </si>
  <si>
    <t xml:space="preserve">PI20:0_Lyso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</si>
  <si>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29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57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</si>
  <si>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C29H57O12P</t>
  </si>
  <si>
    <t xml:space="preserve">PI22:2_Lyso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</si>
  <si>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31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57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</si>
  <si>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C31H57O12P</t>
  </si>
  <si>
    <t xml:space="preserve">PI22:1_Lyso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</si>
  <si>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31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59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</si>
  <si>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C31H59O12P</t>
  </si>
  <si>
    <t xml:space="preserve">PI22:0_Lyso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</si>
  <si>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31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61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</si>
  <si>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C31H61O12P</t>
  </si>
  <si>
    <t xml:space="preserve">PI28:6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</si>
  <si>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37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59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13</t>
    </r>
    <r>
      <rPr>
        <sz val="12"/>
        <color rgb="FF000000"/>
        <rFont val="Calibri"/>
        <family val="2"/>
        <charset val="1"/>
      </rPr>
      <t xml:space="preserve">P</t>
    </r>
  </si>
  <si>
    <t xml:space="preserve">C37H59O13P</t>
  </si>
  <si>
    <t xml:space="preserve">PI28:5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</si>
  <si>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37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61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13</t>
    </r>
    <r>
      <rPr>
        <sz val="12"/>
        <color rgb="FF000000"/>
        <rFont val="Calibri"/>
        <family val="2"/>
        <charset val="1"/>
      </rPr>
      <t xml:space="preserve">P</t>
    </r>
  </si>
  <si>
    <t xml:space="preserve">C37H61O13P</t>
  </si>
  <si>
    <t xml:space="preserve">PI28:4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</si>
  <si>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37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63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13</t>
    </r>
    <r>
      <rPr>
        <sz val="12"/>
        <color rgb="FF000000"/>
        <rFont val="Calibri"/>
        <family val="2"/>
        <charset val="1"/>
      </rPr>
      <t xml:space="preserve">P</t>
    </r>
  </si>
  <si>
    <t xml:space="preserve">C37H63O13P</t>
  </si>
  <si>
    <t xml:space="preserve">PI28:3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</si>
  <si>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37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65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13</t>
    </r>
    <r>
      <rPr>
        <sz val="12"/>
        <color rgb="FF000000"/>
        <rFont val="Calibri"/>
        <family val="2"/>
        <charset val="1"/>
      </rPr>
      <t xml:space="preserve">P</t>
    </r>
  </si>
  <si>
    <t xml:space="preserve">C37H65O13P</t>
  </si>
  <si>
    <t xml:space="preserve">PI28:2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</si>
  <si>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37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67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13</t>
    </r>
    <r>
      <rPr>
        <sz val="12"/>
        <color rgb="FF000000"/>
        <rFont val="Calibri"/>
        <family val="2"/>
        <charset val="1"/>
      </rPr>
      <t xml:space="preserve">P</t>
    </r>
  </si>
  <si>
    <t xml:space="preserve">C37H67O13P</t>
  </si>
  <si>
    <t xml:space="preserve">PI28:1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</si>
  <si>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37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69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13</t>
    </r>
    <r>
      <rPr>
        <sz val="12"/>
        <color rgb="FF000000"/>
        <rFont val="Calibri"/>
        <family val="2"/>
        <charset val="1"/>
      </rPr>
      <t xml:space="preserve">P</t>
    </r>
  </si>
  <si>
    <t xml:space="preserve">C37H69O13P</t>
  </si>
  <si>
    <t xml:space="preserve">PI28:0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</si>
  <si>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37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71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13</t>
    </r>
    <r>
      <rPr>
        <sz val="12"/>
        <color rgb="FF000000"/>
        <rFont val="Calibri"/>
        <family val="2"/>
        <charset val="1"/>
      </rPr>
      <t xml:space="preserve">P</t>
    </r>
  </si>
  <si>
    <t xml:space="preserve">C37H71O13P</t>
  </si>
  <si>
    <t xml:space="preserve">PI30:6-O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</si>
  <si>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39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65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</si>
  <si>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C39H65O12P</t>
  </si>
  <si>
    <t xml:space="preserve">PI30:5-O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</si>
  <si>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39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67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</si>
  <si>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C39H67O12P</t>
  </si>
  <si>
    <t xml:space="preserve">PI30:4-O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</si>
  <si>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39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69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</si>
  <si>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C39H69O12P</t>
  </si>
  <si>
    <t xml:space="preserve">PI30:3-O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</si>
  <si>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39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71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</si>
  <si>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C39H71O12P</t>
  </si>
  <si>
    <t xml:space="preserve">PI30:2-O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</si>
  <si>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39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73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</si>
  <si>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C39H73O12P</t>
  </si>
  <si>
    <t xml:space="preserve">PI30:1-O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</si>
  <si>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39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75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</si>
  <si>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C39H75O12P</t>
  </si>
  <si>
    <t xml:space="preserve">PI30:0-O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</si>
  <si>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39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77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</si>
  <si>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C39H77O12P</t>
  </si>
  <si>
    <t xml:space="preserve">PI30:6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</si>
  <si>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39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63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13</t>
    </r>
    <r>
      <rPr>
        <sz val="12"/>
        <color rgb="FF000000"/>
        <rFont val="Calibri"/>
        <family val="2"/>
        <charset val="1"/>
      </rPr>
      <t xml:space="preserve">P</t>
    </r>
  </si>
  <si>
    <t xml:space="preserve">C39H63O13P</t>
  </si>
  <si>
    <t xml:space="preserve">PI30:5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</si>
  <si>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39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65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13</t>
    </r>
    <r>
      <rPr>
        <sz val="12"/>
        <color rgb="FF000000"/>
        <rFont val="Calibri"/>
        <family val="2"/>
        <charset val="1"/>
      </rPr>
      <t xml:space="preserve">P</t>
    </r>
  </si>
  <si>
    <t xml:space="preserve">C39H65O13P</t>
  </si>
  <si>
    <t xml:space="preserve">PI30:4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</si>
  <si>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39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67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13</t>
    </r>
    <r>
      <rPr>
        <sz val="12"/>
        <color rgb="FF000000"/>
        <rFont val="Calibri"/>
        <family val="2"/>
        <charset val="1"/>
      </rPr>
      <t xml:space="preserve">P</t>
    </r>
  </si>
  <si>
    <t xml:space="preserve">C39H67O13P</t>
  </si>
  <si>
    <t xml:space="preserve">PI30:3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</si>
  <si>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39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69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13</t>
    </r>
    <r>
      <rPr>
        <sz val="12"/>
        <color rgb="FF000000"/>
        <rFont val="Calibri"/>
        <family val="2"/>
        <charset val="1"/>
      </rPr>
      <t xml:space="preserve">P</t>
    </r>
  </si>
  <si>
    <t xml:space="preserve">C39H69O13P</t>
  </si>
  <si>
    <t xml:space="preserve">PI30:2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</si>
  <si>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39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71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13</t>
    </r>
    <r>
      <rPr>
        <sz val="12"/>
        <color rgb="FF000000"/>
        <rFont val="Calibri"/>
        <family val="2"/>
        <charset val="1"/>
      </rPr>
      <t xml:space="preserve">P</t>
    </r>
  </si>
  <si>
    <t xml:space="preserve">C39H71O13P</t>
  </si>
  <si>
    <t xml:space="preserve">PI30:1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</si>
  <si>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39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73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13</t>
    </r>
    <r>
      <rPr>
        <sz val="12"/>
        <color rgb="FF000000"/>
        <rFont val="Calibri"/>
        <family val="2"/>
        <charset val="1"/>
      </rPr>
      <t xml:space="preserve">P</t>
    </r>
  </si>
  <si>
    <t xml:space="preserve">C39H73O13P</t>
  </si>
  <si>
    <t xml:space="preserve">PI30:0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</si>
  <si>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39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75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13</t>
    </r>
    <r>
      <rPr>
        <sz val="12"/>
        <color rgb="FF000000"/>
        <rFont val="Calibri"/>
        <family val="2"/>
        <charset val="1"/>
      </rPr>
      <t xml:space="preserve">P</t>
    </r>
  </si>
  <si>
    <t xml:space="preserve">C39H75O13P</t>
  </si>
  <si>
    <t xml:space="preserve">PI32:6-O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</si>
  <si>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41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69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</si>
  <si>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C41H69O12P</t>
  </si>
  <si>
    <t xml:space="preserve">PI32:5-O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</si>
  <si>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41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71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</si>
  <si>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C41H71O12P</t>
  </si>
  <si>
    <t xml:space="preserve">PI32:4-O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</si>
  <si>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41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73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</si>
  <si>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C41H73O12P</t>
  </si>
  <si>
    <t xml:space="preserve">PI32:3-O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</si>
  <si>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41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75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</si>
  <si>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C41H75O12P</t>
  </si>
  <si>
    <t xml:space="preserve">PI32:2-O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</si>
  <si>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41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77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</si>
  <si>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C41H77O12P</t>
  </si>
  <si>
    <t xml:space="preserve">PI32:0-O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</si>
  <si>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41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81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</si>
  <si>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C41H81O12P</t>
  </si>
  <si>
    <t xml:space="preserve">PI32:6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</si>
  <si>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41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67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13</t>
    </r>
    <r>
      <rPr>
        <sz val="12"/>
        <color rgb="FF000000"/>
        <rFont val="Calibri"/>
        <family val="2"/>
        <charset val="1"/>
      </rPr>
      <t xml:space="preserve">P</t>
    </r>
  </si>
  <si>
    <t xml:space="preserve">C41H67O13P</t>
  </si>
  <si>
    <t xml:space="preserve">PI32:5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</si>
  <si>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41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69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13</t>
    </r>
    <r>
      <rPr>
        <sz val="12"/>
        <color rgb="FF000000"/>
        <rFont val="Calibri"/>
        <family val="2"/>
        <charset val="1"/>
      </rPr>
      <t xml:space="preserve">P</t>
    </r>
  </si>
  <si>
    <t xml:space="preserve">C41H69O13P</t>
  </si>
  <si>
    <t xml:space="preserve">PI32:4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</si>
  <si>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41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71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13</t>
    </r>
    <r>
      <rPr>
        <sz val="12"/>
        <color rgb="FF000000"/>
        <rFont val="Calibri"/>
        <family val="2"/>
        <charset val="1"/>
      </rPr>
      <t xml:space="preserve">P</t>
    </r>
  </si>
  <si>
    <t xml:space="preserve">C41H71O13P</t>
  </si>
  <si>
    <t xml:space="preserve">PI32:3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</si>
  <si>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41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73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13</t>
    </r>
    <r>
      <rPr>
        <sz val="12"/>
        <color rgb="FF000000"/>
        <rFont val="Calibri"/>
        <family val="2"/>
        <charset val="1"/>
      </rPr>
      <t xml:space="preserve">P</t>
    </r>
  </si>
  <si>
    <t xml:space="preserve">C41H73O13P</t>
  </si>
  <si>
    <t xml:space="preserve">PI32:2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</si>
  <si>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41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75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13</t>
    </r>
    <r>
      <rPr>
        <sz val="12"/>
        <color rgb="FF000000"/>
        <rFont val="Calibri"/>
        <family val="2"/>
        <charset val="1"/>
      </rPr>
      <t xml:space="preserve">P</t>
    </r>
  </si>
  <si>
    <t xml:space="preserve">C41H75O13P</t>
  </si>
  <si>
    <t xml:space="preserve">PI32:1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</si>
  <si>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41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77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13</t>
    </r>
    <r>
      <rPr>
        <sz val="12"/>
        <color rgb="FF000000"/>
        <rFont val="Calibri"/>
        <family val="2"/>
        <charset val="1"/>
      </rPr>
      <t xml:space="preserve">P</t>
    </r>
  </si>
  <si>
    <t xml:space="preserve">C41H77O13P</t>
  </si>
  <si>
    <t xml:space="preserve">PI32:0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</si>
  <si>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41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79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13</t>
    </r>
    <r>
      <rPr>
        <sz val="12"/>
        <color rgb="FF000000"/>
        <rFont val="Calibri"/>
        <family val="2"/>
        <charset val="1"/>
      </rPr>
      <t xml:space="preserve">P</t>
    </r>
  </si>
  <si>
    <t xml:space="preserve">C41H79O13P</t>
  </si>
  <si>
    <t xml:space="preserve">PI34:6-O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</si>
  <si>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43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73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</si>
  <si>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C43H73O12P</t>
  </si>
  <si>
    <t xml:space="preserve">PI34:5-O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</si>
  <si>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43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75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</si>
  <si>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C43H75O12P</t>
  </si>
  <si>
    <t xml:space="preserve">PI34:4-O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</si>
  <si>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43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77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</si>
  <si>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C43H77O12P</t>
  </si>
  <si>
    <t xml:space="preserve">PI34:3-O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</si>
  <si>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43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79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</si>
  <si>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C43H79O12P</t>
  </si>
  <si>
    <t xml:space="preserve">PI34:2-O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</si>
  <si>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43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81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</si>
  <si>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C43H81O12P</t>
  </si>
  <si>
    <t xml:space="preserve">PI34:1-O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</si>
  <si>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43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83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</si>
  <si>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C43H83O12P</t>
  </si>
  <si>
    <t xml:space="preserve">PI34:0-O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</si>
  <si>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43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85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</si>
  <si>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C43H85O12P</t>
  </si>
  <si>
    <t xml:space="preserve">PI34:6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</si>
  <si>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43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71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13</t>
    </r>
    <r>
      <rPr>
        <sz val="12"/>
        <color rgb="FF000000"/>
        <rFont val="Calibri"/>
        <family val="2"/>
        <charset val="1"/>
      </rPr>
      <t xml:space="preserve">P</t>
    </r>
  </si>
  <si>
    <t xml:space="preserve">C43H71O13P</t>
  </si>
  <si>
    <t xml:space="preserve">PI34:5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</si>
  <si>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43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73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13</t>
    </r>
    <r>
      <rPr>
        <sz val="12"/>
        <color rgb="FF000000"/>
        <rFont val="Calibri"/>
        <family val="2"/>
        <charset val="1"/>
      </rPr>
      <t xml:space="preserve">P</t>
    </r>
  </si>
  <si>
    <t xml:space="preserve">C43H73O13P</t>
  </si>
  <si>
    <t xml:space="preserve">PI34:4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</si>
  <si>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43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75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13</t>
    </r>
    <r>
      <rPr>
        <sz val="12"/>
        <color rgb="FF000000"/>
        <rFont val="Calibri"/>
        <family val="2"/>
        <charset val="1"/>
      </rPr>
      <t xml:space="preserve">P</t>
    </r>
  </si>
  <si>
    <t xml:space="preserve">C43H75O13P</t>
  </si>
  <si>
    <t xml:space="preserve">PI34:3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</si>
  <si>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43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77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13</t>
    </r>
    <r>
      <rPr>
        <sz val="12"/>
        <color rgb="FF000000"/>
        <rFont val="Calibri"/>
        <family val="2"/>
        <charset val="1"/>
      </rPr>
      <t xml:space="preserve">P</t>
    </r>
  </si>
  <si>
    <t xml:space="preserve">C43H77O13P</t>
  </si>
  <si>
    <t xml:space="preserve">PI34:2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</si>
  <si>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43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79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13</t>
    </r>
    <r>
      <rPr>
        <sz val="12"/>
        <color rgb="FF000000"/>
        <rFont val="Calibri"/>
        <family val="2"/>
        <charset val="1"/>
      </rPr>
      <t xml:space="preserve">P</t>
    </r>
  </si>
  <si>
    <t xml:space="preserve">C43H79O13P</t>
  </si>
  <si>
    <t xml:space="preserve">PI34:1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</si>
  <si>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43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81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13</t>
    </r>
    <r>
      <rPr>
        <sz val="12"/>
        <color rgb="FF000000"/>
        <rFont val="Calibri"/>
        <family val="2"/>
        <charset val="1"/>
      </rPr>
      <t xml:space="preserve">P</t>
    </r>
  </si>
  <si>
    <t xml:space="preserve">C43H81O13P</t>
  </si>
  <si>
    <t xml:space="preserve">PI34:0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</si>
  <si>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43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83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13</t>
    </r>
    <r>
      <rPr>
        <sz val="12"/>
        <color rgb="FF000000"/>
        <rFont val="Calibri"/>
        <family val="2"/>
        <charset val="1"/>
      </rPr>
      <t xml:space="preserve">P</t>
    </r>
  </si>
  <si>
    <t xml:space="preserve">C43H83O13P</t>
  </si>
  <si>
    <t xml:space="preserve">PI36:6-O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</si>
  <si>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45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77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</si>
  <si>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C45H77O12P</t>
  </si>
  <si>
    <t xml:space="preserve">PI36:5-O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</si>
  <si>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45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79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</si>
  <si>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C45H79O12P</t>
  </si>
  <si>
    <t xml:space="preserve">PI36:4-O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</si>
  <si>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45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81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</si>
  <si>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C45H81O12P</t>
  </si>
  <si>
    <t xml:space="preserve">PI36:3-O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</si>
  <si>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45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83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</si>
  <si>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C45H83O12P</t>
  </si>
  <si>
    <t xml:space="preserve">PI36:2-O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</si>
  <si>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45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85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</si>
  <si>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C45H85O12P</t>
  </si>
  <si>
    <t xml:space="preserve">PI36:1-O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</si>
  <si>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45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87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</si>
  <si>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C45H87O12P</t>
  </si>
  <si>
    <t xml:space="preserve">PI36:0-O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</si>
  <si>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45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89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</si>
  <si>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C45H89O12P</t>
  </si>
  <si>
    <t xml:space="preserve">PI36:6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</si>
  <si>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45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75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13</t>
    </r>
    <r>
      <rPr>
        <sz val="12"/>
        <color rgb="FF000000"/>
        <rFont val="Calibri"/>
        <family val="2"/>
        <charset val="1"/>
      </rPr>
      <t xml:space="preserve">P</t>
    </r>
  </si>
  <si>
    <t xml:space="preserve">C45H75O13P</t>
  </si>
  <si>
    <t xml:space="preserve">PI36:5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</si>
  <si>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45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77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13</t>
    </r>
    <r>
      <rPr>
        <sz val="12"/>
        <color rgb="FF000000"/>
        <rFont val="Calibri"/>
        <family val="2"/>
        <charset val="1"/>
      </rPr>
      <t xml:space="preserve">P</t>
    </r>
  </si>
  <si>
    <t xml:space="preserve">C45H77O13P</t>
  </si>
  <si>
    <t xml:space="preserve">PI36:4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</si>
  <si>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45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79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13</t>
    </r>
    <r>
      <rPr>
        <sz val="12"/>
        <color rgb="FF000000"/>
        <rFont val="Calibri"/>
        <family val="2"/>
        <charset val="1"/>
      </rPr>
      <t xml:space="preserve">P</t>
    </r>
  </si>
  <si>
    <t xml:space="preserve">C45H79O13P</t>
  </si>
  <si>
    <t xml:space="preserve">PI36:3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</si>
  <si>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45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81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13</t>
    </r>
    <r>
      <rPr>
        <sz val="12"/>
        <color rgb="FF000000"/>
        <rFont val="Calibri"/>
        <family val="2"/>
        <charset val="1"/>
      </rPr>
      <t xml:space="preserve">P</t>
    </r>
  </si>
  <si>
    <t xml:space="preserve">C45H81O13P</t>
  </si>
  <si>
    <t xml:space="preserve">PI36:2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</si>
  <si>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45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83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13</t>
    </r>
    <r>
      <rPr>
        <sz val="12"/>
        <color rgb="FF000000"/>
        <rFont val="Calibri"/>
        <family val="2"/>
        <charset val="1"/>
      </rPr>
      <t xml:space="preserve">P</t>
    </r>
  </si>
  <si>
    <t xml:space="preserve">C45H83O13P</t>
  </si>
  <si>
    <t xml:space="preserve">PI36:1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</si>
  <si>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45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85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13</t>
    </r>
    <r>
      <rPr>
        <sz val="12"/>
        <color rgb="FF000000"/>
        <rFont val="Calibri"/>
        <family val="2"/>
        <charset val="1"/>
      </rPr>
      <t xml:space="preserve">P</t>
    </r>
  </si>
  <si>
    <t xml:space="preserve">C45H85O13P</t>
  </si>
  <si>
    <t xml:space="preserve">PI36:0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</si>
  <si>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45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87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13</t>
    </r>
    <r>
      <rPr>
        <sz val="12"/>
        <color rgb="FF000000"/>
        <rFont val="Calibri"/>
        <family val="2"/>
        <charset val="1"/>
      </rPr>
      <t xml:space="preserve">P</t>
    </r>
  </si>
  <si>
    <t xml:space="preserve">C45H87O13P</t>
  </si>
  <si>
    <t xml:space="preserve">PI38:6-O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</si>
  <si>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47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81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</si>
  <si>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C47H81O12P</t>
  </si>
  <si>
    <t xml:space="preserve">PI38:5-O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</si>
  <si>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47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83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</si>
  <si>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C47H83O12P</t>
  </si>
  <si>
    <t xml:space="preserve">PI38:4-O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</si>
  <si>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47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85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</si>
  <si>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C47H85O12P</t>
  </si>
  <si>
    <t xml:space="preserve">PI38:3-O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</si>
  <si>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47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87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</si>
  <si>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C47H87O12P</t>
  </si>
  <si>
    <t xml:space="preserve">PI38:2-O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</si>
  <si>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47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89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</si>
  <si>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C47H89O12P</t>
  </si>
  <si>
    <t xml:space="preserve">PI38:1-O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</si>
  <si>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47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91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</si>
  <si>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C47H91O12P</t>
  </si>
  <si>
    <t xml:space="preserve">PI38:0-O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</si>
  <si>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47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93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</si>
  <si>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C47H93O12P</t>
  </si>
  <si>
    <t xml:space="preserve">PI38:6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</si>
  <si>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47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79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13</t>
    </r>
    <r>
      <rPr>
        <sz val="12"/>
        <color rgb="FF000000"/>
        <rFont val="Calibri"/>
        <family val="2"/>
        <charset val="1"/>
      </rPr>
      <t xml:space="preserve">P</t>
    </r>
  </si>
  <si>
    <t xml:space="preserve">C47H79O13P</t>
  </si>
  <si>
    <t xml:space="preserve">PI38:5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</si>
  <si>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47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81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13</t>
    </r>
    <r>
      <rPr>
        <sz val="12"/>
        <color rgb="FF000000"/>
        <rFont val="Calibri"/>
        <family val="2"/>
        <charset val="1"/>
      </rPr>
      <t xml:space="preserve">P</t>
    </r>
  </si>
  <si>
    <t xml:space="preserve">C47H81O13P</t>
  </si>
  <si>
    <t xml:space="preserve">PI38:4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</si>
  <si>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47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83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13</t>
    </r>
    <r>
      <rPr>
        <sz val="12"/>
        <color rgb="FF000000"/>
        <rFont val="Calibri"/>
        <family val="2"/>
        <charset val="1"/>
      </rPr>
      <t xml:space="preserve">P</t>
    </r>
  </si>
  <si>
    <t xml:space="preserve">C47H83O13P</t>
  </si>
  <si>
    <t xml:space="preserve">PI38:3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</si>
  <si>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47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85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13</t>
    </r>
    <r>
      <rPr>
        <sz val="12"/>
        <color rgb="FF000000"/>
        <rFont val="Calibri"/>
        <family val="2"/>
        <charset val="1"/>
      </rPr>
      <t xml:space="preserve">P</t>
    </r>
  </si>
  <si>
    <t xml:space="preserve">C47H85O13P</t>
  </si>
  <si>
    <t xml:space="preserve">PI38:2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</si>
  <si>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47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87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13</t>
    </r>
    <r>
      <rPr>
        <sz val="12"/>
        <color rgb="FF000000"/>
        <rFont val="Calibri"/>
        <family val="2"/>
        <charset val="1"/>
      </rPr>
      <t xml:space="preserve">P</t>
    </r>
  </si>
  <si>
    <t xml:space="preserve">C47H87O13P</t>
  </si>
  <si>
    <t xml:space="preserve">PI38:1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</si>
  <si>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47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89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13</t>
    </r>
    <r>
      <rPr>
        <sz val="12"/>
        <color rgb="FF000000"/>
        <rFont val="Calibri"/>
        <family val="2"/>
        <charset val="1"/>
      </rPr>
      <t xml:space="preserve">P</t>
    </r>
  </si>
  <si>
    <t xml:space="preserve">C47H89O13P</t>
  </si>
  <si>
    <t xml:space="preserve">PI38:0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</si>
  <si>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47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91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13</t>
    </r>
    <r>
      <rPr>
        <sz val="12"/>
        <color rgb="FF000000"/>
        <rFont val="Calibri"/>
        <family val="2"/>
        <charset val="1"/>
      </rPr>
      <t xml:space="preserve">P</t>
    </r>
  </si>
  <si>
    <t xml:space="preserve">C47H91O13P</t>
  </si>
  <si>
    <t xml:space="preserve">PI40:6-O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</si>
  <si>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49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85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</si>
  <si>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C49H85O12P</t>
  </si>
  <si>
    <t xml:space="preserve">PI40:5-O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</si>
  <si>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49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87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</si>
  <si>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C49H87O12P</t>
  </si>
  <si>
    <t xml:space="preserve">PI40:4-O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</si>
  <si>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49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89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</si>
  <si>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C49H89O12P</t>
  </si>
  <si>
    <t xml:space="preserve">PI40:3-O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</si>
  <si>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49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91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</si>
  <si>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C49H91O12P</t>
  </si>
  <si>
    <t xml:space="preserve">PI40:2-O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</si>
  <si>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49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93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</si>
  <si>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C49H93O12P</t>
  </si>
  <si>
    <t xml:space="preserve">PI40:1-O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</si>
  <si>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49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95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</si>
  <si>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C49H95O12P</t>
  </si>
  <si>
    <t xml:space="preserve">PI40:0-O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</si>
  <si>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49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97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</si>
  <si>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C49H97O12P</t>
  </si>
  <si>
    <t xml:space="preserve">PI40:6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</si>
  <si>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49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83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13</t>
    </r>
    <r>
      <rPr>
        <sz val="12"/>
        <color rgb="FF000000"/>
        <rFont val="Calibri"/>
        <family val="2"/>
        <charset val="1"/>
      </rPr>
      <t xml:space="preserve">P</t>
    </r>
  </si>
  <si>
    <t xml:space="preserve">C49H83O13P</t>
  </si>
  <si>
    <t xml:space="preserve">PI40:5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</si>
  <si>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49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85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13</t>
    </r>
    <r>
      <rPr>
        <sz val="12"/>
        <color rgb="FF000000"/>
        <rFont val="Calibri"/>
        <family val="2"/>
        <charset val="1"/>
      </rPr>
      <t xml:space="preserve">P</t>
    </r>
  </si>
  <si>
    <t xml:space="preserve">C49H85O13P</t>
  </si>
  <si>
    <t xml:space="preserve">PI40:4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</si>
  <si>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49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87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13</t>
    </r>
    <r>
      <rPr>
        <sz val="12"/>
        <color rgb="FF000000"/>
        <rFont val="Calibri"/>
        <family val="2"/>
        <charset val="1"/>
      </rPr>
      <t xml:space="preserve">P</t>
    </r>
  </si>
  <si>
    <t xml:space="preserve">C49H87O13P</t>
  </si>
  <si>
    <t xml:space="preserve">PI40:3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</si>
  <si>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49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89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13</t>
    </r>
    <r>
      <rPr>
        <sz val="12"/>
        <color rgb="FF000000"/>
        <rFont val="Calibri"/>
        <family val="2"/>
        <charset val="1"/>
      </rPr>
      <t xml:space="preserve">P</t>
    </r>
  </si>
  <si>
    <t xml:space="preserve">C49H89O13P</t>
  </si>
  <si>
    <t xml:space="preserve">PI40:2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</si>
  <si>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49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91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13</t>
    </r>
    <r>
      <rPr>
        <sz val="12"/>
        <color rgb="FF000000"/>
        <rFont val="Calibri"/>
        <family val="2"/>
        <charset val="1"/>
      </rPr>
      <t xml:space="preserve">P</t>
    </r>
  </si>
  <si>
    <t xml:space="preserve">C49H91O13P</t>
  </si>
  <si>
    <t xml:space="preserve">PI40:1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</si>
  <si>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49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93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13</t>
    </r>
    <r>
      <rPr>
        <sz val="12"/>
        <color rgb="FF000000"/>
        <rFont val="Calibri"/>
        <family val="2"/>
        <charset val="1"/>
      </rPr>
      <t xml:space="preserve">P</t>
    </r>
  </si>
  <si>
    <t xml:space="preserve">C49H93O13P</t>
  </si>
  <si>
    <t xml:space="preserve">PI40:0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</si>
  <si>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49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95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13</t>
    </r>
    <r>
      <rPr>
        <sz val="12"/>
        <color rgb="FF000000"/>
        <rFont val="Calibri"/>
        <family val="2"/>
        <charset val="1"/>
      </rPr>
      <t xml:space="preserve">P</t>
    </r>
  </si>
  <si>
    <t xml:space="preserve">C49H95O13P</t>
  </si>
  <si>
    <t xml:space="preserve">PI42:6-O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</si>
  <si>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51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89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</si>
  <si>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C51H89O12P</t>
  </si>
  <si>
    <t xml:space="preserve">PI42:5-O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</si>
  <si>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51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91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</si>
  <si>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C51H91O12P</t>
  </si>
  <si>
    <t xml:space="preserve">PI42:4-O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</si>
  <si>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51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93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</si>
  <si>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C51H93O12P</t>
  </si>
  <si>
    <t xml:space="preserve">PI42:3-O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</si>
  <si>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51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95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</si>
  <si>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C51H95O12P</t>
  </si>
  <si>
    <t xml:space="preserve">PI42:2-O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</si>
  <si>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51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97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</si>
  <si>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C51H97O12P</t>
  </si>
  <si>
    <t xml:space="preserve">PI42:1-O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</si>
  <si>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51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99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</si>
  <si>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C51H99O12P</t>
  </si>
  <si>
    <t xml:space="preserve">PI42:0-O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</si>
  <si>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51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101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</si>
  <si>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C51H101O12P</t>
  </si>
  <si>
    <t xml:space="preserve">PI42:6</t>
  </si>
  <si>
    <r>
      <rPr>
        <sz val="12"/>
        <rFont val="Calibri"/>
        <family val="2"/>
        <charset val="1"/>
      </rPr>
      <t xml:space="preserve">C</t>
    </r>
    <r>
      <rPr>
        <vertAlign val="subscript"/>
        <sz val="12"/>
        <rFont val="Arial Unicode MS"/>
        <family val="2"/>
        <charset val="1"/>
      </rPr>
      <t xml:space="preserve">51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Arial Unicode MS"/>
        <family val="2"/>
        <charset val="1"/>
      </rPr>
      <t xml:space="preserve">87</t>
    </r>
    <r>
      <rPr>
        <sz val="12"/>
        <rFont val="Calibri"/>
        <family val="2"/>
        <charset val="1"/>
      </rPr>
      <t xml:space="preserve">O</t>
    </r>
    <r>
      <rPr>
        <vertAlign val="subscript"/>
        <sz val="12"/>
        <rFont val="Arial Unicode MS"/>
        <family val="2"/>
        <charset val="1"/>
      </rPr>
      <t xml:space="preserve">13</t>
    </r>
    <r>
      <rPr>
        <sz val="12"/>
        <rFont val="Calibri"/>
        <family val="2"/>
        <charset val="1"/>
      </rPr>
      <t xml:space="preserve">P</t>
    </r>
  </si>
  <si>
    <t xml:space="preserve">C51H87O13P</t>
  </si>
  <si>
    <t xml:space="preserve">PI42:5</t>
  </si>
  <si>
    <r>
      <rPr>
        <sz val="12"/>
        <rFont val="Calibri"/>
        <family val="2"/>
        <charset val="1"/>
      </rPr>
      <t xml:space="preserve">C</t>
    </r>
    <r>
      <rPr>
        <vertAlign val="subscript"/>
        <sz val="12"/>
        <rFont val="Arial Unicode MS"/>
        <family val="2"/>
        <charset val="1"/>
      </rPr>
      <t xml:space="preserve">51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Arial Unicode MS"/>
        <family val="2"/>
        <charset val="1"/>
      </rPr>
      <t xml:space="preserve">89</t>
    </r>
    <r>
      <rPr>
        <sz val="12"/>
        <rFont val="Calibri"/>
        <family val="2"/>
        <charset val="1"/>
      </rPr>
      <t xml:space="preserve">O</t>
    </r>
    <r>
      <rPr>
        <vertAlign val="subscript"/>
        <sz val="12"/>
        <rFont val="Arial Unicode MS"/>
        <family val="2"/>
        <charset val="1"/>
      </rPr>
      <t xml:space="preserve">13</t>
    </r>
    <r>
      <rPr>
        <sz val="12"/>
        <rFont val="Calibri"/>
        <family val="2"/>
        <charset val="1"/>
      </rPr>
      <t xml:space="preserve">P</t>
    </r>
  </si>
  <si>
    <t xml:space="preserve">C51H89O13P</t>
  </si>
  <si>
    <t xml:space="preserve">PI42:4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</si>
  <si>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51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91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13</t>
    </r>
    <r>
      <rPr>
        <sz val="12"/>
        <color rgb="FF000000"/>
        <rFont val="Calibri"/>
        <family val="2"/>
        <charset val="1"/>
      </rPr>
      <t xml:space="preserve">P</t>
    </r>
  </si>
  <si>
    <t xml:space="preserve">C51H91O13P</t>
  </si>
  <si>
    <t xml:space="preserve">PI42:3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</si>
  <si>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51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93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13</t>
    </r>
    <r>
      <rPr>
        <sz val="12"/>
        <color rgb="FF000000"/>
        <rFont val="Calibri"/>
        <family val="2"/>
        <charset val="1"/>
      </rPr>
      <t xml:space="preserve">P</t>
    </r>
  </si>
  <si>
    <t xml:space="preserve">C51H93O13P</t>
  </si>
  <si>
    <t xml:space="preserve">PI42:2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</si>
  <si>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51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95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13</t>
    </r>
    <r>
      <rPr>
        <sz val="12"/>
        <color rgb="FF000000"/>
        <rFont val="Calibri"/>
        <family val="2"/>
        <charset val="1"/>
      </rPr>
      <t xml:space="preserve">P</t>
    </r>
  </si>
  <si>
    <t xml:space="preserve">C51H95O13P</t>
  </si>
  <si>
    <t xml:space="preserve">PI42:1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</si>
  <si>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51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97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13</t>
    </r>
    <r>
      <rPr>
        <sz val="12"/>
        <color rgb="FF000000"/>
        <rFont val="Calibri"/>
        <family val="2"/>
        <charset val="1"/>
      </rPr>
      <t xml:space="preserve">P</t>
    </r>
  </si>
  <si>
    <t xml:space="preserve">C51H97O13P</t>
  </si>
  <si>
    <t xml:space="preserve">PI42:0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</si>
  <si>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51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99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13</t>
    </r>
    <r>
      <rPr>
        <sz val="12"/>
        <color rgb="FF000000"/>
        <rFont val="Calibri"/>
        <family val="2"/>
        <charset val="1"/>
      </rPr>
      <t xml:space="preserve">P</t>
    </r>
  </si>
  <si>
    <t xml:space="preserve">C51H99O13P</t>
  </si>
  <si>
    <t xml:space="preserve">PI44:6-O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</si>
  <si>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53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93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</si>
  <si>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C53H93O12P</t>
  </si>
  <si>
    <t xml:space="preserve">PI44:5-O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</si>
  <si>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53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95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</si>
  <si>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C53H95O12P</t>
  </si>
  <si>
    <t xml:space="preserve">PI44:4-O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</si>
  <si>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53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97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</si>
  <si>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C53H97O12P</t>
  </si>
  <si>
    <t xml:space="preserve">PI44:3-O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</si>
  <si>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53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99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</si>
  <si>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C53H99O12P</t>
  </si>
  <si>
    <t xml:space="preserve">PI44:2-O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</si>
  <si>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53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101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</si>
  <si>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C53H101O12P</t>
  </si>
  <si>
    <t xml:space="preserve">PI44:1-O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</si>
  <si>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53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103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</si>
  <si>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C53H103O12P</t>
  </si>
  <si>
    <t xml:space="preserve">PI44:0-O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</si>
  <si>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53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105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P</t>
    </r>
  </si>
  <si>
    <t xml:space="preserve">C53H105O12P</t>
  </si>
  <si>
    <t xml:space="preserve">PI44:6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</si>
  <si>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53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91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13</t>
    </r>
    <r>
      <rPr>
        <sz val="12"/>
        <color rgb="FF000000"/>
        <rFont val="Calibri"/>
        <family val="2"/>
        <charset val="1"/>
      </rPr>
      <t xml:space="preserve">P</t>
    </r>
  </si>
  <si>
    <t xml:space="preserve">C53H91O13P</t>
  </si>
  <si>
    <t xml:space="preserve">PI44:5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</si>
  <si>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53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93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13</t>
    </r>
    <r>
      <rPr>
        <sz val="12"/>
        <color rgb="FF000000"/>
        <rFont val="Calibri"/>
        <family val="2"/>
        <charset val="1"/>
      </rPr>
      <t xml:space="preserve">P</t>
    </r>
  </si>
  <si>
    <t xml:space="preserve">C53H93O13P</t>
  </si>
  <si>
    <t xml:space="preserve">PI44:4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</si>
  <si>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53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95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13</t>
    </r>
    <r>
      <rPr>
        <sz val="12"/>
        <color rgb="FF000000"/>
        <rFont val="Calibri"/>
        <family val="2"/>
        <charset val="1"/>
      </rPr>
      <t xml:space="preserve">P</t>
    </r>
  </si>
  <si>
    <t xml:space="preserve">C53H95O13P</t>
  </si>
  <si>
    <t xml:space="preserve">PI44:3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</si>
  <si>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53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97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13</t>
    </r>
    <r>
      <rPr>
        <sz val="12"/>
        <color rgb="FF000000"/>
        <rFont val="Calibri"/>
        <family val="2"/>
        <charset val="1"/>
      </rPr>
      <t xml:space="preserve">P</t>
    </r>
  </si>
  <si>
    <t xml:space="preserve">C53H97O13P</t>
  </si>
  <si>
    <t xml:space="preserve">PI44:2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</si>
  <si>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53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99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13</t>
    </r>
    <r>
      <rPr>
        <sz val="12"/>
        <color rgb="FF000000"/>
        <rFont val="Calibri"/>
        <family val="2"/>
        <charset val="1"/>
      </rPr>
      <t xml:space="preserve">P</t>
    </r>
  </si>
  <si>
    <t xml:space="preserve">C53H99O13P</t>
  </si>
  <si>
    <t xml:space="preserve">PI44:1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</si>
  <si>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53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101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13</t>
    </r>
    <r>
      <rPr>
        <sz val="12"/>
        <color rgb="FF000000"/>
        <rFont val="Calibri"/>
        <family val="2"/>
        <charset val="1"/>
      </rPr>
      <t xml:space="preserve">P</t>
    </r>
  </si>
  <si>
    <t xml:space="preserve">C53H101O13P</t>
  </si>
  <si>
    <t xml:space="preserve">PI44:0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</si>
  <si>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53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103</t>
    </r>
    <r>
      <rPr>
        <sz val="12"/>
        <color rgb="FF000000"/>
        <rFont val="Calibri"/>
        <family val="2"/>
        <charset val="1"/>
      </rPr>
      <t xml:space="preserve">O</t>
    </r>
    <r>
      <rPr>
        <vertAlign val="subscript"/>
        <sz val="12"/>
        <color rgb="FF000000"/>
        <rFont val="Arial Unicode MS"/>
        <family val="2"/>
        <charset val="1"/>
      </rPr>
      <t xml:space="preserve">13</t>
    </r>
    <r>
      <rPr>
        <sz val="12"/>
        <color rgb="FF000000"/>
        <rFont val="Calibri"/>
        <family val="2"/>
        <charset val="1"/>
      </rPr>
      <t xml:space="preserve">P</t>
    </r>
  </si>
  <si>
    <t xml:space="preserve">C53H103O13P</t>
  </si>
  <si>
    <t xml:space="preserve">PC14:2_Lyso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</si>
  <si>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22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42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7</t>
    </r>
    <r>
      <rPr>
        <sz val="12"/>
        <rFont val="Calibri"/>
        <family val="2"/>
        <charset val="1"/>
      </rPr>
      <t xml:space="preserve">P</t>
    </r>
  </si>
  <si>
    <t xml:space="preserve">C22H42NO7P</t>
  </si>
  <si>
    <t xml:space="preserve">PC14:1_Lyso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</si>
  <si>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22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44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7</t>
    </r>
    <r>
      <rPr>
        <sz val="12"/>
        <rFont val="Calibri"/>
        <family val="2"/>
        <charset val="1"/>
      </rPr>
      <t xml:space="preserve">P</t>
    </r>
  </si>
  <si>
    <t xml:space="preserve">C22H44NO7P</t>
  </si>
  <si>
    <t xml:space="preserve">PC14:0_Lyso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</si>
  <si>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22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46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7</t>
    </r>
    <r>
      <rPr>
        <sz val="12"/>
        <rFont val="Calibri"/>
        <family val="2"/>
        <charset val="1"/>
      </rPr>
      <t xml:space="preserve">P</t>
    </r>
  </si>
  <si>
    <t xml:space="preserve">C22H46NO7P</t>
  </si>
  <si>
    <t xml:space="preserve">LysoPC16:2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</si>
  <si>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24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46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7</t>
    </r>
    <r>
      <rPr>
        <sz val="11"/>
        <color rgb="FF000000"/>
        <rFont val="Calibri"/>
        <family val="2"/>
        <charset val="1"/>
      </rPr>
      <t xml:space="preserve">P</t>
    </r>
  </si>
  <si>
    <t xml:space="preserve">C24H46NO7P</t>
  </si>
  <si>
    <t xml:space="preserve">LysoPC16:1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</si>
  <si>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24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48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7</t>
    </r>
    <r>
      <rPr>
        <sz val="11"/>
        <color rgb="FF000000"/>
        <rFont val="Calibri"/>
        <family val="2"/>
        <charset val="1"/>
      </rPr>
      <t xml:space="preserve">P</t>
    </r>
  </si>
  <si>
    <t xml:space="preserve">C24H48NO7P</t>
  </si>
  <si>
    <t xml:space="preserve">LysoPC16:0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</si>
  <si>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24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50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7</t>
    </r>
    <r>
      <rPr>
        <sz val="11"/>
        <color rgb="FF000000"/>
        <rFont val="Calibri"/>
        <family val="2"/>
        <charset val="1"/>
      </rPr>
      <t xml:space="preserve">P</t>
    </r>
  </si>
  <si>
    <t xml:space="preserve">C24H50NO7P</t>
  </si>
  <si>
    <t xml:space="preserve">LysoPC18:2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</si>
  <si>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26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50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7</t>
    </r>
    <r>
      <rPr>
        <sz val="11"/>
        <color rgb="FF000000"/>
        <rFont val="Calibri"/>
        <family val="2"/>
        <charset val="1"/>
      </rPr>
      <t xml:space="preserve">P</t>
    </r>
  </si>
  <si>
    <t xml:space="preserve">C26H50NO7P</t>
  </si>
  <si>
    <t xml:space="preserve">LysoPC18:1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</si>
  <si>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26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52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7</t>
    </r>
    <r>
      <rPr>
        <sz val="11"/>
        <color rgb="FF000000"/>
        <rFont val="Calibri"/>
        <family val="2"/>
        <charset val="1"/>
      </rPr>
      <t xml:space="preserve">P</t>
    </r>
  </si>
  <si>
    <t xml:space="preserve">C26H52NO7P</t>
  </si>
  <si>
    <t xml:space="preserve">LysoPC18:0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</si>
  <si>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26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54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7</t>
    </r>
    <r>
      <rPr>
        <sz val="11"/>
        <color rgb="FF000000"/>
        <rFont val="Calibri"/>
        <family val="2"/>
        <charset val="1"/>
      </rPr>
      <t xml:space="preserve">P</t>
    </r>
  </si>
  <si>
    <t xml:space="preserve">C26H54NO7P</t>
  </si>
  <si>
    <t xml:space="preserve">LysoPC20:2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</si>
  <si>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28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54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7</t>
    </r>
    <r>
      <rPr>
        <sz val="11"/>
        <color rgb="FF000000"/>
        <rFont val="Calibri"/>
        <family val="2"/>
        <charset val="1"/>
      </rPr>
      <t xml:space="preserve">P</t>
    </r>
  </si>
  <si>
    <t xml:space="preserve">C28H54NO7P</t>
  </si>
  <si>
    <t xml:space="preserve">LysoPC20:1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</si>
  <si>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28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56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7</t>
    </r>
    <r>
      <rPr>
        <sz val="11"/>
        <color rgb="FF000000"/>
        <rFont val="Calibri"/>
        <family val="2"/>
        <charset val="1"/>
      </rPr>
      <t xml:space="preserve">P</t>
    </r>
  </si>
  <si>
    <t xml:space="preserve">C28H56NO7P</t>
  </si>
  <si>
    <t xml:space="preserve">LysoPC20:0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</si>
  <si>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28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58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7</t>
    </r>
    <r>
      <rPr>
        <sz val="11"/>
        <color rgb="FF000000"/>
        <rFont val="Calibri"/>
        <family val="2"/>
        <charset val="1"/>
      </rPr>
      <t xml:space="preserve">P</t>
    </r>
  </si>
  <si>
    <t xml:space="preserve">C28H58NO7P</t>
  </si>
  <si>
    <t xml:space="preserve">LysoPC22:2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</si>
  <si>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30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58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7</t>
    </r>
    <r>
      <rPr>
        <sz val="11"/>
        <color rgb="FF000000"/>
        <rFont val="Calibri"/>
        <family val="2"/>
        <charset val="1"/>
      </rPr>
      <t xml:space="preserve">P</t>
    </r>
  </si>
  <si>
    <t xml:space="preserve">C30H58NO7P</t>
  </si>
  <si>
    <t xml:space="preserve">LysoPC22:1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</si>
  <si>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30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60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7</t>
    </r>
    <r>
      <rPr>
        <sz val="11"/>
        <color rgb="FF000000"/>
        <rFont val="Calibri"/>
        <family val="2"/>
        <charset val="1"/>
      </rPr>
      <t xml:space="preserve">P</t>
    </r>
  </si>
  <si>
    <t xml:space="preserve">C30H60NO7P</t>
  </si>
  <si>
    <t xml:space="preserve">LysoPC22:0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</si>
  <si>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30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62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7</t>
    </r>
    <r>
      <rPr>
        <sz val="11"/>
        <color rgb="FF000000"/>
        <rFont val="Calibri"/>
        <family val="2"/>
        <charset val="1"/>
      </rPr>
      <t xml:space="preserve">P</t>
    </r>
  </si>
  <si>
    <t xml:space="preserve">C30H62NO7P</t>
  </si>
  <si>
    <t xml:space="preserve">LysoPC24:2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</si>
  <si>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32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62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7</t>
    </r>
    <r>
      <rPr>
        <sz val="11"/>
        <color rgb="FF000000"/>
        <rFont val="Calibri"/>
        <family val="2"/>
        <charset val="1"/>
      </rPr>
      <t xml:space="preserve">P</t>
    </r>
  </si>
  <si>
    <t xml:space="preserve">C32H62NO7P</t>
  </si>
  <si>
    <t xml:space="preserve">LysoPC24:1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</si>
  <si>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32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64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7</t>
    </r>
    <r>
      <rPr>
        <sz val="11"/>
        <color rgb="FF000000"/>
        <rFont val="Calibri"/>
        <family val="2"/>
        <charset val="1"/>
      </rPr>
      <t xml:space="preserve">P</t>
    </r>
  </si>
  <si>
    <t xml:space="preserve">C32H64NO7P</t>
  </si>
  <si>
    <t xml:space="preserve">LysoPC24:0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</si>
  <si>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32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66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7</t>
    </r>
    <r>
      <rPr>
        <sz val="11"/>
        <color rgb="FF000000"/>
        <rFont val="Calibri"/>
        <family val="2"/>
        <charset val="1"/>
      </rPr>
      <t xml:space="preserve">P</t>
    </r>
  </si>
  <si>
    <t xml:space="preserve">C32H66NO7P</t>
  </si>
  <si>
    <t xml:space="preserve">PC26:2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</si>
  <si>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34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64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</si>
  <si>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C34H64NO8P</t>
  </si>
  <si>
    <t xml:space="preserve">PC26:1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</si>
  <si>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34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66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</si>
  <si>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C34H66NO8P</t>
  </si>
  <si>
    <t xml:space="preserve">PC26:0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</si>
  <si>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34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68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</si>
  <si>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C34H68NO8P</t>
  </si>
  <si>
    <t xml:space="preserve">PC27:2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</si>
  <si>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35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66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</si>
  <si>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C35H66NO8P</t>
  </si>
  <si>
    <t xml:space="preserve">PC27:1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</si>
  <si>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35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68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</si>
  <si>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C35H68NO8P</t>
  </si>
  <si>
    <t xml:space="preserve">PC27:0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</si>
  <si>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35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70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</si>
  <si>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C35H70NO8P</t>
  </si>
  <si>
    <t xml:space="preserve">PC28:2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</si>
  <si>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36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68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</si>
  <si>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C36H68NO8P</t>
  </si>
  <si>
    <t xml:space="preserve">PC28:1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</si>
  <si>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36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70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</si>
  <si>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C36H70NO8P</t>
  </si>
  <si>
    <t xml:space="preserve">PC28:0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</si>
  <si>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36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72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</si>
  <si>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C36H72NO8P</t>
  </si>
  <si>
    <t xml:space="preserve">PC30:6-O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</si>
  <si>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38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66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7</t>
    </r>
    <r>
      <rPr>
        <sz val="12"/>
        <rFont val="Calibri"/>
        <family val="2"/>
        <charset val="1"/>
      </rPr>
      <t xml:space="preserve">P</t>
    </r>
  </si>
  <si>
    <t xml:space="preserve">C38H66NO7P</t>
  </si>
  <si>
    <t xml:space="preserve">PC30:5-O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</si>
  <si>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38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68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7</t>
    </r>
    <r>
      <rPr>
        <sz val="12"/>
        <rFont val="Calibri"/>
        <family val="2"/>
        <charset val="1"/>
      </rPr>
      <t xml:space="preserve">P</t>
    </r>
  </si>
  <si>
    <t xml:space="preserve">C38H68NO7P</t>
  </si>
  <si>
    <t xml:space="preserve">PC30:4-O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</si>
  <si>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38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70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7</t>
    </r>
    <r>
      <rPr>
        <sz val="12"/>
        <rFont val="Calibri"/>
        <family val="2"/>
        <charset val="1"/>
      </rPr>
      <t xml:space="preserve">P</t>
    </r>
  </si>
  <si>
    <t xml:space="preserve">C38H70NO7P</t>
  </si>
  <si>
    <t xml:space="preserve">PC30:3-O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</si>
  <si>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38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72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7</t>
    </r>
    <r>
      <rPr>
        <sz val="12"/>
        <rFont val="Calibri"/>
        <family val="2"/>
        <charset val="1"/>
      </rPr>
      <t xml:space="preserve">P</t>
    </r>
  </si>
  <si>
    <t xml:space="preserve">C38H72NO7P</t>
  </si>
  <si>
    <t xml:space="preserve">PC29:2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</si>
  <si>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37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70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</si>
  <si>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C37H70NO8P</t>
  </si>
  <si>
    <t xml:space="preserve">PC29:1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</si>
  <si>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37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72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</si>
  <si>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C37H72NO8P</t>
  </si>
  <si>
    <t xml:space="preserve">PC29:0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</si>
  <si>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37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74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</si>
  <si>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C37H74NO8P</t>
  </si>
  <si>
    <t xml:space="preserve">PC30:6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</si>
  <si>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38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64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8</t>
    </r>
    <r>
      <rPr>
        <sz val="12"/>
        <rFont val="Calibri"/>
        <family val="2"/>
        <charset val="1"/>
      </rPr>
      <t xml:space="preserve">P</t>
    </r>
  </si>
  <si>
    <t xml:space="preserve">C38H64NO8P</t>
  </si>
  <si>
    <t xml:space="preserve">PC30:5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</si>
  <si>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38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66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8</t>
    </r>
    <r>
      <rPr>
        <sz val="12"/>
        <rFont val="Calibri"/>
        <family val="2"/>
        <charset val="1"/>
      </rPr>
      <t xml:space="preserve">P</t>
    </r>
  </si>
  <si>
    <t xml:space="preserve">C38H66NO8P</t>
  </si>
  <si>
    <t xml:space="preserve">PC30:4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</si>
  <si>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38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68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8</t>
    </r>
    <r>
      <rPr>
        <sz val="12"/>
        <rFont val="Calibri"/>
        <family val="2"/>
        <charset val="1"/>
      </rPr>
      <t xml:space="preserve">P</t>
    </r>
  </si>
  <si>
    <t xml:space="preserve">C38H68NO8P</t>
  </si>
  <si>
    <t xml:space="preserve">PC30:3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</si>
  <si>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38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70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8</t>
    </r>
    <r>
      <rPr>
        <sz val="12"/>
        <rFont val="Calibri"/>
        <family val="2"/>
        <charset val="1"/>
      </rPr>
      <t xml:space="preserve">P</t>
    </r>
  </si>
  <si>
    <t xml:space="preserve">C38H70NO8P</t>
  </si>
  <si>
    <t xml:space="preserve">PC30:2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</si>
  <si>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38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72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</si>
  <si>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C38H72NO8P</t>
  </si>
  <si>
    <t xml:space="preserve">PC30:1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</si>
  <si>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38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74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</si>
  <si>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C38H74NO8P</t>
  </si>
  <si>
    <t xml:space="preserve">PC30:0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</si>
  <si>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38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76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</si>
  <si>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C38H76NO8P</t>
  </si>
  <si>
    <t xml:space="preserve">PC32:6-O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</si>
  <si>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40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70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7</t>
    </r>
    <r>
      <rPr>
        <sz val="12"/>
        <rFont val="Calibri"/>
        <family val="2"/>
        <charset val="1"/>
      </rPr>
      <t xml:space="preserve">P</t>
    </r>
  </si>
  <si>
    <t xml:space="preserve">C40H70NO7P</t>
  </si>
  <si>
    <t xml:space="preserve">PC32:5-O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</si>
  <si>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40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72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7</t>
    </r>
    <r>
      <rPr>
        <sz val="12"/>
        <rFont val="Calibri"/>
        <family val="2"/>
        <charset val="1"/>
      </rPr>
      <t xml:space="preserve">P</t>
    </r>
  </si>
  <si>
    <t xml:space="preserve">C40H72NO7P</t>
  </si>
  <si>
    <t xml:space="preserve">PC32:4-O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</si>
  <si>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40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74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7</t>
    </r>
    <r>
      <rPr>
        <sz val="12"/>
        <rFont val="Calibri"/>
        <family val="2"/>
        <charset val="1"/>
      </rPr>
      <t xml:space="preserve">P</t>
    </r>
  </si>
  <si>
    <t xml:space="preserve">C40H74NO7P</t>
  </si>
  <si>
    <t xml:space="preserve">PC32:3-O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</si>
  <si>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40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76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7</t>
    </r>
    <r>
      <rPr>
        <sz val="12"/>
        <rFont val="Calibri"/>
        <family val="2"/>
        <charset val="1"/>
      </rPr>
      <t xml:space="preserve">P</t>
    </r>
  </si>
  <si>
    <t xml:space="preserve">C40H76NO7P</t>
  </si>
  <si>
    <t xml:space="preserve">PC31:2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</si>
  <si>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39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74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</si>
  <si>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C39H74NO8P</t>
  </si>
  <si>
    <t xml:space="preserve">PC31:1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</si>
  <si>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39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76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</si>
  <si>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C39H76NO8P</t>
  </si>
  <si>
    <t xml:space="preserve">PC31:0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</si>
  <si>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39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78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</si>
  <si>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C39H78NO8P</t>
  </si>
  <si>
    <t xml:space="preserve">PC32:6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</si>
  <si>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40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68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8</t>
    </r>
    <r>
      <rPr>
        <sz val="12"/>
        <rFont val="Calibri"/>
        <family val="2"/>
        <charset val="1"/>
      </rPr>
      <t xml:space="preserve">P</t>
    </r>
  </si>
  <si>
    <t xml:space="preserve">C40H68NO8P</t>
  </si>
  <si>
    <t xml:space="preserve">PC32:5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</si>
  <si>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40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70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8</t>
    </r>
    <r>
      <rPr>
        <sz val="12"/>
        <rFont val="Calibri"/>
        <family val="2"/>
        <charset val="1"/>
      </rPr>
      <t xml:space="preserve">P</t>
    </r>
  </si>
  <si>
    <t xml:space="preserve">C40H70NO8P</t>
  </si>
  <si>
    <t xml:space="preserve">PC32:4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</si>
  <si>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40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72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</si>
  <si>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C40H72NO8P</t>
  </si>
  <si>
    <t xml:space="preserve">PC32:3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</si>
  <si>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40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74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</si>
  <si>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C40H74NO8P</t>
  </si>
  <si>
    <t xml:space="preserve">PC32:2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</si>
  <si>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40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76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</si>
  <si>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C40H76NO8P</t>
  </si>
  <si>
    <t xml:space="preserve">PC32:1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</si>
  <si>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40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78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</si>
  <si>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C40H78NO8P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</si>
  <si>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40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80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</si>
  <si>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C40H80NO8P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</si>
  <si>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42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74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7</t>
    </r>
    <r>
      <rPr>
        <sz val="12"/>
        <rFont val="Calibri"/>
        <family val="2"/>
        <charset val="1"/>
      </rPr>
      <t xml:space="preserve">P</t>
    </r>
  </si>
  <si>
    <t xml:space="preserve">C42H74NO7P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</si>
  <si>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41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72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</si>
  <si>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C41H72NO8P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</si>
  <si>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41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74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</si>
  <si>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C41H74NO8P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</si>
  <si>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41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76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</si>
  <si>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C41H76NO8P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</si>
  <si>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41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78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</si>
  <si>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C41H78NO8P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</si>
  <si>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41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80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</si>
  <si>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C41H80NO8P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</si>
  <si>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41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82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</si>
  <si>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C41H82NO8P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</si>
  <si>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42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72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</si>
  <si>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C42H72NO8P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</si>
  <si>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42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74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</si>
  <si>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C42H74NO8P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</si>
  <si>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42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76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</si>
  <si>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C42H76NO8P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</si>
  <si>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42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78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</si>
  <si>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C42H78NO8P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</si>
  <si>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42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80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</si>
  <si>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C42H80NO8P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</si>
  <si>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42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82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</si>
  <si>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C42H82NO8P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</si>
  <si>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42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84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</si>
  <si>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C42H84NO8P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</si>
  <si>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43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74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</si>
  <si>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C43H74NO8P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</si>
  <si>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43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76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</si>
  <si>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C43H76NO8P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</si>
  <si>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43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78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</si>
  <si>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C43H78NO8P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</si>
  <si>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43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80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</si>
  <si>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C43H80NO8P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</si>
  <si>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43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82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</si>
  <si>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C43H82NO8P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</si>
  <si>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43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84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</si>
  <si>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C43H84NO8P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</si>
  <si>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43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86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</si>
  <si>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C43H86NO8P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</si>
  <si>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44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76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</si>
  <si>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C44H76NO8P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</si>
  <si>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44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78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</si>
  <si>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C44H78NO8P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</si>
  <si>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44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80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</si>
  <si>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C44H80NO8P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</si>
  <si>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44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82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</si>
  <si>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C44H82NO8P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</si>
  <si>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44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84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</si>
  <si>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C44H84NO8P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</si>
  <si>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44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86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</si>
  <si>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C44H86NO8P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</si>
  <si>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44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88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</si>
  <si>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C44H88NO8P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</si>
  <si>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45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78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</si>
  <si>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C45H78NO8P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</si>
  <si>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45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80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</si>
  <si>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C45H80NO8P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</si>
  <si>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45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82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</si>
  <si>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C45H82NO8P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</si>
  <si>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45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84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</si>
  <si>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C45H84NO8P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</si>
  <si>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45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86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</si>
  <si>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C45H86NO8P</t>
  </si>
  <si>
    <t xml:space="preserve">PC38:8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</si>
  <si>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46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76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</si>
  <si>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C46H76NO8P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</si>
  <si>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45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88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</si>
  <si>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C45H88NO8P</t>
  </si>
  <si>
    <t xml:space="preserve">PC38:7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</si>
  <si>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46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78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</si>
  <si>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C46H78NO8P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</si>
  <si>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45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90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</si>
  <si>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C45H90NO8P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</si>
  <si>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46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80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</si>
  <si>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C46H80NO8P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</si>
  <si>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46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82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</si>
  <si>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C46H82NO8P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</si>
  <si>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46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84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</si>
  <si>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C46H84NO8P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</si>
  <si>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46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86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</si>
  <si>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C46H86NO8P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</si>
  <si>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46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88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</si>
  <si>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C46H88NO8P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</si>
  <si>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46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90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</si>
  <si>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C46H90NO8P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</si>
  <si>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46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92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</si>
  <si>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C46H92NO8P</t>
  </si>
  <si>
    <t xml:space="preserve">PC39:6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</si>
  <si>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47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82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</si>
  <si>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C47H82NO8P</t>
  </si>
  <si>
    <t xml:space="preserve">PC39:5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</si>
  <si>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47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84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</si>
  <si>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C47H84NO8P</t>
  </si>
  <si>
    <t xml:space="preserve">PC39:4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</si>
  <si>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47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86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</si>
  <si>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C47H86NO8P</t>
  </si>
  <si>
    <t xml:space="preserve">PC40:10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</si>
  <si>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48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76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</si>
  <si>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C48H76NO8P</t>
  </si>
  <si>
    <t xml:space="preserve">PC39:3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</si>
  <si>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47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88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</si>
  <si>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C47H88NO8P</t>
  </si>
  <si>
    <t xml:space="preserve">PC40:9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</si>
  <si>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48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78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</si>
  <si>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C48H78NO8P</t>
  </si>
  <si>
    <t xml:space="preserve">PC39:2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</si>
  <si>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47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90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</si>
  <si>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C47H90NO8P</t>
  </si>
  <si>
    <t xml:space="preserve">PC40:8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</si>
  <si>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48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80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</si>
  <si>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C48H80NO8P</t>
  </si>
  <si>
    <t xml:space="preserve">PC39:1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</si>
  <si>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47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92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</si>
  <si>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C47H92NO8P</t>
  </si>
  <si>
    <t xml:space="preserve">PC40:7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</si>
  <si>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48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82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</si>
  <si>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C48H82NO8P</t>
  </si>
  <si>
    <t xml:space="preserve">PC39:0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</si>
  <si>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47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94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</si>
  <si>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C47H94NO8P</t>
  </si>
  <si>
    <t xml:space="preserve">PC40:6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</si>
  <si>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48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84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</si>
  <si>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C48H84NO8P</t>
  </si>
  <si>
    <t xml:space="preserve">PC40:5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</si>
  <si>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48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86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</si>
  <si>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C48H86NO8P</t>
  </si>
  <si>
    <t xml:space="preserve">PC40:4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</si>
  <si>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48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88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</si>
  <si>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C48H88NO8P</t>
  </si>
  <si>
    <t xml:space="preserve">PC40:3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</si>
  <si>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48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90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</si>
  <si>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C48H90NO8P</t>
  </si>
  <si>
    <t xml:space="preserve">PC40:2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</si>
  <si>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48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92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</si>
  <si>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C48H92NO8P</t>
  </si>
  <si>
    <t xml:space="preserve">PC40:1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</si>
  <si>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48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94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</si>
  <si>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C48H94NO8P</t>
  </si>
  <si>
    <t xml:space="preserve">PC40:0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</si>
  <si>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48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96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</si>
  <si>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C48H96NO8P</t>
  </si>
  <si>
    <t xml:space="preserve">PC41:6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</si>
  <si>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49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86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</si>
  <si>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C49H86NO8P</t>
  </si>
  <si>
    <t xml:space="preserve">PC41:5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</si>
  <si>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49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88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</si>
  <si>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C49H88NO8P</t>
  </si>
  <si>
    <t xml:space="preserve">PC41:4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</si>
  <si>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49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90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</si>
  <si>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C49H90NO8P</t>
  </si>
  <si>
    <t xml:space="preserve">PC41:3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</si>
  <si>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49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92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</si>
  <si>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C49H92NO8P</t>
  </si>
  <si>
    <t xml:space="preserve">PC41:2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</si>
  <si>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49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94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</si>
  <si>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C49H94NO8P</t>
  </si>
  <si>
    <t xml:space="preserve">PC41:1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</si>
  <si>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49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96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</si>
  <si>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C49H96NO8P</t>
  </si>
  <si>
    <t xml:space="preserve">PC41:0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</si>
  <si>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49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98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</si>
  <si>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C49H98NO8P</t>
  </si>
  <si>
    <t xml:space="preserve">PC42:6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</si>
  <si>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50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88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8</t>
    </r>
    <r>
      <rPr>
        <sz val="12"/>
        <rFont val="Calibri"/>
        <family val="2"/>
        <charset val="1"/>
      </rPr>
      <t xml:space="preserve">P</t>
    </r>
  </si>
  <si>
    <t xml:space="preserve">C50H88NO8P</t>
  </si>
  <si>
    <t xml:space="preserve">PC42:5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</si>
  <si>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50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90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8</t>
    </r>
    <r>
      <rPr>
        <sz val="12"/>
        <rFont val="Calibri"/>
        <family val="2"/>
        <charset val="1"/>
      </rPr>
      <t xml:space="preserve">P</t>
    </r>
  </si>
  <si>
    <t xml:space="preserve">C50H90NO8P</t>
  </si>
  <si>
    <t xml:space="preserve">PC42:4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</si>
  <si>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50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92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8</t>
    </r>
    <r>
      <rPr>
        <sz val="12"/>
        <rFont val="Calibri"/>
        <family val="2"/>
        <charset val="1"/>
      </rPr>
      <t xml:space="preserve">P</t>
    </r>
  </si>
  <si>
    <t xml:space="preserve">C50H92NO8P</t>
  </si>
  <si>
    <t xml:space="preserve">PC42:3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</si>
  <si>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50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94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8</t>
    </r>
    <r>
      <rPr>
        <sz val="12"/>
        <rFont val="Calibri"/>
        <family val="2"/>
        <charset val="1"/>
      </rPr>
      <t xml:space="preserve">P</t>
    </r>
  </si>
  <si>
    <t xml:space="preserve">C50H94NO8P</t>
  </si>
  <si>
    <t xml:space="preserve">PC42:2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</si>
  <si>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50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96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</si>
  <si>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C50H96NO8P</t>
  </si>
  <si>
    <t xml:space="preserve">PC42:1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</si>
  <si>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50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98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</si>
  <si>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C50H98NO8P</t>
  </si>
  <si>
    <t xml:space="preserve">PC42:0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</si>
  <si>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50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100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</si>
  <si>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C50H100NO8P</t>
  </si>
  <si>
    <t xml:space="preserve">PC44:6-O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</si>
  <si>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52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94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7</t>
    </r>
    <r>
      <rPr>
        <sz val="12"/>
        <rFont val="Calibri"/>
        <family val="2"/>
        <charset val="1"/>
      </rPr>
      <t xml:space="preserve">P</t>
    </r>
  </si>
  <si>
    <t xml:space="preserve">C52H94NO7P</t>
  </si>
  <si>
    <t xml:space="preserve">PC44:5-O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</si>
  <si>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52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96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7</t>
    </r>
    <r>
      <rPr>
        <sz val="12"/>
        <rFont val="Calibri"/>
        <family val="2"/>
        <charset val="1"/>
      </rPr>
      <t xml:space="preserve">P</t>
    </r>
  </si>
  <si>
    <t xml:space="preserve">C52H96NO7P</t>
  </si>
  <si>
    <t xml:space="preserve">PC44:4-O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</si>
  <si>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52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98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7</t>
    </r>
    <r>
      <rPr>
        <sz val="12"/>
        <rFont val="Calibri"/>
        <family val="2"/>
        <charset val="1"/>
      </rPr>
      <t xml:space="preserve">P</t>
    </r>
  </si>
  <si>
    <t xml:space="preserve">C52H98NO7P</t>
  </si>
  <si>
    <t xml:space="preserve">PC44:3-O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</si>
  <si>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52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100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7</t>
    </r>
    <r>
      <rPr>
        <sz val="12"/>
        <rFont val="Calibri"/>
        <family val="2"/>
        <charset val="1"/>
      </rPr>
      <t xml:space="preserve">P</t>
    </r>
  </si>
  <si>
    <t xml:space="preserve">C52H100NO7P</t>
  </si>
  <si>
    <t xml:space="preserve">PC44:2-O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</si>
  <si>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52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102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7</t>
    </r>
    <r>
      <rPr>
        <sz val="12"/>
        <rFont val="Calibri"/>
        <family val="2"/>
        <charset val="1"/>
      </rPr>
      <t xml:space="preserve">P</t>
    </r>
  </si>
  <si>
    <t xml:space="preserve">C52H102NO7P</t>
  </si>
  <si>
    <t xml:space="preserve">PC44:1-O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</si>
  <si>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52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104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7</t>
    </r>
    <r>
      <rPr>
        <sz val="12"/>
        <rFont val="Calibri"/>
        <family val="2"/>
        <charset val="1"/>
      </rPr>
      <t xml:space="preserve">P</t>
    </r>
  </si>
  <si>
    <t xml:space="preserve">C52H104NO7P</t>
  </si>
  <si>
    <t xml:space="preserve">PC44:0-O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</si>
  <si>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52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106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7</t>
    </r>
    <r>
      <rPr>
        <sz val="12"/>
        <rFont val="Calibri"/>
        <family val="2"/>
        <charset val="1"/>
      </rPr>
      <t xml:space="preserve">P</t>
    </r>
  </si>
  <si>
    <t xml:space="preserve">C52H106NO7P</t>
  </si>
  <si>
    <t xml:space="preserve">PC44:6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</si>
  <si>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52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92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8</t>
    </r>
    <r>
      <rPr>
        <sz val="12"/>
        <rFont val="Calibri"/>
        <family val="2"/>
        <charset val="1"/>
      </rPr>
      <t xml:space="preserve">P</t>
    </r>
  </si>
  <si>
    <t xml:space="preserve">C52H92NO8P</t>
  </si>
  <si>
    <t xml:space="preserve">PC44:5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</si>
  <si>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52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94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8</t>
    </r>
    <r>
      <rPr>
        <sz val="12"/>
        <rFont val="Calibri"/>
        <family val="2"/>
        <charset val="1"/>
      </rPr>
      <t xml:space="preserve">P</t>
    </r>
  </si>
  <si>
    <t xml:space="preserve">C52H94NO8P</t>
  </si>
  <si>
    <t xml:space="preserve">PC44:4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</si>
  <si>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52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96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8</t>
    </r>
    <r>
      <rPr>
        <sz val="12"/>
        <rFont val="Calibri"/>
        <family val="2"/>
        <charset val="1"/>
      </rPr>
      <t xml:space="preserve">P</t>
    </r>
  </si>
  <si>
    <t xml:space="preserve">C52H96NO8P</t>
  </si>
  <si>
    <t xml:space="preserve">PC44:3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</si>
  <si>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52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98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8</t>
    </r>
    <r>
      <rPr>
        <sz val="12"/>
        <rFont val="Calibri"/>
        <family val="2"/>
        <charset val="1"/>
      </rPr>
      <t xml:space="preserve">P</t>
    </r>
  </si>
  <si>
    <t xml:space="preserve">C52H98NO8P</t>
  </si>
  <si>
    <t xml:space="preserve">PC44:2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</si>
  <si>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52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100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8</t>
    </r>
    <r>
      <rPr>
        <sz val="12"/>
        <rFont val="Calibri"/>
        <family val="2"/>
        <charset val="1"/>
      </rPr>
      <t xml:space="preserve">P</t>
    </r>
  </si>
  <si>
    <t xml:space="preserve">C52H100NO8P</t>
  </si>
  <si>
    <t xml:space="preserve">PC44:1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</si>
  <si>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52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102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8</t>
    </r>
    <r>
      <rPr>
        <sz val="12"/>
        <rFont val="Calibri"/>
        <family val="2"/>
        <charset val="1"/>
      </rPr>
      <t xml:space="preserve">P</t>
    </r>
  </si>
  <si>
    <t xml:space="preserve">C52H102NO8P</t>
  </si>
  <si>
    <t xml:space="preserve">PC44:0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</si>
  <si>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52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104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8</t>
    </r>
    <r>
      <rPr>
        <sz val="12"/>
        <rFont val="Calibri"/>
        <family val="2"/>
        <charset val="1"/>
      </rPr>
      <t xml:space="preserve">P</t>
    </r>
  </si>
  <si>
    <t xml:space="preserve">C52H104NO8P</t>
  </si>
  <si>
    <t xml:space="preserve">LysoPE14:2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</si>
  <si>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19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36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7</t>
    </r>
    <r>
      <rPr>
        <sz val="12"/>
        <rFont val="Calibri"/>
        <family val="2"/>
        <charset val="1"/>
      </rPr>
      <t xml:space="preserve">P</t>
    </r>
  </si>
  <si>
    <t xml:space="preserve">C19H36NO7P</t>
  </si>
  <si>
    <t xml:space="preserve">LysoPE14:1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</si>
  <si>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19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38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7</t>
    </r>
    <r>
      <rPr>
        <sz val="12"/>
        <rFont val="Calibri"/>
        <family val="2"/>
        <charset val="1"/>
      </rPr>
      <t xml:space="preserve">P</t>
    </r>
  </si>
  <si>
    <t xml:space="preserve">C19H38NO7P</t>
  </si>
  <si>
    <t xml:space="preserve">LysoPE14:0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</si>
  <si>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19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40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7</t>
    </r>
    <r>
      <rPr>
        <sz val="12"/>
        <rFont val="Calibri"/>
        <family val="2"/>
        <charset val="1"/>
      </rPr>
      <t xml:space="preserve">P</t>
    </r>
  </si>
  <si>
    <t xml:space="preserve">C19H40NO7P</t>
  </si>
  <si>
    <t xml:space="preserve">LysoPE16:2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</si>
  <si>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21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40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7</t>
    </r>
    <r>
      <rPr>
        <sz val="11"/>
        <color rgb="FF000000"/>
        <rFont val="Calibri"/>
        <family val="2"/>
        <charset val="1"/>
      </rPr>
      <t xml:space="preserve">P</t>
    </r>
  </si>
  <si>
    <t xml:space="preserve">C21H40NO7P</t>
  </si>
  <si>
    <t xml:space="preserve">LysoPE16:1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</si>
  <si>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21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42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7</t>
    </r>
    <r>
      <rPr>
        <sz val="11"/>
        <color rgb="FF000000"/>
        <rFont val="Calibri"/>
        <family val="2"/>
        <charset val="1"/>
      </rPr>
      <t xml:space="preserve">P</t>
    </r>
  </si>
  <si>
    <t xml:space="preserve">C21H42NO7P</t>
  </si>
  <si>
    <t xml:space="preserve">LysoPE16:0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</si>
  <si>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21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44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7</t>
    </r>
    <r>
      <rPr>
        <sz val="11"/>
        <color rgb="FF000000"/>
        <rFont val="Calibri"/>
        <family val="2"/>
        <charset val="1"/>
      </rPr>
      <t xml:space="preserve">P</t>
    </r>
  </si>
  <si>
    <t xml:space="preserve">C21H44NO7P</t>
  </si>
  <si>
    <t xml:space="preserve">LysoPE18:2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</si>
  <si>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23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44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7</t>
    </r>
    <r>
      <rPr>
        <sz val="11"/>
        <color rgb="FF000000"/>
        <rFont val="Calibri"/>
        <family val="2"/>
        <charset val="1"/>
      </rPr>
      <t xml:space="preserve">P</t>
    </r>
  </si>
  <si>
    <t xml:space="preserve">C23H44NO7P</t>
  </si>
  <si>
    <t xml:space="preserve">LysoPE18:1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</si>
  <si>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23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46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7</t>
    </r>
    <r>
      <rPr>
        <sz val="11"/>
        <color rgb="FF000000"/>
        <rFont val="Calibri"/>
        <family val="2"/>
        <charset val="1"/>
      </rPr>
      <t xml:space="preserve">P</t>
    </r>
  </si>
  <si>
    <t xml:space="preserve">C23H46NO7P</t>
  </si>
  <si>
    <t xml:space="preserve">LysoPE18:0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</si>
  <si>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23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48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7</t>
    </r>
    <r>
      <rPr>
        <sz val="11"/>
        <color rgb="FF000000"/>
        <rFont val="Calibri"/>
        <family val="2"/>
        <charset val="1"/>
      </rPr>
      <t xml:space="preserve">P</t>
    </r>
  </si>
  <si>
    <t xml:space="preserve">C23H48NO7P</t>
  </si>
  <si>
    <t xml:space="preserve">LysoPE20:2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</si>
  <si>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25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48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7</t>
    </r>
    <r>
      <rPr>
        <sz val="11"/>
        <color rgb="FF000000"/>
        <rFont val="Calibri"/>
        <family val="2"/>
        <charset val="1"/>
      </rPr>
      <t xml:space="preserve">P</t>
    </r>
  </si>
  <si>
    <t xml:space="preserve">C25H48NO7P</t>
  </si>
  <si>
    <t xml:space="preserve">LysoPE20:1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</si>
  <si>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25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50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7</t>
    </r>
    <r>
      <rPr>
        <sz val="11"/>
        <color rgb="FF000000"/>
        <rFont val="Calibri"/>
        <family val="2"/>
        <charset val="1"/>
      </rPr>
      <t xml:space="preserve">P</t>
    </r>
  </si>
  <si>
    <t xml:space="preserve">C25H50NO7P</t>
  </si>
  <si>
    <t xml:space="preserve">LysoPE20:0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</si>
  <si>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25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52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7</t>
    </r>
    <r>
      <rPr>
        <sz val="11"/>
        <color rgb="FF000000"/>
        <rFont val="Calibri"/>
        <family val="2"/>
        <charset val="1"/>
      </rPr>
      <t xml:space="preserve">P</t>
    </r>
  </si>
  <si>
    <t xml:space="preserve">C25H52NO7P</t>
  </si>
  <si>
    <t xml:space="preserve">LysoPE22:2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</si>
  <si>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27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52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7</t>
    </r>
    <r>
      <rPr>
        <sz val="11"/>
        <color rgb="FF000000"/>
        <rFont val="Calibri"/>
        <family val="2"/>
        <charset val="1"/>
      </rPr>
      <t xml:space="preserve">P</t>
    </r>
  </si>
  <si>
    <t xml:space="preserve">C27H52NO7P</t>
  </si>
  <si>
    <t xml:space="preserve">LysoPE22:1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</si>
  <si>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27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54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7</t>
    </r>
    <r>
      <rPr>
        <sz val="11"/>
        <color rgb="FF000000"/>
        <rFont val="Calibri"/>
        <family val="2"/>
        <charset val="1"/>
      </rPr>
      <t xml:space="preserve">P</t>
    </r>
  </si>
  <si>
    <t xml:space="preserve">C27H54NO7P</t>
  </si>
  <si>
    <t xml:space="preserve">LysoPE22:0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</si>
  <si>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27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56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7</t>
    </r>
    <r>
      <rPr>
        <sz val="11"/>
        <color rgb="FF000000"/>
        <rFont val="Calibri"/>
        <family val="2"/>
        <charset val="1"/>
      </rPr>
      <t xml:space="preserve">P</t>
    </r>
  </si>
  <si>
    <t xml:space="preserve">C27H56NO7P</t>
  </si>
  <si>
    <t xml:space="preserve">LysoPE24:2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</si>
  <si>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29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56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7</t>
    </r>
    <r>
      <rPr>
        <sz val="11"/>
        <color rgb="FF000000"/>
        <rFont val="Calibri"/>
        <family val="2"/>
        <charset val="1"/>
      </rPr>
      <t xml:space="preserve">P</t>
    </r>
  </si>
  <si>
    <t xml:space="preserve">C29H56NO7P</t>
  </si>
  <si>
    <t xml:space="preserve">LysoPE24:1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</si>
  <si>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29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58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7</t>
    </r>
    <r>
      <rPr>
        <sz val="11"/>
        <color rgb="FF000000"/>
        <rFont val="Calibri"/>
        <family val="2"/>
        <charset val="1"/>
      </rPr>
      <t xml:space="preserve">P</t>
    </r>
  </si>
  <si>
    <t xml:space="preserve">C29H58NO7P</t>
  </si>
  <si>
    <t xml:space="preserve">LysoPE24:0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</si>
  <si>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29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60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7</t>
    </r>
    <r>
      <rPr>
        <sz val="11"/>
        <color rgb="FF000000"/>
        <rFont val="Calibri"/>
        <family val="2"/>
        <charset val="1"/>
      </rPr>
      <t xml:space="preserve">P</t>
    </r>
  </si>
  <si>
    <t xml:space="preserve">C29H60NO7P</t>
  </si>
  <si>
    <t xml:space="preserve">PE26:2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</si>
  <si>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31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58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</si>
  <si>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C31H58NO8P</t>
  </si>
  <si>
    <t xml:space="preserve">PE26:1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</si>
  <si>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31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60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</si>
  <si>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C31H60NO8P</t>
  </si>
  <si>
    <t xml:space="preserve">PE26:0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</si>
  <si>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31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62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</si>
  <si>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C31H62NO8P</t>
  </si>
  <si>
    <t xml:space="preserve">PE27:2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</si>
  <si>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32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60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</si>
  <si>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C32H60NO8P</t>
  </si>
  <si>
    <t xml:space="preserve">PE27:1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</si>
  <si>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32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62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</si>
  <si>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C32H62NO8P</t>
  </si>
  <si>
    <t xml:space="preserve">PE27:0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</si>
  <si>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32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64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</si>
  <si>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C32H64NO8P</t>
  </si>
  <si>
    <t xml:space="preserve">PE28:6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</si>
  <si>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33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54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8</t>
    </r>
    <r>
      <rPr>
        <sz val="12"/>
        <rFont val="Calibri"/>
        <family val="2"/>
        <charset val="1"/>
      </rPr>
      <t xml:space="preserve">P</t>
    </r>
  </si>
  <si>
    <t xml:space="preserve">C33H54NO8P</t>
  </si>
  <si>
    <t xml:space="preserve">PE28:5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</si>
  <si>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33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56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8</t>
    </r>
    <r>
      <rPr>
        <sz val="12"/>
        <rFont val="Calibri"/>
        <family val="2"/>
        <charset val="1"/>
      </rPr>
      <t xml:space="preserve">P</t>
    </r>
  </si>
  <si>
    <t xml:space="preserve">C33H56NO8P</t>
  </si>
  <si>
    <t xml:space="preserve">PE28:4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</si>
  <si>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33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58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8</t>
    </r>
    <r>
      <rPr>
        <sz val="12"/>
        <rFont val="Calibri"/>
        <family val="2"/>
        <charset val="1"/>
      </rPr>
      <t xml:space="preserve">P</t>
    </r>
  </si>
  <si>
    <t xml:space="preserve">C33H58NO8P</t>
  </si>
  <si>
    <t xml:space="preserve">PE28:3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</si>
  <si>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33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60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8</t>
    </r>
    <r>
      <rPr>
        <sz val="12"/>
        <rFont val="Calibri"/>
        <family val="2"/>
        <charset val="1"/>
      </rPr>
      <t xml:space="preserve">P</t>
    </r>
  </si>
  <si>
    <t xml:space="preserve">C33H60NO8P</t>
  </si>
  <si>
    <t xml:space="preserve">PE28:2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</si>
  <si>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33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62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</si>
  <si>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C33H62NO8P</t>
  </si>
  <si>
    <t xml:space="preserve">PE28:1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</si>
  <si>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33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64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</si>
  <si>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C33H64NO8P</t>
  </si>
  <si>
    <t xml:space="preserve">PE28:0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</si>
  <si>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33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66</t>
    </r>
    <r>
      <rPr>
        <sz val="11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P</t>
    </r>
  </si>
  <si>
    <t xml:space="preserve">C33H66NO8P</t>
  </si>
  <si>
    <t xml:space="preserve">PE30:6-O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</si>
  <si>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35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60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7</t>
    </r>
    <r>
      <rPr>
        <sz val="12"/>
        <rFont val="Calibri"/>
        <family val="2"/>
        <charset val="1"/>
      </rPr>
      <t xml:space="preserve">P</t>
    </r>
  </si>
  <si>
    <t xml:space="preserve">C35H60NO7P</t>
  </si>
  <si>
    <t xml:space="preserve">PE30:5-O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</si>
  <si>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35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62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7</t>
    </r>
    <r>
      <rPr>
        <sz val="12"/>
        <rFont val="Calibri"/>
        <family val="2"/>
        <charset val="1"/>
      </rPr>
      <t xml:space="preserve">P</t>
    </r>
  </si>
  <si>
    <t xml:space="preserve">C35H62NO7P</t>
  </si>
  <si>
    <t xml:space="preserve">PE30:4-O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</si>
  <si>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35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64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7</t>
    </r>
    <r>
      <rPr>
        <sz val="12"/>
        <rFont val="Calibri"/>
        <family val="2"/>
        <charset val="1"/>
      </rPr>
      <t xml:space="preserve">P</t>
    </r>
  </si>
  <si>
    <t xml:space="preserve">C35H64NO7P</t>
  </si>
  <si>
    <t xml:space="preserve">PE30:3-O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</si>
  <si>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35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66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7</t>
    </r>
    <r>
      <rPr>
        <sz val="12"/>
        <rFont val="Calibri"/>
        <family val="2"/>
        <charset val="1"/>
      </rPr>
      <t xml:space="preserve">P</t>
    </r>
  </si>
  <si>
    <t xml:space="preserve">C35H66NO7P</t>
  </si>
  <si>
    <t xml:space="preserve">PE30:6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</si>
  <si>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35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58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8</t>
    </r>
    <r>
      <rPr>
        <sz val="12"/>
        <rFont val="Calibri"/>
        <family val="2"/>
        <charset val="1"/>
      </rPr>
      <t xml:space="preserve">P</t>
    </r>
  </si>
  <si>
    <t xml:space="preserve">C35H58NO8P</t>
  </si>
  <si>
    <t xml:space="preserve">PE30:5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</si>
  <si>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35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60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8</t>
    </r>
    <r>
      <rPr>
        <sz val="12"/>
        <rFont val="Calibri"/>
        <family val="2"/>
        <charset val="1"/>
      </rPr>
      <t xml:space="preserve">P</t>
    </r>
  </si>
  <si>
    <t xml:space="preserve">C35H60NO8P</t>
  </si>
  <si>
    <t xml:space="preserve">PE30:4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</si>
  <si>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35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62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8</t>
    </r>
    <r>
      <rPr>
        <sz val="12"/>
        <rFont val="Calibri"/>
        <family val="2"/>
        <charset val="1"/>
      </rPr>
      <t xml:space="preserve">P</t>
    </r>
  </si>
  <si>
    <t xml:space="preserve">C35H62NO8P</t>
  </si>
  <si>
    <t xml:space="preserve">PE30:3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</si>
  <si>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35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64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8</t>
    </r>
    <r>
      <rPr>
        <sz val="12"/>
        <rFont val="Calibri"/>
        <family val="2"/>
        <charset val="1"/>
      </rPr>
      <t xml:space="preserve">P</t>
    </r>
  </si>
  <si>
    <t xml:space="preserve">C35H64NO8P</t>
  </si>
  <si>
    <t xml:space="preserve">PE30:2</t>
  </si>
  <si>
    <t xml:space="preserve">PE30:1</t>
  </si>
  <si>
    <t xml:space="preserve">PE30:0</t>
  </si>
  <si>
    <t xml:space="preserve">PE32:6-O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</si>
  <si>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37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64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7</t>
    </r>
    <r>
      <rPr>
        <sz val="12"/>
        <rFont val="Calibri"/>
        <family val="2"/>
        <charset val="1"/>
      </rPr>
      <t xml:space="preserve">P</t>
    </r>
  </si>
  <si>
    <t xml:space="preserve">C37H64NO7P</t>
  </si>
  <si>
    <t xml:space="preserve">PE32:5-O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</si>
  <si>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37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66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7</t>
    </r>
    <r>
      <rPr>
        <sz val="12"/>
        <rFont val="Calibri"/>
        <family val="2"/>
        <charset val="1"/>
      </rPr>
      <t xml:space="preserve">P</t>
    </r>
  </si>
  <si>
    <t xml:space="preserve">C37H66NO7P</t>
  </si>
  <si>
    <t xml:space="preserve">PE32:4-O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</si>
  <si>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37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68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7</t>
    </r>
    <r>
      <rPr>
        <sz val="12"/>
        <rFont val="Calibri"/>
        <family val="2"/>
        <charset val="1"/>
      </rPr>
      <t xml:space="preserve">P</t>
    </r>
  </si>
  <si>
    <t xml:space="preserve">C37H68NO7P</t>
  </si>
  <si>
    <t xml:space="preserve">PE32:3-O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</si>
  <si>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37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70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7</t>
    </r>
    <r>
      <rPr>
        <sz val="12"/>
        <rFont val="Calibri"/>
        <family val="2"/>
        <charset val="1"/>
      </rPr>
      <t xml:space="preserve">P</t>
    </r>
  </si>
  <si>
    <t xml:space="preserve">C37H70NO7P</t>
  </si>
  <si>
    <t xml:space="preserve">PE31:2</t>
  </si>
  <si>
    <t xml:space="preserve">PE31:1</t>
  </si>
  <si>
    <t xml:space="preserve">PE31:0</t>
  </si>
  <si>
    <t xml:space="preserve">PE32:6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</si>
  <si>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37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62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8</t>
    </r>
    <r>
      <rPr>
        <sz val="12"/>
        <rFont val="Calibri"/>
        <family val="2"/>
        <charset val="1"/>
      </rPr>
      <t xml:space="preserve">P</t>
    </r>
  </si>
  <si>
    <t xml:space="preserve">C37H62NO8P</t>
  </si>
  <si>
    <t xml:space="preserve">PE32:5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</si>
  <si>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37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64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8</t>
    </r>
    <r>
      <rPr>
        <sz val="12"/>
        <rFont val="Calibri"/>
        <family val="2"/>
        <charset val="1"/>
      </rPr>
      <t xml:space="preserve">P</t>
    </r>
  </si>
  <si>
    <t xml:space="preserve">C37H64NO8P</t>
  </si>
  <si>
    <t xml:space="preserve">PE32:4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</si>
  <si>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37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66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8</t>
    </r>
    <r>
      <rPr>
        <sz val="12"/>
        <rFont val="Calibri"/>
        <family val="2"/>
        <charset val="1"/>
      </rPr>
      <t xml:space="preserve">P</t>
    </r>
  </si>
  <si>
    <t xml:space="preserve">C37H66NO8P</t>
  </si>
  <si>
    <t xml:space="preserve">PE32:3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</si>
  <si>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37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68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8</t>
    </r>
    <r>
      <rPr>
        <sz val="12"/>
        <rFont val="Calibri"/>
        <family val="2"/>
        <charset val="1"/>
      </rPr>
      <t xml:space="preserve">P</t>
    </r>
  </si>
  <si>
    <t xml:space="preserve">C37H68NO8P</t>
  </si>
  <si>
    <t xml:space="preserve">PE32:2</t>
  </si>
  <si>
    <t xml:space="preserve">PE32:1</t>
  </si>
  <si>
    <t xml:space="preserve">PE32:0</t>
  </si>
  <si>
    <t xml:space="preserve">PE34:6-O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</si>
  <si>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39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68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7</t>
    </r>
    <r>
      <rPr>
        <sz val="12"/>
        <rFont val="Calibri"/>
        <family val="2"/>
        <charset val="1"/>
      </rPr>
      <t xml:space="preserve">P</t>
    </r>
  </si>
  <si>
    <t xml:space="preserve">C39H68NO7P</t>
  </si>
  <si>
    <t xml:space="preserve">PE34:5-O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</si>
  <si>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39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70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7</t>
    </r>
    <r>
      <rPr>
        <sz val="12"/>
        <rFont val="Calibri"/>
        <family val="2"/>
        <charset val="1"/>
      </rPr>
      <t xml:space="preserve">P</t>
    </r>
  </si>
  <si>
    <t xml:space="preserve">C39H70NO7P</t>
  </si>
  <si>
    <t xml:space="preserve">PE34:4-O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</si>
  <si>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39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72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7</t>
    </r>
    <r>
      <rPr>
        <sz val="12"/>
        <rFont val="Calibri"/>
        <family val="2"/>
        <charset val="1"/>
      </rPr>
      <t xml:space="preserve">P</t>
    </r>
  </si>
  <si>
    <t xml:space="preserve">C39H72NO7P</t>
  </si>
  <si>
    <t xml:space="preserve">PE34:3-O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</si>
  <si>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39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74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7</t>
    </r>
    <r>
      <rPr>
        <sz val="12"/>
        <rFont val="Calibri"/>
        <family val="2"/>
        <charset val="1"/>
      </rPr>
      <t xml:space="preserve">P</t>
    </r>
  </si>
  <si>
    <t xml:space="preserve">C39H74NO7P</t>
  </si>
  <si>
    <t xml:space="preserve">PE33:2</t>
  </si>
  <si>
    <t xml:space="preserve">PE33:1</t>
  </si>
  <si>
    <t xml:space="preserve">PE33:0</t>
  </si>
  <si>
    <t xml:space="preserve">PE34:6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</si>
  <si>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39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66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8</t>
    </r>
    <r>
      <rPr>
        <sz val="12"/>
        <rFont val="Calibri"/>
        <family val="2"/>
        <charset val="1"/>
      </rPr>
      <t xml:space="preserve">P</t>
    </r>
  </si>
  <si>
    <t xml:space="preserve">C39H66NO8P</t>
  </si>
  <si>
    <t xml:space="preserve">PE34:5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</si>
  <si>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39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68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8</t>
    </r>
    <r>
      <rPr>
        <sz val="12"/>
        <rFont val="Calibri"/>
        <family val="2"/>
        <charset val="1"/>
      </rPr>
      <t xml:space="preserve">P</t>
    </r>
  </si>
  <si>
    <t xml:space="preserve">C39H68NO8P</t>
  </si>
  <si>
    <t xml:space="preserve">PE34:4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</si>
  <si>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39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70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8</t>
    </r>
    <r>
      <rPr>
        <sz val="12"/>
        <rFont val="Calibri"/>
        <family val="2"/>
        <charset val="1"/>
      </rPr>
      <t xml:space="preserve">P</t>
    </r>
  </si>
  <si>
    <t xml:space="preserve">C39H70NO8P</t>
  </si>
  <si>
    <t xml:space="preserve">PE34:3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</si>
  <si>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39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72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8</t>
    </r>
    <r>
      <rPr>
        <sz val="12"/>
        <rFont val="Calibri"/>
        <family val="2"/>
        <charset val="1"/>
      </rPr>
      <t xml:space="preserve">P</t>
    </r>
  </si>
  <si>
    <t xml:space="preserve">C39H72NO8P</t>
  </si>
  <si>
    <t xml:space="preserve">PE34:2</t>
  </si>
  <si>
    <t xml:space="preserve">PE34:1</t>
  </si>
  <si>
    <t xml:space="preserve">PE34:0</t>
  </si>
  <si>
    <t xml:space="preserve">PE36:6-O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</si>
  <si>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41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72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7</t>
    </r>
    <r>
      <rPr>
        <sz val="12"/>
        <rFont val="Calibri"/>
        <family val="2"/>
        <charset val="1"/>
      </rPr>
      <t xml:space="preserve">P</t>
    </r>
  </si>
  <si>
    <t xml:space="preserve">C41H72NO7P</t>
  </si>
  <si>
    <t xml:space="preserve">PE36:5-O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</si>
  <si>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41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74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7</t>
    </r>
    <r>
      <rPr>
        <sz val="12"/>
        <rFont val="Calibri"/>
        <family val="2"/>
        <charset val="1"/>
      </rPr>
      <t xml:space="preserve">P</t>
    </r>
  </si>
  <si>
    <t xml:space="preserve">C41H74NO7P</t>
  </si>
  <si>
    <t xml:space="preserve">PE36:4-O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</si>
  <si>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41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76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7</t>
    </r>
    <r>
      <rPr>
        <sz val="12"/>
        <rFont val="Calibri"/>
        <family val="2"/>
        <charset val="1"/>
      </rPr>
      <t xml:space="preserve">P</t>
    </r>
  </si>
  <si>
    <t xml:space="preserve">C41H76NO7P</t>
  </si>
  <si>
    <t xml:space="preserve">PE35:3</t>
  </si>
  <si>
    <t xml:space="preserve">PE35:2</t>
  </si>
  <si>
    <t xml:space="preserve">PE35:1</t>
  </si>
  <si>
    <t xml:space="preserve">PE35:0</t>
  </si>
  <si>
    <t xml:space="preserve">PE36:6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</si>
  <si>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41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70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8</t>
    </r>
    <r>
      <rPr>
        <sz val="12"/>
        <rFont val="Calibri"/>
        <family val="2"/>
        <charset val="1"/>
      </rPr>
      <t xml:space="preserve">P</t>
    </r>
  </si>
  <si>
    <t xml:space="preserve">C41H70NO8P</t>
  </si>
  <si>
    <t xml:space="preserve">PE36:5</t>
  </si>
  <si>
    <t xml:space="preserve">PE36:4</t>
  </si>
  <si>
    <t xml:space="preserve">PE36:3</t>
  </si>
  <si>
    <t xml:space="preserve">PE36:2</t>
  </si>
  <si>
    <t xml:space="preserve">PE36:1</t>
  </si>
  <si>
    <t xml:space="preserve">PE36:0</t>
  </si>
  <si>
    <t xml:space="preserve">PE38:6-O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</si>
  <si>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43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76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7</t>
    </r>
    <r>
      <rPr>
        <sz val="12"/>
        <rFont val="Calibri"/>
        <family val="2"/>
        <charset val="1"/>
      </rPr>
      <t xml:space="preserve">P</t>
    </r>
  </si>
  <si>
    <t xml:space="preserve">C43H76NO7P</t>
  </si>
  <si>
    <t xml:space="preserve">PE37:5</t>
  </si>
  <si>
    <t xml:space="preserve">PE37:4</t>
  </si>
  <si>
    <t xml:space="preserve">PE37:3</t>
  </si>
  <si>
    <t xml:space="preserve">PE37:2</t>
  </si>
  <si>
    <t xml:space="preserve">PE37:1</t>
  </si>
  <si>
    <t xml:space="preserve">PE37:0</t>
  </si>
  <si>
    <t xml:space="preserve">PE38:6</t>
  </si>
  <si>
    <t xml:space="preserve">PE38:5</t>
  </si>
  <si>
    <t xml:space="preserve">PE38:4</t>
  </si>
  <si>
    <t xml:space="preserve">PE38:3</t>
  </si>
  <si>
    <t xml:space="preserve">PE38:2</t>
  </si>
  <si>
    <t xml:space="preserve">PE38:1</t>
  </si>
  <si>
    <t xml:space="preserve">PE38:0</t>
  </si>
  <si>
    <t xml:space="preserve">PE39:6</t>
  </si>
  <si>
    <t xml:space="preserve">PE39:5</t>
  </si>
  <si>
    <t xml:space="preserve">PE39:4</t>
  </si>
  <si>
    <t xml:space="preserve">PE39:3</t>
  </si>
  <si>
    <t xml:space="preserve">PE39:2</t>
  </si>
  <si>
    <t xml:space="preserve">PE39:1</t>
  </si>
  <si>
    <t xml:space="preserve">PE39:0</t>
  </si>
  <si>
    <t xml:space="preserve">PE40:6</t>
  </si>
  <si>
    <t xml:space="preserve">PE40:5</t>
  </si>
  <si>
    <t xml:space="preserve">PE40:4</t>
  </si>
  <si>
    <t xml:space="preserve">PE40:3</t>
  </si>
  <si>
    <t xml:space="preserve">PE40:2</t>
  </si>
  <si>
    <t xml:space="preserve">PE40:1</t>
  </si>
  <si>
    <t xml:space="preserve">PE40:0</t>
  </si>
  <si>
    <t xml:space="preserve">PE41:6</t>
  </si>
  <si>
    <t xml:space="preserve">PE41:5</t>
  </si>
  <si>
    <t xml:space="preserve">PE41:4</t>
  </si>
  <si>
    <t xml:space="preserve">PE41:3</t>
  </si>
  <si>
    <t xml:space="preserve">PE41:2</t>
  </si>
  <si>
    <t xml:space="preserve">PE41:1</t>
  </si>
  <si>
    <t xml:space="preserve">PE42:0-O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</si>
  <si>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47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96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7</t>
    </r>
    <r>
      <rPr>
        <sz val="12"/>
        <rFont val="Calibri"/>
        <family val="2"/>
        <charset val="1"/>
      </rPr>
      <t xml:space="preserve">P</t>
    </r>
  </si>
  <si>
    <t xml:space="preserve">C47H96NO7P</t>
  </si>
  <si>
    <t xml:space="preserve">PE42:6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</si>
  <si>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47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82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8</t>
    </r>
    <r>
      <rPr>
        <sz val="12"/>
        <rFont val="Calibri"/>
        <family val="2"/>
        <charset val="1"/>
      </rPr>
      <t xml:space="preserve">P</t>
    </r>
  </si>
  <si>
    <t xml:space="preserve">PE42:5</t>
  </si>
  <si>
    <t xml:space="preserve">PE42:4</t>
  </si>
  <si>
    <t xml:space="preserve">PE42:3</t>
  </si>
  <si>
    <t xml:space="preserve">PE42:2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</si>
  <si>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47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90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8</t>
    </r>
    <r>
      <rPr>
        <sz val="12"/>
        <rFont val="Calibri"/>
        <family val="2"/>
        <charset val="1"/>
      </rPr>
      <t xml:space="preserve">P</t>
    </r>
  </si>
  <si>
    <t xml:space="preserve">PE42:1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</si>
  <si>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47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92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8</t>
    </r>
    <r>
      <rPr>
        <sz val="12"/>
        <rFont val="Calibri"/>
        <family val="2"/>
        <charset val="1"/>
      </rPr>
      <t xml:space="preserve">P</t>
    </r>
  </si>
  <si>
    <t xml:space="preserve">PE42:0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</si>
  <si>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47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94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8</t>
    </r>
    <r>
      <rPr>
        <sz val="12"/>
        <rFont val="Calibri"/>
        <family val="2"/>
        <charset val="1"/>
      </rPr>
      <t xml:space="preserve">P</t>
    </r>
  </si>
  <si>
    <t xml:space="preserve">PE44:6-O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</si>
  <si>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49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88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7</t>
    </r>
    <r>
      <rPr>
        <sz val="12"/>
        <rFont val="Calibri"/>
        <family val="2"/>
        <charset val="1"/>
      </rPr>
      <t xml:space="preserve">P</t>
    </r>
  </si>
  <si>
    <t xml:space="preserve">C49H88NO7P</t>
  </si>
  <si>
    <t xml:space="preserve">PE44:5-O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</si>
  <si>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49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90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7</t>
    </r>
    <r>
      <rPr>
        <sz val="12"/>
        <rFont val="Calibri"/>
        <family val="2"/>
        <charset val="1"/>
      </rPr>
      <t xml:space="preserve">P</t>
    </r>
  </si>
  <si>
    <t xml:space="preserve">C49H90NO7P</t>
  </si>
  <si>
    <t xml:space="preserve">PE44:4-O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</si>
  <si>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49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92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7</t>
    </r>
    <r>
      <rPr>
        <sz val="12"/>
        <rFont val="Calibri"/>
        <family val="2"/>
        <charset val="1"/>
      </rPr>
      <t xml:space="preserve">P</t>
    </r>
  </si>
  <si>
    <t xml:space="preserve">C49H92NO7P</t>
  </si>
  <si>
    <t xml:space="preserve">PE44:3-O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</si>
  <si>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49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94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7</t>
    </r>
    <r>
      <rPr>
        <sz val="12"/>
        <rFont val="Calibri"/>
        <family val="2"/>
        <charset val="1"/>
      </rPr>
      <t xml:space="preserve">P</t>
    </r>
  </si>
  <si>
    <t xml:space="preserve">C49H94NO7P</t>
  </si>
  <si>
    <t xml:space="preserve">PE44:2-O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</si>
  <si>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49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96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7</t>
    </r>
    <r>
      <rPr>
        <sz val="12"/>
        <rFont val="Calibri"/>
        <family val="2"/>
        <charset val="1"/>
      </rPr>
      <t xml:space="preserve">P</t>
    </r>
  </si>
  <si>
    <t xml:space="preserve">C49H96NO7P</t>
  </si>
  <si>
    <t xml:space="preserve">PE44:1-O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</si>
  <si>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49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98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7</t>
    </r>
    <r>
      <rPr>
        <sz val="12"/>
        <rFont val="Calibri"/>
        <family val="2"/>
        <charset val="1"/>
      </rPr>
      <t xml:space="preserve">P</t>
    </r>
  </si>
  <si>
    <t xml:space="preserve">C49H98NO7P</t>
  </si>
  <si>
    <t xml:space="preserve">PE44:0-O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</si>
  <si>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49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100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7</t>
    </r>
    <r>
      <rPr>
        <sz val="12"/>
        <rFont val="Calibri"/>
        <family val="2"/>
        <charset val="1"/>
      </rPr>
      <t xml:space="preserve">P</t>
    </r>
  </si>
  <si>
    <t xml:space="preserve">C49H100NO7P</t>
  </si>
  <si>
    <t xml:space="preserve">PE44:6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</si>
  <si>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49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86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8</t>
    </r>
    <r>
      <rPr>
        <sz val="12"/>
        <rFont val="Calibri"/>
        <family val="2"/>
        <charset val="1"/>
      </rPr>
      <t xml:space="preserve">P</t>
    </r>
  </si>
  <si>
    <t xml:space="preserve">PE44:5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</si>
  <si>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49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88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8</t>
    </r>
    <r>
      <rPr>
        <sz val="12"/>
        <rFont val="Calibri"/>
        <family val="2"/>
        <charset val="1"/>
      </rPr>
      <t xml:space="preserve">P</t>
    </r>
  </si>
  <si>
    <t xml:space="preserve">PE44:4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</si>
  <si>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49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90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8</t>
    </r>
    <r>
      <rPr>
        <sz val="12"/>
        <rFont val="Calibri"/>
        <family val="2"/>
        <charset val="1"/>
      </rPr>
      <t xml:space="preserve">P</t>
    </r>
  </si>
  <si>
    <t xml:space="preserve">PE44:3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</si>
  <si>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49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92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8</t>
    </r>
    <r>
      <rPr>
        <sz val="12"/>
        <rFont val="Calibri"/>
        <family val="2"/>
        <charset val="1"/>
      </rPr>
      <t xml:space="preserve">P</t>
    </r>
  </si>
  <si>
    <t xml:space="preserve">PE44:2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</si>
  <si>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49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94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8</t>
    </r>
    <r>
      <rPr>
        <sz val="12"/>
        <rFont val="Calibri"/>
        <family val="2"/>
        <charset val="1"/>
      </rPr>
      <t xml:space="preserve">P</t>
    </r>
  </si>
  <si>
    <t xml:space="preserve">PE44:1</t>
  </si>
  <si>
    <t xml:space="preserve">PE44:0</t>
  </si>
  <si>
    <r>
      <rPr>
        <sz val="12"/>
        <color rgb="FF000000"/>
        <rFont val="Arial Unicode MS"/>
        <family val="2"/>
        <charset val="1"/>
      </rPr>
      <t xml:space="preserve">C</t>
    </r>
    <r>
      <rPr>
        <vertAlign val="subscript"/>
        <sz val="12"/>
        <rFont val="Calibri"/>
        <family val="2"/>
        <charset val="1"/>
      </rPr>
      <t xml:space="preserve">49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Calibri"/>
        <family val="2"/>
        <charset val="1"/>
      </rPr>
      <t xml:space="preserve">98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Calibri"/>
        <family val="2"/>
        <charset val="1"/>
      </rPr>
      <t xml:space="preserve">8</t>
    </r>
    <r>
      <rPr>
        <sz val="12"/>
        <rFont val="Calibri"/>
        <family val="2"/>
        <charset val="1"/>
      </rPr>
      <t xml:space="preserve">P</t>
    </r>
  </si>
  <si>
    <t xml:space="preserve">PS14:2_Lyso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</si>
  <si>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20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36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</si>
  <si>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C20H36NO9P</t>
  </si>
  <si>
    <t xml:space="preserve">PS14:1_Lyso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</si>
  <si>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20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38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</si>
  <si>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C20H38NO9P</t>
  </si>
  <si>
    <t xml:space="preserve">PS14:0_Lyso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</si>
  <si>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20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40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</si>
  <si>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C20H40NO9P</t>
  </si>
  <si>
    <t xml:space="preserve">PS16:2_Lyso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</si>
  <si>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22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40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</si>
  <si>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C22H40NO9P</t>
  </si>
  <si>
    <t xml:space="preserve">PS16:1_Lyso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</si>
  <si>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22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42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</si>
  <si>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C22H42NO9P</t>
  </si>
  <si>
    <t xml:space="preserve">PS16:0_Lyso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</si>
  <si>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22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44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</si>
  <si>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C22H44NO9P</t>
  </si>
  <si>
    <t xml:space="preserve">PS18:2_Lyso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</si>
  <si>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24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44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</si>
  <si>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C24H44NO9P</t>
  </si>
  <si>
    <t xml:space="preserve">PS18:1_Lyso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</si>
  <si>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24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46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</si>
  <si>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C24H46NO9P</t>
  </si>
  <si>
    <t xml:space="preserve">PS18:0_Lyso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</si>
  <si>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24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48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</si>
  <si>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C24H48NO9P</t>
  </si>
  <si>
    <t xml:space="preserve">PS20:2_Lyso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</si>
  <si>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26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48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</si>
  <si>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C26H48NO9P</t>
  </si>
  <si>
    <t xml:space="preserve">PS20:1_Lyso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</si>
  <si>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26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50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</si>
  <si>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C26H50NO9P</t>
  </si>
  <si>
    <t xml:space="preserve">PS20:0_Lyso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</si>
  <si>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26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52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</si>
  <si>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C26H52NO9P</t>
  </si>
  <si>
    <t xml:space="preserve">PS22:2_Lyso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</si>
  <si>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28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52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</si>
  <si>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C28H52NO9P</t>
  </si>
  <si>
    <t xml:space="preserve">PS22:1_Lyso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</si>
  <si>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28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54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</si>
  <si>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C28H54NO9P</t>
  </si>
  <si>
    <t xml:space="preserve">PS22:0_Lyso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</si>
  <si>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28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56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</si>
  <si>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C28H56NO9P</t>
  </si>
  <si>
    <t xml:space="preserve">PS28:6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</si>
  <si>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34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54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10</t>
    </r>
    <r>
      <rPr>
        <sz val="12"/>
        <color rgb="FF000000"/>
        <rFont val="Calibri"/>
        <family val="2"/>
        <charset val="1"/>
      </rPr>
      <t xml:space="preserve">P</t>
    </r>
  </si>
  <si>
    <t xml:space="preserve">C34H54NO10P</t>
  </si>
  <si>
    <t xml:space="preserve">PS28:5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</si>
  <si>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34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56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10</t>
    </r>
    <r>
      <rPr>
        <sz val="12"/>
        <color rgb="FF000000"/>
        <rFont val="Calibri"/>
        <family val="2"/>
        <charset val="1"/>
      </rPr>
      <t xml:space="preserve">P</t>
    </r>
  </si>
  <si>
    <t xml:space="preserve">C34H56NO10P</t>
  </si>
  <si>
    <t xml:space="preserve">PS28:4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</si>
  <si>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34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58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10</t>
    </r>
    <r>
      <rPr>
        <sz val="12"/>
        <color rgb="FF000000"/>
        <rFont val="Calibri"/>
        <family val="2"/>
        <charset val="1"/>
      </rPr>
      <t xml:space="preserve">P</t>
    </r>
  </si>
  <si>
    <t xml:space="preserve">C34H58NO10P</t>
  </si>
  <si>
    <t xml:space="preserve">PS28:3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</si>
  <si>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34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60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10</t>
    </r>
    <r>
      <rPr>
        <sz val="12"/>
        <color rgb="FF000000"/>
        <rFont val="Calibri"/>
        <family val="2"/>
        <charset val="1"/>
      </rPr>
      <t xml:space="preserve">P</t>
    </r>
  </si>
  <si>
    <t xml:space="preserve">C34H60NO10P</t>
  </si>
  <si>
    <t xml:space="preserve">PS28:2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</si>
  <si>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34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62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10</t>
    </r>
    <r>
      <rPr>
        <sz val="12"/>
        <color rgb="FF000000"/>
        <rFont val="Calibri"/>
        <family val="2"/>
        <charset val="1"/>
      </rPr>
      <t xml:space="preserve">P</t>
    </r>
  </si>
  <si>
    <t xml:space="preserve">C34H62NO10P</t>
  </si>
  <si>
    <t xml:space="preserve">PS28:1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</si>
  <si>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34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64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10</t>
    </r>
    <r>
      <rPr>
        <sz val="12"/>
        <color rgb="FF000000"/>
        <rFont val="Calibri"/>
        <family val="2"/>
        <charset val="1"/>
      </rPr>
      <t xml:space="preserve">P</t>
    </r>
  </si>
  <si>
    <t xml:space="preserve">C34H64NO10P</t>
  </si>
  <si>
    <t xml:space="preserve">PS28:0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</si>
  <si>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34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66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10</t>
    </r>
    <r>
      <rPr>
        <sz val="12"/>
        <color rgb="FF000000"/>
        <rFont val="Calibri"/>
        <family val="2"/>
        <charset val="1"/>
      </rPr>
      <t xml:space="preserve">P</t>
    </r>
  </si>
  <si>
    <t xml:space="preserve">C34H66NO10P</t>
  </si>
  <si>
    <t xml:space="preserve">PS30:6-O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</si>
  <si>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36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60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</si>
  <si>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C36H60NO9P</t>
  </si>
  <si>
    <t xml:space="preserve">PS30:5-O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</si>
  <si>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36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62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</si>
  <si>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C36H62NO9P</t>
  </si>
  <si>
    <t xml:space="preserve">PS30:4-O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</si>
  <si>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36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64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</si>
  <si>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C36H64NO9P</t>
  </si>
  <si>
    <t xml:space="preserve">PS30:3-O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</si>
  <si>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36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66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</si>
  <si>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C36H66NO9P</t>
  </si>
  <si>
    <t xml:space="preserve">PS30:2-O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</si>
  <si>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36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68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</si>
  <si>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C36H68NO9P</t>
  </si>
  <si>
    <t xml:space="preserve">PS30:1-O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</si>
  <si>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36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70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</si>
  <si>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C36H70NO9P</t>
  </si>
  <si>
    <t xml:space="preserve">PS30:0-O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</si>
  <si>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36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72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</si>
  <si>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C36H72NO9P</t>
  </si>
  <si>
    <t xml:space="preserve">PS30:6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</si>
  <si>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36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58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10</t>
    </r>
    <r>
      <rPr>
        <sz val="12"/>
        <color rgb="FF000000"/>
        <rFont val="Calibri"/>
        <family val="2"/>
        <charset val="1"/>
      </rPr>
      <t xml:space="preserve">P</t>
    </r>
  </si>
  <si>
    <t xml:space="preserve">C36H58NO10P</t>
  </si>
  <si>
    <t xml:space="preserve">PS30:5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</si>
  <si>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36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60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10</t>
    </r>
    <r>
      <rPr>
        <sz val="12"/>
        <color rgb="FF000000"/>
        <rFont val="Calibri"/>
        <family val="2"/>
        <charset val="1"/>
      </rPr>
      <t xml:space="preserve">P</t>
    </r>
  </si>
  <si>
    <t xml:space="preserve">C36H60NO10P</t>
  </si>
  <si>
    <t xml:space="preserve">PS30:4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</si>
  <si>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36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62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10</t>
    </r>
    <r>
      <rPr>
        <sz val="12"/>
        <color rgb="FF000000"/>
        <rFont val="Calibri"/>
        <family val="2"/>
        <charset val="1"/>
      </rPr>
      <t xml:space="preserve">P</t>
    </r>
  </si>
  <si>
    <t xml:space="preserve">C36H62NO10P</t>
  </si>
  <si>
    <t xml:space="preserve">PS30:3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</si>
  <si>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36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64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10</t>
    </r>
    <r>
      <rPr>
        <sz val="12"/>
        <color rgb="FF000000"/>
        <rFont val="Calibri"/>
        <family val="2"/>
        <charset val="1"/>
      </rPr>
      <t xml:space="preserve">P</t>
    </r>
  </si>
  <si>
    <t xml:space="preserve">C36H64NO10P</t>
  </si>
  <si>
    <t xml:space="preserve">PS30:2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</si>
  <si>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36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66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10</t>
    </r>
    <r>
      <rPr>
        <sz val="12"/>
        <color rgb="FF000000"/>
        <rFont val="Calibri"/>
        <family val="2"/>
        <charset val="1"/>
      </rPr>
      <t xml:space="preserve">P</t>
    </r>
  </si>
  <si>
    <t xml:space="preserve">C36H66NO10P</t>
  </si>
  <si>
    <t xml:space="preserve">PS30:1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</si>
  <si>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36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68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10</t>
    </r>
    <r>
      <rPr>
        <sz val="12"/>
        <color rgb="FF000000"/>
        <rFont val="Calibri"/>
        <family val="2"/>
        <charset val="1"/>
      </rPr>
      <t xml:space="preserve">P</t>
    </r>
  </si>
  <si>
    <t xml:space="preserve">C36H68NO10P</t>
  </si>
  <si>
    <t xml:space="preserve">PS30:0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</si>
  <si>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36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70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10</t>
    </r>
    <r>
      <rPr>
        <sz val="12"/>
        <color rgb="FF000000"/>
        <rFont val="Calibri"/>
        <family val="2"/>
        <charset val="1"/>
      </rPr>
      <t xml:space="preserve">P</t>
    </r>
  </si>
  <si>
    <t xml:space="preserve">C36H70NO10P</t>
  </si>
  <si>
    <t xml:space="preserve">PS32:6-O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</si>
  <si>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38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64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</si>
  <si>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C38H64NO9P</t>
  </si>
  <si>
    <t xml:space="preserve">PS32:5-O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</si>
  <si>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38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66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</si>
  <si>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C38H66NO9P</t>
  </si>
  <si>
    <t xml:space="preserve">PS32:4-O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</si>
  <si>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38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68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</si>
  <si>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C38H68NO9P</t>
  </si>
  <si>
    <t xml:space="preserve">PS32:3-O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</si>
  <si>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38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70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</si>
  <si>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C38H70NO9P</t>
  </si>
  <si>
    <t xml:space="preserve">PS32:2-O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</si>
  <si>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38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72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</si>
  <si>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C38H72NO9P</t>
  </si>
  <si>
    <t xml:space="preserve">PS32:1-O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</si>
  <si>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38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74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</si>
  <si>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C38H74NO9P</t>
  </si>
  <si>
    <t xml:space="preserve">PS32:0-O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</si>
  <si>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38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76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</si>
  <si>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C38H76NO9P</t>
  </si>
  <si>
    <t xml:space="preserve">PS32:6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</si>
  <si>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38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62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10</t>
    </r>
    <r>
      <rPr>
        <sz val="12"/>
        <color rgb="FF000000"/>
        <rFont val="Calibri"/>
        <family val="2"/>
        <charset val="1"/>
      </rPr>
      <t xml:space="preserve">P</t>
    </r>
  </si>
  <si>
    <t xml:space="preserve">C38H62NO10P</t>
  </si>
  <si>
    <t xml:space="preserve">PS32:5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</si>
  <si>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38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64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10</t>
    </r>
    <r>
      <rPr>
        <sz val="12"/>
        <color rgb="FF000000"/>
        <rFont val="Calibri"/>
        <family val="2"/>
        <charset val="1"/>
      </rPr>
      <t xml:space="preserve">P</t>
    </r>
  </si>
  <si>
    <t xml:space="preserve">C38H64NO10P</t>
  </si>
  <si>
    <t xml:space="preserve">PS32:4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</si>
  <si>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38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66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10</t>
    </r>
    <r>
      <rPr>
        <sz val="12"/>
        <color rgb="FF000000"/>
        <rFont val="Calibri"/>
        <family val="2"/>
        <charset val="1"/>
      </rPr>
      <t xml:space="preserve">P</t>
    </r>
  </si>
  <si>
    <t xml:space="preserve">C38H66NO10P</t>
  </si>
  <si>
    <t xml:space="preserve">PS32:3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</si>
  <si>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38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68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10</t>
    </r>
    <r>
      <rPr>
        <sz val="12"/>
        <color rgb="FF000000"/>
        <rFont val="Calibri"/>
        <family val="2"/>
        <charset val="1"/>
      </rPr>
      <t xml:space="preserve">P</t>
    </r>
  </si>
  <si>
    <t xml:space="preserve">C38H68NO10P</t>
  </si>
  <si>
    <t xml:space="preserve">PS32:2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</si>
  <si>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38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70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10</t>
    </r>
    <r>
      <rPr>
        <sz val="12"/>
        <color rgb="FF000000"/>
        <rFont val="Calibri"/>
        <family val="2"/>
        <charset val="1"/>
      </rPr>
      <t xml:space="preserve">P</t>
    </r>
  </si>
  <si>
    <t xml:space="preserve">C38H70NO10P</t>
  </si>
  <si>
    <t xml:space="preserve">PS32:1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</si>
  <si>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38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72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10</t>
    </r>
    <r>
      <rPr>
        <sz val="12"/>
        <color rgb="FF000000"/>
        <rFont val="Calibri"/>
        <family val="2"/>
        <charset val="1"/>
      </rPr>
      <t xml:space="preserve">P</t>
    </r>
  </si>
  <si>
    <t xml:space="preserve">C38H72NO10P</t>
  </si>
  <si>
    <t xml:space="preserve">PS32:0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</si>
  <si>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38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74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10</t>
    </r>
    <r>
      <rPr>
        <sz val="12"/>
        <color rgb="FF000000"/>
        <rFont val="Calibri"/>
        <family val="2"/>
        <charset val="1"/>
      </rPr>
      <t xml:space="preserve">P</t>
    </r>
  </si>
  <si>
    <t xml:space="preserve">C38H74NO10P</t>
  </si>
  <si>
    <t xml:space="preserve">PS34:6-O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</si>
  <si>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40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68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</si>
  <si>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C40H68NO9P</t>
  </si>
  <si>
    <t xml:space="preserve">PS34:5-O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</si>
  <si>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40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70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</si>
  <si>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C40H70NO9P</t>
  </si>
  <si>
    <t xml:space="preserve">PS34:4-O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</si>
  <si>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40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72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</si>
  <si>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C40H72NO9P</t>
  </si>
  <si>
    <t xml:space="preserve">PS34:3-O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</si>
  <si>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40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74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</si>
  <si>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C40H74NO9P</t>
  </si>
  <si>
    <t xml:space="preserve">PS34:2-O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</si>
  <si>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40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76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</si>
  <si>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C40H76NO9P</t>
  </si>
  <si>
    <t xml:space="preserve">PS34:1-O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</si>
  <si>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40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78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</si>
  <si>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C40H78NO9P</t>
  </si>
  <si>
    <t xml:space="preserve">PS34:0-O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</si>
  <si>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40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80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</si>
  <si>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C40H80NO9P</t>
  </si>
  <si>
    <t xml:space="preserve">PS34:6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</si>
  <si>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40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66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10</t>
    </r>
    <r>
      <rPr>
        <sz val="12"/>
        <color rgb="FF000000"/>
        <rFont val="Calibri"/>
        <family val="2"/>
        <charset val="1"/>
      </rPr>
      <t xml:space="preserve">P</t>
    </r>
  </si>
  <si>
    <t xml:space="preserve">C40H66NO10P</t>
  </si>
  <si>
    <t xml:space="preserve">PS34:5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</si>
  <si>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40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68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10</t>
    </r>
    <r>
      <rPr>
        <sz val="12"/>
        <color rgb="FF000000"/>
        <rFont val="Calibri"/>
        <family val="2"/>
        <charset val="1"/>
      </rPr>
      <t xml:space="preserve">P</t>
    </r>
  </si>
  <si>
    <t xml:space="preserve">C40H68NO10P</t>
  </si>
  <si>
    <t xml:space="preserve">PS34:4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</si>
  <si>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40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70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10</t>
    </r>
    <r>
      <rPr>
        <sz val="12"/>
        <color rgb="FF000000"/>
        <rFont val="Calibri"/>
        <family val="2"/>
        <charset val="1"/>
      </rPr>
      <t xml:space="preserve">P</t>
    </r>
  </si>
  <si>
    <t xml:space="preserve">C40H70NO10P</t>
  </si>
  <si>
    <t xml:space="preserve">PS34:3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</si>
  <si>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40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72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10</t>
    </r>
    <r>
      <rPr>
        <sz val="12"/>
        <color rgb="FF000000"/>
        <rFont val="Calibri"/>
        <family val="2"/>
        <charset val="1"/>
      </rPr>
      <t xml:space="preserve">P</t>
    </r>
  </si>
  <si>
    <t xml:space="preserve">C40H72NO10P</t>
  </si>
  <si>
    <t xml:space="preserve">PS34:2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</si>
  <si>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40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74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10</t>
    </r>
    <r>
      <rPr>
        <sz val="12"/>
        <color rgb="FF000000"/>
        <rFont val="Calibri"/>
        <family val="2"/>
        <charset val="1"/>
      </rPr>
      <t xml:space="preserve">P</t>
    </r>
  </si>
  <si>
    <t xml:space="preserve">C40H74NO10P</t>
  </si>
  <si>
    <t xml:space="preserve">PS34:1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</si>
  <si>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40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76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10</t>
    </r>
    <r>
      <rPr>
        <sz val="12"/>
        <color rgb="FF000000"/>
        <rFont val="Calibri"/>
        <family val="2"/>
        <charset val="1"/>
      </rPr>
      <t xml:space="preserve">P</t>
    </r>
  </si>
  <si>
    <t xml:space="preserve">C40H76NO10P</t>
  </si>
  <si>
    <t xml:space="preserve">PS34:0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</si>
  <si>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40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78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10</t>
    </r>
    <r>
      <rPr>
        <sz val="12"/>
        <color rgb="FF000000"/>
        <rFont val="Calibri"/>
        <family val="2"/>
        <charset val="1"/>
      </rPr>
      <t xml:space="preserve">P</t>
    </r>
  </si>
  <si>
    <t xml:space="preserve">C40H78NO10P</t>
  </si>
  <si>
    <t xml:space="preserve">PS36:6-O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</si>
  <si>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42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72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</si>
  <si>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C42H72NO9P</t>
  </si>
  <si>
    <t xml:space="preserve">PS36:5-O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</si>
  <si>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42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74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</si>
  <si>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C42H74NO9P</t>
  </si>
  <si>
    <t xml:space="preserve">PS36:4-O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</si>
  <si>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42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76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</si>
  <si>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C42H76NO9P</t>
  </si>
  <si>
    <t xml:space="preserve">PS36:3-O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</si>
  <si>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42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78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</si>
  <si>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C42H78NO9P</t>
  </si>
  <si>
    <t xml:space="preserve">PS36:2-O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</si>
  <si>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42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80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</si>
  <si>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C42H80NO9P</t>
  </si>
  <si>
    <t xml:space="preserve">PS36:1-O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</si>
  <si>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42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82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</si>
  <si>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C42H82NO9P</t>
  </si>
  <si>
    <t xml:space="preserve">PS36:0-O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</si>
  <si>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42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84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</si>
  <si>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C42H84NO9P</t>
  </si>
  <si>
    <t xml:space="preserve">PS36:6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</si>
  <si>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42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70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10</t>
    </r>
    <r>
      <rPr>
        <sz val="12"/>
        <color rgb="FF000000"/>
        <rFont val="Calibri"/>
        <family val="2"/>
        <charset val="1"/>
      </rPr>
      <t xml:space="preserve">P</t>
    </r>
  </si>
  <si>
    <t xml:space="preserve">C42H70NO10P</t>
  </si>
  <si>
    <t xml:space="preserve">PS36:5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</si>
  <si>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42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72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10</t>
    </r>
    <r>
      <rPr>
        <sz val="12"/>
        <color rgb="FF000000"/>
        <rFont val="Calibri"/>
        <family val="2"/>
        <charset val="1"/>
      </rPr>
      <t xml:space="preserve">P</t>
    </r>
  </si>
  <si>
    <t xml:space="preserve">C42H72NO10P</t>
  </si>
  <si>
    <t xml:space="preserve">PS36:4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</si>
  <si>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42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74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10</t>
    </r>
    <r>
      <rPr>
        <sz val="12"/>
        <color rgb="FF000000"/>
        <rFont val="Calibri"/>
        <family val="2"/>
        <charset val="1"/>
      </rPr>
      <t xml:space="preserve">P</t>
    </r>
  </si>
  <si>
    <t xml:space="preserve">C42H74NO10P</t>
  </si>
  <si>
    <t xml:space="preserve">PS36:3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</si>
  <si>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42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76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10</t>
    </r>
    <r>
      <rPr>
        <sz val="12"/>
        <color rgb="FF000000"/>
        <rFont val="Calibri"/>
        <family val="2"/>
        <charset val="1"/>
      </rPr>
      <t xml:space="preserve">P</t>
    </r>
  </si>
  <si>
    <t xml:space="preserve">C42H76NO10P</t>
  </si>
  <si>
    <t xml:space="preserve">PS36:2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</si>
  <si>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42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78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10</t>
    </r>
    <r>
      <rPr>
        <sz val="12"/>
        <color rgb="FF000000"/>
        <rFont val="Calibri"/>
        <family val="2"/>
        <charset val="1"/>
      </rPr>
      <t xml:space="preserve">P</t>
    </r>
  </si>
  <si>
    <t xml:space="preserve">C42H78NO10P</t>
  </si>
  <si>
    <t xml:space="preserve">PS36:1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</si>
  <si>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42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80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10</t>
    </r>
    <r>
      <rPr>
        <sz val="12"/>
        <color rgb="FF000000"/>
        <rFont val="Calibri"/>
        <family val="2"/>
        <charset val="1"/>
      </rPr>
      <t xml:space="preserve">P</t>
    </r>
  </si>
  <si>
    <t xml:space="preserve">C42H80NO10P</t>
  </si>
  <si>
    <t xml:space="preserve">PS36:0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</si>
  <si>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42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82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10</t>
    </r>
    <r>
      <rPr>
        <sz val="12"/>
        <color rgb="FF000000"/>
        <rFont val="Calibri"/>
        <family val="2"/>
        <charset val="1"/>
      </rPr>
      <t xml:space="preserve">P</t>
    </r>
  </si>
  <si>
    <t xml:space="preserve">C42H82NO10P</t>
  </si>
  <si>
    <t xml:space="preserve">PS38:6-O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</si>
  <si>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44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76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</si>
  <si>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C44H76NO9P</t>
  </si>
  <si>
    <t xml:space="preserve">PS38:5-O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</si>
  <si>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44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78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</si>
  <si>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C44H78NO9P</t>
  </si>
  <si>
    <t xml:space="preserve">PS38:4-O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</si>
  <si>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44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80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</si>
  <si>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C44H80NO9P</t>
  </si>
  <si>
    <t xml:space="preserve">PS38:3-O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</si>
  <si>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44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82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</si>
  <si>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C44H82NO9P</t>
  </si>
  <si>
    <t xml:space="preserve">PS38:2-O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</si>
  <si>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44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84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</si>
  <si>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C44H84NO9P</t>
  </si>
  <si>
    <t xml:space="preserve">PS38:1-O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</si>
  <si>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44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86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</si>
  <si>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C44H86NO9P</t>
  </si>
  <si>
    <t xml:space="preserve">PS38:0-O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</si>
  <si>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44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88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</si>
  <si>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C44H88NO9P</t>
  </si>
  <si>
    <t xml:space="preserve">PS38:6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</si>
  <si>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44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74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10</t>
    </r>
    <r>
      <rPr>
        <sz val="12"/>
        <color rgb="FF000000"/>
        <rFont val="Calibri"/>
        <family val="2"/>
        <charset val="1"/>
      </rPr>
      <t xml:space="preserve">P</t>
    </r>
  </si>
  <si>
    <t xml:space="preserve">C44H74NO10P</t>
  </si>
  <si>
    <t xml:space="preserve">PS38:5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</si>
  <si>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44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76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10</t>
    </r>
    <r>
      <rPr>
        <sz val="12"/>
        <color rgb="FF000000"/>
        <rFont val="Calibri"/>
        <family val="2"/>
        <charset val="1"/>
      </rPr>
      <t xml:space="preserve">P</t>
    </r>
  </si>
  <si>
    <t xml:space="preserve">C44H76NO10P</t>
  </si>
  <si>
    <t xml:space="preserve">PS38:4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</si>
  <si>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44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78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10</t>
    </r>
    <r>
      <rPr>
        <sz val="12"/>
        <color rgb="FF000000"/>
        <rFont val="Calibri"/>
        <family val="2"/>
        <charset val="1"/>
      </rPr>
      <t xml:space="preserve">P</t>
    </r>
  </si>
  <si>
    <t xml:space="preserve">C44H78NO10P</t>
  </si>
  <si>
    <t xml:space="preserve">PS38:3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</si>
  <si>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44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80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10</t>
    </r>
    <r>
      <rPr>
        <sz val="12"/>
        <color rgb="FF000000"/>
        <rFont val="Calibri"/>
        <family val="2"/>
        <charset val="1"/>
      </rPr>
      <t xml:space="preserve">P</t>
    </r>
  </si>
  <si>
    <t xml:space="preserve">C44H80NO10P</t>
  </si>
  <si>
    <t xml:space="preserve">PS38:2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</si>
  <si>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44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82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10</t>
    </r>
    <r>
      <rPr>
        <sz val="12"/>
        <color rgb="FF000000"/>
        <rFont val="Calibri"/>
        <family val="2"/>
        <charset val="1"/>
      </rPr>
      <t xml:space="preserve">P</t>
    </r>
  </si>
  <si>
    <t xml:space="preserve">C44H82NO10P</t>
  </si>
  <si>
    <t xml:space="preserve">PS38:1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</si>
  <si>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44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84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10</t>
    </r>
    <r>
      <rPr>
        <sz val="12"/>
        <color rgb="FF000000"/>
        <rFont val="Calibri"/>
        <family val="2"/>
        <charset val="1"/>
      </rPr>
      <t xml:space="preserve">P</t>
    </r>
  </si>
  <si>
    <t xml:space="preserve">C44H84NO10P</t>
  </si>
  <si>
    <t xml:space="preserve">PS38:0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</si>
  <si>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44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86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10</t>
    </r>
    <r>
      <rPr>
        <sz val="12"/>
        <color rgb="FF000000"/>
        <rFont val="Calibri"/>
        <family val="2"/>
        <charset val="1"/>
      </rPr>
      <t xml:space="preserve">P</t>
    </r>
  </si>
  <si>
    <t xml:space="preserve">C44H86NO10P</t>
  </si>
  <si>
    <t xml:space="preserve">PS40:6-O</t>
  </si>
  <si>
    <r>
      <rPr>
        <sz val="12"/>
        <rFont val="Calibri"/>
        <family val="2"/>
        <charset val="1"/>
      </rPr>
      <t xml:space="preserve">C</t>
    </r>
    <r>
      <rPr>
        <vertAlign val="subscript"/>
        <sz val="12"/>
        <rFont val="Arial Unicode MS"/>
        <family val="2"/>
        <charset val="1"/>
      </rPr>
      <t xml:space="preserve">46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Arial Unicode MS"/>
        <family val="2"/>
        <charset val="1"/>
      </rPr>
      <t xml:space="preserve">80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Arial Unicode MS"/>
        <family val="2"/>
        <charset val="1"/>
      </rPr>
      <t xml:space="preserve">9</t>
    </r>
    <r>
      <rPr>
        <sz val="12"/>
        <rFont val="Calibri"/>
        <family val="2"/>
        <charset val="1"/>
      </rPr>
      <t xml:space="preserve">P</t>
    </r>
  </si>
  <si>
    <t xml:space="preserve">C46H80NO9P</t>
  </si>
  <si>
    <t xml:space="preserve">PS40:5-O</t>
  </si>
  <si>
    <r>
      <rPr>
        <sz val="12"/>
        <rFont val="Calibri"/>
        <family val="2"/>
        <charset val="1"/>
      </rPr>
      <t xml:space="preserve">C</t>
    </r>
    <r>
      <rPr>
        <vertAlign val="subscript"/>
        <sz val="12"/>
        <rFont val="Arial Unicode MS"/>
        <family val="2"/>
        <charset val="1"/>
      </rPr>
      <t xml:space="preserve">46</t>
    </r>
    <r>
      <rPr>
        <sz val="12"/>
        <rFont val="Calibri"/>
        <family val="2"/>
        <charset val="1"/>
      </rPr>
      <t xml:space="preserve">H</t>
    </r>
    <r>
      <rPr>
        <vertAlign val="subscript"/>
        <sz val="12"/>
        <rFont val="Arial Unicode MS"/>
        <family val="2"/>
        <charset val="1"/>
      </rPr>
      <t xml:space="preserve">82</t>
    </r>
    <r>
      <rPr>
        <sz val="12"/>
        <rFont val="Calibri"/>
        <family val="2"/>
        <charset val="1"/>
      </rPr>
      <t xml:space="preserve">NO</t>
    </r>
    <r>
      <rPr>
        <vertAlign val="subscript"/>
        <sz val="12"/>
        <rFont val="Arial Unicode MS"/>
        <family val="2"/>
        <charset val="1"/>
      </rPr>
      <t xml:space="preserve">9</t>
    </r>
    <r>
      <rPr>
        <sz val="12"/>
        <rFont val="Calibri"/>
        <family val="2"/>
        <charset val="1"/>
      </rPr>
      <t xml:space="preserve">P</t>
    </r>
  </si>
  <si>
    <t xml:space="preserve">C46H82NO9P</t>
  </si>
  <si>
    <t xml:space="preserve">PS40:4-O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</si>
  <si>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46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84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</si>
  <si>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C46H84NO9P</t>
  </si>
  <si>
    <t xml:space="preserve">PS40:3-O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</si>
  <si>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46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86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</si>
  <si>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C46H86NO9P</t>
  </si>
  <si>
    <t xml:space="preserve">PS40:2-O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</si>
  <si>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46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88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</si>
  <si>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C46H88NO9P</t>
  </si>
  <si>
    <t xml:space="preserve">PS40:1-O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</si>
  <si>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46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90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</si>
  <si>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C46H90NO9P</t>
  </si>
  <si>
    <t xml:space="preserve">PS40:0-O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</si>
  <si>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46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92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</si>
  <si>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C46H92NO9P</t>
  </si>
  <si>
    <t xml:space="preserve">PS40:6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</si>
  <si>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46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78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10</t>
    </r>
    <r>
      <rPr>
        <sz val="12"/>
        <color rgb="FF000000"/>
        <rFont val="Calibri"/>
        <family val="2"/>
        <charset val="1"/>
      </rPr>
      <t xml:space="preserve">P</t>
    </r>
  </si>
  <si>
    <t xml:space="preserve">C46H78NO10P</t>
  </si>
  <si>
    <t xml:space="preserve">PS40:5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</si>
  <si>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46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80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10</t>
    </r>
    <r>
      <rPr>
        <sz val="12"/>
        <color rgb="FF000000"/>
        <rFont val="Calibri"/>
        <family val="2"/>
        <charset val="1"/>
      </rPr>
      <t xml:space="preserve">P</t>
    </r>
  </si>
  <si>
    <t xml:space="preserve">C46H80NO10P</t>
  </si>
  <si>
    <t xml:space="preserve">PS40:4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</si>
  <si>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46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82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10</t>
    </r>
    <r>
      <rPr>
        <sz val="12"/>
        <color rgb="FF000000"/>
        <rFont val="Calibri"/>
        <family val="2"/>
        <charset val="1"/>
      </rPr>
      <t xml:space="preserve">P</t>
    </r>
  </si>
  <si>
    <t xml:space="preserve">C46H82NO10P</t>
  </si>
  <si>
    <t xml:space="preserve">PS40:3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</si>
  <si>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46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84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10</t>
    </r>
    <r>
      <rPr>
        <sz val="12"/>
        <color rgb="FF000000"/>
        <rFont val="Calibri"/>
        <family val="2"/>
        <charset val="1"/>
      </rPr>
      <t xml:space="preserve">P</t>
    </r>
  </si>
  <si>
    <t xml:space="preserve">C46H84NO10P</t>
  </si>
  <si>
    <t xml:space="preserve">PS40:2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</si>
  <si>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46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86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10</t>
    </r>
    <r>
      <rPr>
        <sz val="12"/>
        <color rgb="FF000000"/>
        <rFont val="Calibri"/>
        <family val="2"/>
        <charset val="1"/>
      </rPr>
      <t xml:space="preserve">P</t>
    </r>
  </si>
  <si>
    <t xml:space="preserve">C46H86NO10P</t>
  </si>
  <si>
    <t xml:space="preserve">PS40:1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</si>
  <si>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46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88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10</t>
    </r>
    <r>
      <rPr>
        <sz val="12"/>
        <color rgb="FF000000"/>
        <rFont val="Calibri"/>
        <family val="2"/>
        <charset val="1"/>
      </rPr>
      <t xml:space="preserve">P</t>
    </r>
  </si>
  <si>
    <t xml:space="preserve">C46H88NO10P</t>
  </si>
  <si>
    <t xml:space="preserve">PS40:0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</si>
  <si>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46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90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10</t>
    </r>
    <r>
      <rPr>
        <sz val="12"/>
        <color rgb="FF000000"/>
        <rFont val="Calibri"/>
        <family val="2"/>
        <charset val="1"/>
      </rPr>
      <t xml:space="preserve">P</t>
    </r>
  </si>
  <si>
    <t xml:space="preserve">C46H90NO10P</t>
  </si>
  <si>
    <t xml:space="preserve">PS42:6-O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</si>
  <si>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48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84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</si>
  <si>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C48H84NO9P</t>
  </si>
  <si>
    <t xml:space="preserve">PS42:5-O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</si>
  <si>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48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86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</si>
  <si>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C48H86NO9P</t>
  </si>
  <si>
    <t xml:space="preserve">PS42:4-O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</si>
  <si>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48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88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</si>
  <si>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C48H88NO9P</t>
  </si>
  <si>
    <t xml:space="preserve">PS42:3-O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</si>
  <si>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48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90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</si>
  <si>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C48H90NO9P</t>
  </si>
  <si>
    <t xml:space="preserve">PS42:2-O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</si>
  <si>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48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92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</si>
  <si>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C48H92NO9P</t>
  </si>
  <si>
    <t xml:space="preserve">PS42:1-O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</si>
  <si>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48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94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</si>
  <si>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C48H94NO9P</t>
  </si>
  <si>
    <t xml:space="preserve">PS42:0-O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</si>
  <si>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48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96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</si>
  <si>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C48H96NO9P</t>
  </si>
  <si>
    <t xml:space="preserve">PS42:6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</si>
  <si>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48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82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10</t>
    </r>
    <r>
      <rPr>
        <sz val="12"/>
        <color rgb="FF000000"/>
        <rFont val="Calibri"/>
        <family val="2"/>
        <charset val="1"/>
      </rPr>
      <t xml:space="preserve">P</t>
    </r>
  </si>
  <si>
    <t xml:space="preserve">C48H82NO10P</t>
  </si>
  <si>
    <t xml:space="preserve">PS42:5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</si>
  <si>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48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84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10</t>
    </r>
    <r>
      <rPr>
        <sz val="12"/>
        <color rgb="FF000000"/>
        <rFont val="Calibri"/>
        <family val="2"/>
        <charset val="1"/>
      </rPr>
      <t xml:space="preserve">P</t>
    </r>
  </si>
  <si>
    <t xml:space="preserve">C48H84NO10P</t>
  </si>
  <si>
    <t xml:space="preserve">PS42:4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</si>
  <si>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48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86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10</t>
    </r>
    <r>
      <rPr>
        <sz val="12"/>
        <color rgb="FF000000"/>
        <rFont val="Calibri"/>
        <family val="2"/>
        <charset val="1"/>
      </rPr>
      <t xml:space="preserve">P</t>
    </r>
  </si>
  <si>
    <t xml:space="preserve">C48H86NO10P</t>
  </si>
  <si>
    <t xml:space="preserve">PS42:3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</si>
  <si>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48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88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10</t>
    </r>
    <r>
      <rPr>
        <sz val="12"/>
        <color rgb="FF000000"/>
        <rFont val="Calibri"/>
        <family val="2"/>
        <charset val="1"/>
      </rPr>
      <t xml:space="preserve">P</t>
    </r>
  </si>
  <si>
    <t xml:space="preserve">C48H88NO10P</t>
  </si>
  <si>
    <t xml:space="preserve">PS42:2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</si>
  <si>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48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90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10</t>
    </r>
    <r>
      <rPr>
        <sz val="12"/>
        <color rgb="FF000000"/>
        <rFont val="Calibri"/>
        <family val="2"/>
        <charset val="1"/>
      </rPr>
      <t xml:space="preserve">P</t>
    </r>
  </si>
  <si>
    <t xml:space="preserve">C48H90NO10P</t>
  </si>
  <si>
    <t xml:space="preserve">PS42:1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</si>
  <si>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48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92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10</t>
    </r>
    <r>
      <rPr>
        <sz val="12"/>
        <color rgb="FF000000"/>
        <rFont val="Calibri"/>
        <family val="2"/>
        <charset val="1"/>
      </rPr>
      <t xml:space="preserve">P</t>
    </r>
  </si>
  <si>
    <t xml:space="preserve">C48H92NO10P</t>
  </si>
  <si>
    <t xml:space="preserve">PS42:0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</si>
  <si>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48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94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10</t>
    </r>
    <r>
      <rPr>
        <sz val="12"/>
        <color rgb="FF000000"/>
        <rFont val="Calibri"/>
        <family val="2"/>
        <charset val="1"/>
      </rPr>
      <t xml:space="preserve">P</t>
    </r>
  </si>
  <si>
    <t xml:space="preserve">C48H94NO10P</t>
  </si>
  <si>
    <t xml:space="preserve">PS44:6-O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</si>
  <si>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50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88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</si>
  <si>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C50H88NO9P</t>
  </si>
  <si>
    <t xml:space="preserve">PS44:5-O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</si>
  <si>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50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90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</si>
  <si>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C50H90NO9P</t>
  </si>
  <si>
    <t xml:space="preserve">PS44:4-O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</si>
  <si>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50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92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</si>
  <si>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C50H92NO9P</t>
  </si>
  <si>
    <t xml:space="preserve">PS44:3-O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</si>
  <si>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50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94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</si>
  <si>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C50H94NO9P</t>
  </si>
  <si>
    <t xml:space="preserve">PS44:2-O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</si>
  <si>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50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96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</si>
  <si>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C50H96NO9P</t>
  </si>
  <si>
    <t xml:space="preserve">PS44:1-O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</si>
  <si>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50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98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</si>
  <si>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C50H98NO9P</t>
  </si>
  <si>
    <t xml:space="preserve">PS44:0-O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</si>
  <si>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50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100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9</t>
    </r>
    <r>
      <rPr>
        <sz val="12"/>
        <color rgb="FF000000"/>
        <rFont val="Calibri"/>
        <family val="2"/>
        <charset val="1"/>
      </rPr>
      <t xml:space="preserve">P</t>
    </r>
  </si>
  <si>
    <t xml:space="preserve">C50H100NO9P</t>
  </si>
  <si>
    <t xml:space="preserve">PS44:6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</si>
  <si>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50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86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10</t>
    </r>
    <r>
      <rPr>
        <sz val="12"/>
        <color rgb="FF000000"/>
        <rFont val="Calibri"/>
        <family val="2"/>
        <charset val="1"/>
      </rPr>
      <t xml:space="preserve">P</t>
    </r>
  </si>
  <si>
    <t xml:space="preserve">C50H94NO10P</t>
  </si>
  <si>
    <t xml:space="preserve">PS44:5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</si>
  <si>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50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88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10</t>
    </r>
    <r>
      <rPr>
        <sz val="12"/>
        <color rgb="FF000000"/>
        <rFont val="Calibri"/>
        <family val="2"/>
        <charset val="1"/>
      </rPr>
      <t xml:space="preserve">P</t>
    </r>
  </si>
  <si>
    <t xml:space="preserve">C50H92NO10P</t>
  </si>
  <si>
    <t xml:space="preserve">PS44:4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</si>
  <si>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50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90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10</t>
    </r>
    <r>
      <rPr>
        <sz val="12"/>
        <color rgb="FF000000"/>
        <rFont val="Calibri"/>
        <family val="2"/>
        <charset val="1"/>
      </rPr>
      <t xml:space="preserve">P</t>
    </r>
  </si>
  <si>
    <t xml:space="preserve">C50H96NO10P</t>
  </si>
  <si>
    <t xml:space="preserve">PS44:3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</si>
  <si>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50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92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10</t>
    </r>
    <r>
      <rPr>
        <sz val="12"/>
        <color rgb="FF000000"/>
        <rFont val="Calibri"/>
        <family val="2"/>
        <charset val="1"/>
      </rPr>
      <t xml:space="preserve">P</t>
    </r>
  </si>
  <si>
    <t xml:space="preserve">C50H86NO10P</t>
  </si>
  <si>
    <t xml:space="preserve">PS44:2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</si>
  <si>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50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94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10</t>
    </r>
    <r>
      <rPr>
        <sz val="12"/>
        <color rgb="FF000000"/>
        <rFont val="Calibri"/>
        <family val="2"/>
        <charset val="1"/>
      </rPr>
      <t xml:space="preserve">P</t>
    </r>
  </si>
  <si>
    <t xml:space="preserve">C50H98NO10P</t>
  </si>
  <si>
    <t xml:space="preserve">PS44:1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</si>
  <si>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50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96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10</t>
    </r>
    <r>
      <rPr>
        <sz val="12"/>
        <color rgb="FF000000"/>
        <rFont val="Calibri"/>
        <family val="2"/>
        <charset val="1"/>
      </rPr>
      <t xml:space="preserve">P</t>
    </r>
  </si>
  <si>
    <t xml:space="preserve">C50H88NO10P</t>
  </si>
  <si>
    <t xml:space="preserve">PS44:0</t>
  </si>
  <si>
    <r>
      <rPr>
        <sz val="12"/>
        <color rgb="FF000000"/>
        <rFont val="Calibri"/>
        <family val="2"/>
        <charset val="1"/>
      </rPr>
      <t xml:space="preserve">C</t>
    </r>
    <r>
      <rPr>
        <vertAlign val="subscript"/>
        <sz val="12"/>
        <color rgb="FF000000"/>
        <rFont val="Arial Unicode MS"/>
        <family val="2"/>
        <charset val="1"/>
      </rPr>
      <t xml:space="preserve">50</t>
    </r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Arial Unicode MS"/>
        <family val="2"/>
        <charset val="1"/>
      </rPr>
      <t xml:space="preserve">98</t>
    </r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Arial Unicode MS"/>
        <family val="2"/>
        <charset val="1"/>
      </rPr>
      <t xml:space="preserve">10</t>
    </r>
    <r>
      <rPr>
        <sz val="12"/>
        <color rgb="FF000000"/>
        <rFont val="Calibri"/>
        <family val="2"/>
        <charset val="1"/>
      </rPr>
      <t xml:space="preserve">P</t>
    </r>
  </si>
  <si>
    <t xml:space="preserve">C50H90NO10P</t>
  </si>
  <si>
    <t xml:space="preserve">LysoPI14:1</t>
  </si>
  <si>
    <t xml:space="preserve">LysoPI18:1</t>
  </si>
  <si>
    <t xml:space="preserve">LysoPI18:0</t>
  </si>
  <si>
    <t xml:space="preserve">LysoPI22:1</t>
  </si>
  <si>
    <t xml:space="preserve">LysoPI22:0</t>
  </si>
  <si>
    <t xml:space="preserve">PI29:6; PI(O-)30:6</t>
  </si>
  <si>
    <t xml:space="preserve">PI29:5; PI(O-)30:5</t>
  </si>
  <si>
    <t xml:space="preserve">PI29:4; PI(O-)30:4</t>
  </si>
  <si>
    <t xml:space="preserve">PI29:3; PI(O-)30:3</t>
  </si>
  <si>
    <t xml:space="preserve">PI29:2; PI(O-)30:2</t>
  </si>
  <si>
    <t xml:space="preserve">PI29:1; PI(O-)30:1</t>
  </si>
  <si>
    <t xml:space="preserve">PI29:0; PI(O-)30:0</t>
  </si>
  <si>
    <t xml:space="preserve">PI31:6; PI(O-)32:6</t>
  </si>
  <si>
    <t xml:space="preserve">PI31:5; PI(O-)32:5</t>
  </si>
  <si>
    <t xml:space="preserve">PI31:4; PI(O-)32:4</t>
  </si>
  <si>
    <t xml:space="preserve">PI31:3; PI(O-)32:3</t>
  </si>
  <si>
    <t xml:space="preserve">PI31:2; PI(O-)32:2</t>
  </si>
  <si>
    <t xml:space="preserve">PI31:0; PI(O-)32:0</t>
  </si>
  <si>
    <t xml:space="preserve">PI33:6; PI(O-)34:6</t>
  </si>
  <si>
    <t xml:space="preserve">PI33:5; PI(O-)34:5</t>
  </si>
  <si>
    <t xml:space="preserve">PI33:4; PI(O-)34:4</t>
  </si>
  <si>
    <t xml:space="preserve">PI33:3; PI(O-)34:3</t>
  </si>
  <si>
    <t xml:space="preserve">PI33:2; PI(O-)34:2</t>
  </si>
  <si>
    <t xml:space="preserve">PI33:1; PI(O-)34:1</t>
  </si>
  <si>
    <t xml:space="preserve">PI33:0; PI(O-)34:0</t>
  </si>
  <si>
    <t xml:space="preserve">PI35:6; PI(O-)36:6</t>
  </si>
  <si>
    <t xml:space="preserve">PI35:5; PI(O-)36:5</t>
  </si>
  <si>
    <t xml:space="preserve">PI35:4; PI(O-)36:4</t>
  </si>
  <si>
    <t xml:space="preserve">PI35:3; PI(O-)36:3</t>
  </si>
  <si>
    <t xml:space="preserve">PI35:2; PI(O-)36:2</t>
  </si>
  <si>
    <t xml:space="preserve">PI35:1; PI(O-)36:1</t>
  </si>
  <si>
    <t xml:space="preserve">PI35:0; PI(O-)36:0</t>
  </si>
  <si>
    <t xml:space="preserve">PI37:6; PI(O-)38:6</t>
  </si>
  <si>
    <t xml:space="preserve">PI37:5; PI(O-)38:5</t>
  </si>
  <si>
    <t xml:space="preserve">PI37:4; PI(O-)38:4</t>
  </si>
  <si>
    <t xml:space="preserve">PI37:3; PI(O-)38:3</t>
  </si>
  <si>
    <t xml:space="preserve">PI37:2; PI(O-)38:2</t>
  </si>
  <si>
    <t xml:space="preserve">PI37:1; PI(O-)38:1</t>
  </si>
  <si>
    <t xml:space="preserve">PI37:0; PI(O-)38:0</t>
  </si>
  <si>
    <t xml:space="preserve">PI39:6; PI(O-)40:6</t>
  </si>
  <si>
    <t xml:space="preserve">PI39:5; PI(O-)40:5</t>
  </si>
  <si>
    <t xml:space="preserve">PI39:4; PI(O-)40:4</t>
  </si>
  <si>
    <t xml:space="preserve">PI39:3; PI(O-)40:3</t>
  </si>
  <si>
    <t xml:space="preserve">PI39:2; PI(O-)40:2</t>
  </si>
  <si>
    <t xml:space="preserve">PI39:1; PI(O-)40:1</t>
  </si>
  <si>
    <t xml:space="preserve">PI39:0; PI(O-)40:0</t>
  </si>
  <si>
    <t xml:space="preserve">PI41:6; PI(O-)42:6</t>
  </si>
  <si>
    <t xml:space="preserve">PI41:5; PI(O-)42:5</t>
  </si>
  <si>
    <t xml:space="preserve">PI41:4; PI(O-)42:4</t>
  </si>
  <si>
    <t xml:space="preserve">PI41:3; PI(O-)42:3</t>
  </si>
  <si>
    <t xml:space="preserve">PI41:2; PI(O-)42:2</t>
  </si>
  <si>
    <t xml:space="preserve">PI41:1; PI(O-)42:1</t>
  </si>
  <si>
    <t xml:space="preserve">PI41:0; PI(O-)42:0</t>
  </si>
  <si>
    <t xml:space="preserve">PI(O-)44:6</t>
  </si>
  <si>
    <t xml:space="preserve">PI(O-)44:5</t>
  </si>
  <si>
    <t xml:space="preserve">PI(O-)44:4</t>
  </si>
  <si>
    <t xml:space="preserve">PI(O-)44:3</t>
  </si>
  <si>
    <t xml:space="preserve">PI(O-)44:2</t>
  </si>
  <si>
    <t xml:space="preserve">PI(O-)44:1</t>
  </si>
  <si>
    <t xml:space="preserve">PI(O-)44:0</t>
  </si>
  <si>
    <t xml:space="preserve">batch corrected replicates</t>
  </si>
  <si>
    <t xml:space="preserve">LysoPC14:2 out because only measured in one batch, standard DLPC out</t>
  </si>
  <si>
    <t xml:space="preserve">LysoPC14:1</t>
  </si>
  <si>
    <t xml:space="preserve">LysoPC14:0</t>
  </si>
  <si>
    <t xml:space="preserve">PC28:6</t>
  </si>
  <si>
    <t xml:space="preserve">PC28:5</t>
  </si>
  <si>
    <t xml:space="preserve">PC28:4</t>
  </si>
  <si>
    <t xml:space="preserve">PC28:3</t>
  </si>
  <si>
    <t xml:space="preserve">PC(O-)30:6</t>
  </si>
  <si>
    <t xml:space="preserve">PC(O-)30:5</t>
  </si>
  <si>
    <t xml:space="preserve">PC(O-)30:4</t>
  </si>
  <si>
    <t xml:space="preserve">PC(O-)30:3</t>
  </si>
  <si>
    <t xml:space="preserve">PC29:2; PC(O-)30:2</t>
  </si>
  <si>
    <t xml:space="preserve">PC29:1; PC(O-)30:1</t>
  </si>
  <si>
    <t xml:space="preserve">PC29:0; PC(O-)30:0</t>
  </si>
  <si>
    <t xml:space="preserve">PC(O-)32:6</t>
  </si>
  <si>
    <t xml:space="preserve">PC(O-)32:5</t>
  </si>
  <si>
    <t xml:space="preserve">PC(O-)32:4</t>
  </si>
  <si>
    <t xml:space="preserve">PC(O-)32:3</t>
  </si>
  <si>
    <t xml:space="preserve">PC31:2; PC(O-)32:2</t>
  </si>
  <si>
    <t xml:space="preserve">PC31:1; PC(O-)32:1</t>
  </si>
  <si>
    <t xml:space="preserve">PC31:0; PC(O-)32:0</t>
  </si>
  <si>
    <t xml:space="preserve">PC(O-)34:6</t>
  </si>
  <si>
    <t xml:space="preserve">PC39:6; PC(O-)40:6</t>
  </si>
  <si>
    <t xml:space="preserve">PC39:5; PC(O-)40:5</t>
  </si>
  <si>
    <t xml:space="preserve">PC39:4; PC(O-)40:4</t>
  </si>
  <si>
    <t xml:space="preserve">PC40:10; PC39:3; PC(O-)40:3</t>
  </si>
  <si>
    <t xml:space="preserve">PC40:9; PC39:2; PC(O-)40:2</t>
  </si>
  <si>
    <t xml:space="preserve">PC40:8; PC39:1; PC(O-)40:1</t>
  </si>
  <si>
    <t xml:space="preserve">PC40:7; PC39:0; PC(O-)40:0</t>
  </si>
  <si>
    <t xml:space="preserve">PC41:6; PC(O-)42:6</t>
  </si>
  <si>
    <t xml:space="preserve">PC41:5; PC(O-)42:5</t>
  </si>
  <si>
    <t xml:space="preserve">PC41:4; PC(O-)42:4</t>
  </si>
  <si>
    <t xml:space="preserve">PC41:3; PC(O-)42:3</t>
  </si>
  <si>
    <t xml:space="preserve">PC41:2; PC(O-)42:2</t>
  </si>
  <si>
    <t xml:space="preserve">PC41:1; PC(O-)42:1</t>
  </si>
  <si>
    <t xml:space="preserve">PC41:0; PC(O-)42:0</t>
  </si>
  <si>
    <t xml:space="preserve">PC(O-)44:6</t>
  </si>
  <si>
    <t xml:space="preserve">PC(O-)44:5</t>
  </si>
  <si>
    <t xml:space="preserve">PC(O-)44:4</t>
  </si>
  <si>
    <t xml:space="preserve">PC(O-)44:3</t>
  </si>
  <si>
    <t xml:space="preserve">PC(O-)44:2</t>
  </si>
  <si>
    <t xml:space="preserve">PC(O-)44:1</t>
  </si>
  <si>
    <t xml:space="preserve">PC(O-)44:0</t>
  </si>
  <si>
    <t xml:space="preserve">PC by % of total PC</t>
  </si>
  <si>
    <t xml:space="preserve">DLPE</t>
  </si>
  <si>
    <t xml:space="preserve">PE(O-)30:6</t>
  </si>
  <si>
    <t xml:space="preserve">PE(O-)30:2</t>
  </si>
  <si>
    <t xml:space="preserve">PE29:2</t>
  </si>
  <si>
    <t xml:space="preserve">PE(O-)30:1</t>
  </si>
  <si>
    <t xml:space="preserve">PE29:1</t>
  </si>
  <si>
    <t xml:space="preserve">PE(O-)30:0</t>
  </si>
  <si>
    <t xml:space="preserve">PE29:0</t>
  </si>
  <si>
    <t xml:space="preserve">PE(O-)32:6</t>
  </si>
  <si>
    <t xml:space="preserve">PE(O-)32:4</t>
  </si>
  <si>
    <t xml:space="preserve">PE(O-)32:3</t>
  </si>
  <si>
    <t xml:space="preserve">PE31:2; PE(O-)32:2</t>
  </si>
  <si>
    <t xml:space="preserve">PE31:1; PE(O-)32:1</t>
  </si>
  <si>
    <t xml:space="preserve">PE31:0; PE(O-)32:0</t>
  </si>
  <si>
    <t xml:space="preserve">PE(O-)34:6</t>
  </si>
  <si>
    <t xml:space="preserve">PE(O-)34:5</t>
  </si>
  <si>
    <t xml:space="preserve">PE(O-)34:4</t>
  </si>
  <si>
    <t xml:space="preserve">PE(O-)34:3</t>
  </si>
  <si>
    <t xml:space="preserve">PE33:2; PE(O-)34:2</t>
  </si>
  <si>
    <t xml:space="preserve">PE33:1; PE(O-)34:1</t>
  </si>
  <si>
    <t xml:space="preserve">PE33:0; PE(O-)34:0</t>
  </si>
  <si>
    <t xml:space="preserve">PE(O-)36:6</t>
  </si>
  <si>
    <t xml:space="preserve">PE(O-)36:5</t>
  </si>
  <si>
    <t xml:space="preserve">PE(O-)36:4</t>
  </si>
  <si>
    <t xml:space="preserve">PE35:3; PE(O-)36:3</t>
  </si>
  <si>
    <t xml:space="preserve">PE35:2; PE(O-)36:2</t>
  </si>
  <si>
    <t xml:space="preserve">PE35:1; PE(O-)36:1</t>
  </si>
  <si>
    <t xml:space="preserve">PE35:0; PE(O-)36:0</t>
  </si>
  <si>
    <t xml:space="preserve">PE(O-)38:6</t>
  </si>
  <si>
    <t xml:space="preserve">PE37:5; PE(O-)38:5</t>
  </si>
  <si>
    <t xml:space="preserve">PE37:4; PE(O-)38:4</t>
  </si>
  <si>
    <t xml:space="preserve">PE37:3; PE(O-)38:3</t>
  </si>
  <si>
    <t xml:space="preserve">PE37:2; PE(O-)38:2</t>
  </si>
  <si>
    <t xml:space="preserve">PE37:1; PE(O-)38:1</t>
  </si>
  <si>
    <t xml:space="preserve">PE37:0; PE(O-)38:0</t>
  </si>
  <si>
    <t xml:space="preserve">PE39:6; PE(O-)40:6</t>
  </si>
  <si>
    <t xml:space="preserve">PE39:5; PE(O-)40:5</t>
  </si>
  <si>
    <t xml:space="preserve">PE39:4; PE(O-)40:4</t>
  </si>
  <si>
    <t xml:space="preserve">PE39:3; PE(O-)40:3</t>
  </si>
  <si>
    <t xml:space="preserve">PE39:2; PE(O-)40:2</t>
  </si>
  <si>
    <t xml:space="preserve">PE39:1; PE(O-)40:1</t>
  </si>
  <si>
    <t xml:space="preserve">PE39:0; PE(O-)40:0</t>
  </si>
  <si>
    <t xml:space="preserve">PE41:6; PE(O-)42:6</t>
  </si>
  <si>
    <t xml:space="preserve">PE41:5; PE(O-)42:5</t>
  </si>
  <si>
    <t xml:space="preserve">PE41:4; PE(O-)42:4</t>
  </si>
  <si>
    <t xml:space="preserve">PE41:3; PE(O-)42:3</t>
  </si>
  <si>
    <t xml:space="preserve">PE41:2; PE(O-)42:2</t>
  </si>
  <si>
    <t xml:space="preserve">PE41:1; PE(O-)42:1</t>
  </si>
  <si>
    <t xml:space="preserve">PE(O-)42:0</t>
  </si>
  <si>
    <t xml:space="preserve">PE(O-)44:5</t>
  </si>
  <si>
    <t xml:space="preserve">PE(O-)44:1</t>
  </si>
  <si>
    <t xml:space="preserve">LysoPS16:0</t>
  </si>
  <si>
    <t xml:space="preserve">LysoPS18:2</t>
  </si>
  <si>
    <t xml:space="preserve">LysoPS18:1</t>
  </si>
  <si>
    <t xml:space="preserve">LysoPS18:0</t>
  </si>
  <si>
    <t xml:space="preserve">LysoPS20:0</t>
  </si>
  <si>
    <t xml:space="preserve">LysoPS22:0</t>
  </si>
  <si>
    <t xml:space="preserve">PS(O-)30:0</t>
  </si>
  <si>
    <t xml:space="preserve">PS31:1</t>
  </si>
  <si>
    <t xml:space="preserve">PS31:0; PS(O-)32:0</t>
  </si>
  <si>
    <t xml:space="preserve">PS33:3; PS(O-)34:3</t>
  </si>
  <si>
    <t xml:space="preserve">PS33:2; PS(O-)34:2</t>
  </si>
  <si>
    <t xml:space="preserve">PS33:1; PS(O-)34:1</t>
  </si>
  <si>
    <t xml:space="preserve">PS33:0; PS(O-)34:0</t>
  </si>
  <si>
    <t xml:space="preserve">PS35:5; PS(O-)36:5</t>
  </si>
  <si>
    <t xml:space="preserve">PS35:4; PS(O-)36:4</t>
  </si>
  <si>
    <t xml:space="preserve">PS35:3; PS(O-)36:3</t>
  </si>
  <si>
    <t xml:space="preserve">PS35:2; PS(O-)36:2</t>
  </si>
  <si>
    <t xml:space="preserve">PS35:1; PS(O-)36:1</t>
  </si>
  <si>
    <t xml:space="preserve">PS35:0; PS(O-)36:0</t>
  </si>
  <si>
    <t xml:space="preserve">PS37:6; PS(O-)38:6</t>
  </si>
  <si>
    <t xml:space="preserve">PS37:5; PS(O-)38:5</t>
  </si>
  <si>
    <t xml:space="preserve">PS37:4; PS(O-)38:4</t>
  </si>
  <si>
    <t xml:space="preserve">PS37:3; PS(O-)38:3</t>
  </si>
  <si>
    <t xml:space="preserve">PS37:2; PS(O-)38:2</t>
  </si>
  <si>
    <t xml:space="preserve">PS37:1; PS(O-)38:1</t>
  </si>
  <si>
    <t xml:space="preserve">PS38:7; PS(O-)38:0</t>
  </si>
  <si>
    <t xml:space="preserve">PS39:6; PS(O-)40:6</t>
  </si>
  <si>
    <t xml:space="preserve">PS39:5; PS(O-)40:5</t>
  </si>
  <si>
    <t xml:space="preserve">PS39:4; PS(O-)40:4</t>
  </si>
  <si>
    <t xml:space="preserve">PS39:3; PS(O-)40:3</t>
  </si>
  <si>
    <t xml:space="preserve">PS39:2; PS(O-)40:2</t>
  </si>
  <si>
    <t xml:space="preserve">PS39:1; PS(O-)40:1</t>
  </si>
  <si>
    <t xml:space="preserve">PS39:0; PS(O-)40:0</t>
  </si>
  <si>
    <t xml:space="preserve">PS41:6; PS(O-)42:6</t>
  </si>
  <si>
    <t xml:space="preserve">PS41:5; PS(O-)42:5</t>
  </si>
  <si>
    <t xml:space="preserve">PS41:4; PS(O-)42:4</t>
  </si>
  <si>
    <t xml:space="preserve">PS41:3; PS(O-)42:3</t>
  </si>
  <si>
    <t xml:space="preserve">PS41:2; PS(O-)42:2</t>
  </si>
  <si>
    <t xml:space="preserve">PS41:1; PS(O-)42:1</t>
  </si>
  <si>
    <t xml:space="preserve">PS41:0; PS(O-)42:0</t>
  </si>
  <si>
    <t xml:space="preserve">PS(O-)44:6</t>
  </si>
  <si>
    <t xml:space="preserve">PS(O-)44:5</t>
  </si>
  <si>
    <t xml:space="preserve">PS(O-)44:4</t>
  </si>
  <si>
    <t xml:space="preserve">PS(O-)44:3</t>
  </si>
  <si>
    <t xml:space="preserve">PS(O-)44:2</t>
  </si>
  <si>
    <t xml:space="preserve">PS(O-)44:1</t>
  </si>
  <si>
    <t xml:space="preserve">PS(O-)44:0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</si>
</sst>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 Unicode MS"/>
      <family val="2"/>
      <charset val="1"/>
    </font>
    <font>
      <sz val="11"/>
      <color rgb="FFBFBFBF"/>
      <name val="Calibri"/>
      <family val="2"/>
      <charset val="1"/>
    </font>
    <font>
      <b val="true"/>
      <sz val="12"/>
      <color rgb="FF0000FF"/>
      <name val="Arial Unicode MS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vertAlign val="subscript"/>
      <sz val="12"/>
      <color rgb="FF000000"/>
      <name val="Arial Unicode MS"/>
      <family val="2"/>
      <charset val="1"/>
    </font>
    <font>
      <vertAlign val="subscript"/>
      <sz val="12"/>
      <name val="Arial Unicode MS"/>
      <family val="2"/>
      <charset val="1"/>
    </font>
    <font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vertAlign val="subscript"/>
      <sz val="12"/>
      <name val="Calibri"/>
      <family val="2"/>
      <charset val="1"/>
    </font>
    <font>
      <sz val="12"/>
      <color rgb="FFFF0000"/>
      <name val="Arial Unicode MS"/>
      <family val="2"/>
      <charset val="1"/>
    </font>
    <font>
      <sz val="12"/>
      <color rgb="FFFF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8000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43682B"/>
      <rgbColor rgb="FF000080"/>
      <rgbColor rgb="FF997300"/>
      <rgbColor rgb="FF800080"/>
      <rgbColor rgb="FF008080"/>
      <rgbColor rgb="FFBFBFBF"/>
      <rgbColor rgb="FF698ED0"/>
      <rgbColor rgb="FF7CAFDD"/>
      <rgbColor rgb="FF993366"/>
      <rgbColor rgb="FFFFFFCC"/>
      <rgbColor rgb="FFCCFFFF"/>
      <rgbColor rgb="FF660066"/>
      <rgbColor rgb="FFF1975A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7B7B7"/>
      <rgbColor rgb="FFFF99CC"/>
      <rgbColor rgb="FFCC99FF"/>
      <rgbColor rgb="FFFFCD33"/>
      <rgbColor rgb="FF4472C4"/>
      <rgbColor rgb="FF5B9BD5"/>
      <rgbColor rgb="FF8CC168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PC!$C$148</c:f>
              <c:strCache>
                <c:ptCount val="1"/>
                <c:pt idx="0">
                  <c:v>Mock_1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PC!$A$201:$A$254</c:f>
              <c:strCache>
                <c:ptCount val="54"/>
                <c:pt idx="0">
                  <c:v>PC32:2</c:v>
                </c:pt>
                <c:pt idx="1">
                  <c:v>PC32:1</c:v>
                </c:pt>
                <c:pt idx="2">
                  <c:v>PC32:0</c:v>
                </c:pt>
                <c:pt idx="3">
                  <c:v>PC(O-)34:6</c:v>
                </c:pt>
                <c:pt idx="4">
                  <c:v>PC33:5; PC(O-)34:5</c:v>
                </c:pt>
                <c:pt idx="5">
                  <c:v>PC33:4; PC(O-)34:4</c:v>
                </c:pt>
                <c:pt idx="6">
                  <c:v>PC33:3; PC(O-)34:3</c:v>
                </c:pt>
                <c:pt idx="7">
                  <c:v>PC33:2; PC(O-)34:2</c:v>
                </c:pt>
                <c:pt idx="8">
                  <c:v>PC33:1; PC(O-)34:1</c:v>
                </c:pt>
                <c:pt idx="9">
                  <c:v>PC33:0; PC(O-)34:0</c:v>
                </c:pt>
                <c:pt idx="10">
                  <c:v>PC34:6</c:v>
                </c:pt>
                <c:pt idx="11">
                  <c:v>PC34:5</c:v>
                </c:pt>
                <c:pt idx="12">
                  <c:v>PC34:4</c:v>
                </c:pt>
                <c:pt idx="13">
                  <c:v>PC34:3</c:v>
                </c:pt>
                <c:pt idx="14">
                  <c:v>PC34:2</c:v>
                </c:pt>
                <c:pt idx="15">
                  <c:v>PC34:1</c:v>
                </c:pt>
                <c:pt idx="16">
                  <c:v>PC34:0</c:v>
                </c:pt>
                <c:pt idx="17">
                  <c:v>PC35:6; PC(O-)36:6</c:v>
                </c:pt>
                <c:pt idx="18">
                  <c:v>PC35:5; PC(O-)36:5</c:v>
                </c:pt>
                <c:pt idx="19">
                  <c:v>PC35:4; PC(O-)36:4</c:v>
                </c:pt>
                <c:pt idx="20">
                  <c:v>PC35:3; PC(O-)36:3</c:v>
                </c:pt>
                <c:pt idx="21">
                  <c:v>PC35:2; PC(O-)36:2</c:v>
                </c:pt>
                <c:pt idx="22">
                  <c:v>PC35:1; PC(O-)36:1</c:v>
                </c:pt>
                <c:pt idx="23">
                  <c:v>PC35:0; PC(O-)36:0</c:v>
                </c:pt>
                <c:pt idx="24">
                  <c:v>PC36:6</c:v>
                </c:pt>
                <c:pt idx="25">
                  <c:v>PC36:5</c:v>
                </c:pt>
                <c:pt idx="26">
                  <c:v>PC36:4</c:v>
                </c:pt>
                <c:pt idx="27">
                  <c:v>PC36:3</c:v>
                </c:pt>
                <c:pt idx="28">
                  <c:v>PC36:2</c:v>
                </c:pt>
                <c:pt idx="29">
                  <c:v>PC36:1</c:v>
                </c:pt>
                <c:pt idx="30">
                  <c:v>PC36:0</c:v>
                </c:pt>
                <c:pt idx="31">
                  <c:v>PC37:6; PC(O-)38:6</c:v>
                </c:pt>
                <c:pt idx="32">
                  <c:v>PC37:5; PC(O-)38:5</c:v>
                </c:pt>
                <c:pt idx="33">
                  <c:v>PC37:4; PC(O-)38:4</c:v>
                </c:pt>
                <c:pt idx="34">
                  <c:v>PC37:3; PC(O-)38:3</c:v>
                </c:pt>
                <c:pt idx="35">
                  <c:v>PC37:2; PC(O-)38:2</c:v>
                </c:pt>
                <c:pt idx="36">
                  <c:v>PC38:8; PC37:1; PC(O-)38:1</c:v>
                </c:pt>
                <c:pt idx="37">
                  <c:v>PC38:7; PC37:0; PC(O-)38:0</c:v>
                </c:pt>
                <c:pt idx="38">
                  <c:v>PC38:6</c:v>
                </c:pt>
                <c:pt idx="39">
                  <c:v>PC38:5</c:v>
                </c:pt>
                <c:pt idx="40">
                  <c:v>PC38:4</c:v>
                </c:pt>
                <c:pt idx="41">
                  <c:v>PC38:3</c:v>
                </c:pt>
                <c:pt idx="42">
                  <c:v>PC38:2</c:v>
                </c:pt>
                <c:pt idx="43">
                  <c:v>PC38:1</c:v>
                </c:pt>
                <c:pt idx="44">
                  <c:v>PC38:0</c:v>
                </c:pt>
                <c:pt idx="45">
                  <c:v>PC39:6; PC(O-)40:6</c:v>
                </c:pt>
                <c:pt idx="46">
                  <c:v>PC39:5; PC(O-)40:5</c:v>
                </c:pt>
                <c:pt idx="47">
                  <c:v>PC39:4; PC(O-)40:4</c:v>
                </c:pt>
                <c:pt idx="48">
                  <c:v>PC40:10; PC39:3; PC(O-)40:3</c:v>
                </c:pt>
                <c:pt idx="49">
                  <c:v>PC40:9; PC39:2; PC(O-)40:2</c:v>
                </c:pt>
                <c:pt idx="50">
                  <c:v>PC40:8; PC39:1; PC(O-)40:1</c:v>
                </c:pt>
                <c:pt idx="51">
                  <c:v>PC40:7; PC39:0; PC(O-)40:0</c:v>
                </c:pt>
                <c:pt idx="52">
                  <c:v>PC40:6</c:v>
                </c:pt>
                <c:pt idx="53">
                  <c:v>PC40:5</c:v>
                </c:pt>
              </c:strCache>
            </c:strRef>
          </c:cat>
          <c:val>
            <c:numRef>
              <c:f>PC!$C$201:$C$254</c:f>
              <c:numCache>
                <c:formatCode>General</c:formatCode>
                <c:ptCount val="5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</c:numCache>
            </c:numRef>
          </c:val>
        </c:ser>
        <c:ser>
          <c:idx val="1"/>
          <c:order val="1"/>
          <c:tx>
            <c:strRef>
              <c:f>PC!$D$148</c:f>
              <c:strCache>
                <c:ptCount val="1"/>
                <c:pt idx="0">
                  <c:v>Mock_2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PC!$A$201:$A$254</c:f>
              <c:strCache>
                <c:ptCount val="54"/>
                <c:pt idx="0">
                  <c:v>PC32:2</c:v>
                </c:pt>
                <c:pt idx="1">
                  <c:v>PC32:1</c:v>
                </c:pt>
                <c:pt idx="2">
                  <c:v>PC32:0</c:v>
                </c:pt>
                <c:pt idx="3">
                  <c:v>PC(O-)34:6</c:v>
                </c:pt>
                <c:pt idx="4">
                  <c:v>PC33:5; PC(O-)34:5</c:v>
                </c:pt>
                <c:pt idx="5">
                  <c:v>PC33:4; PC(O-)34:4</c:v>
                </c:pt>
                <c:pt idx="6">
                  <c:v>PC33:3; PC(O-)34:3</c:v>
                </c:pt>
                <c:pt idx="7">
                  <c:v>PC33:2; PC(O-)34:2</c:v>
                </c:pt>
                <c:pt idx="8">
                  <c:v>PC33:1; PC(O-)34:1</c:v>
                </c:pt>
                <c:pt idx="9">
                  <c:v>PC33:0; PC(O-)34:0</c:v>
                </c:pt>
                <c:pt idx="10">
                  <c:v>PC34:6</c:v>
                </c:pt>
                <c:pt idx="11">
                  <c:v>PC34:5</c:v>
                </c:pt>
                <c:pt idx="12">
                  <c:v>PC34:4</c:v>
                </c:pt>
                <c:pt idx="13">
                  <c:v>PC34:3</c:v>
                </c:pt>
                <c:pt idx="14">
                  <c:v>PC34:2</c:v>
                </c:pt>
                <c:pt idx="15">
                  <c:v>PC34:1</c:v>
                </c:pt>
                <c:pt idx="16">
                  <c:v>PC34:0</c:v>
                </c:pt>
                <c:pt idx="17">
                  <c:v>PC35:6; PC(O-)36:6</c:v>
                </c:pt>
                <c:pt idx="18">
                  <c:v>PC35:5; PC(O-)36:5</c:v>
                </c:pt>
                <c:pt idx="19">
                  <c:v>PC35:4; PC(O-)36:4</c:v>
                </c:pt>
                <c:pt idx="20">
                  <c:v>PC35:3; PC(O-)36:3</c:v>
                </c:pt>
                <c:pt idx="21">
                  <c:v>PC35:2; PC(O-)36:2</c:v>
                </c:pt>
                <c:pt idx="22">
                  <c:v>PC35:1; PC(O-)36:1</c:v>
                </c:pt>
                <c:pt idx="23">
                  <c:v>PC35:0; PC(O-)36:0</c:v>
                </c:pt>
                <c:pt idx="24">
                  <c:v>PC36:6</c:v>
                </c:pt>
                <c:pt idx="25">
                  <c:v>PC36:5</c:v>
                </c:pt>
                <c:pt idx="26">
                  <c:v>PC36:4</c:v>
                </c:pt>
                <c:pt idx="27">
                  <c:v>PC36:3</c:v>
                </c:pt>
                <c:pt idx="28">
                  <c:v>PC36:2</c:v>
                </c:pt>
                <c:pt idx="29">
                  <c:v>PC36:1</c:v>
                </c:pt>
                <c:pt idx="30">
                  <c:v>PC36:0</c:v>
                </c:pt>
                <c:pt idx="31">
                  <c:v>PC37:6; PC(O-)38:6</c:v>
                </c:pt>
                <c:pt idx="32">
                  <c:v>PC37:5; PC(O-)38:5</c:v>
                </c:pt>
                <c:pt idx="33">
                  <c:v>PC37:4; PC(O-)38:4</c:v>
                </c:pt>
                <c:pt idx="34">
                  <c:v>PC37:3; PC(O-)38:3</c:v>
                </c:pt>
                <c:pt idx="35">
                  <c:v>PC37:2; PC(O-)38:2</c:v>
                </c:pt>
                <c:pt idx="36">
                  <c:v>PC38:8; PC37:1; PC(O-)38:1</c:v>
                </c:pt>
                <c:pt idx="37">
                  <c:v>PC38:7; PC37:0; PC(O-)38:0</c:v>
                </c:pt>
                <c:pt idx="38">
                  <c:v>PC38:6</c:v>
                </c:pt>
                <c:pt idx="39">
                  <c:v>PC38:5</c:v>
                </c:pt>
                <c:pt idx="40">
                  <c:v>PC38:4</c:v>
                </c:pt>
                <c:pt idx="41">
                  <c:v>PC38:3</c:v>
                </c:pt>
                <c:pt idx="42">
                  <c:v>PC38:2</c:v>
                </c:pt>
                <c:pt idx="43">
                  <c:v>PC38:1</c:v>
                </c:pt>
                <c:pt idx="44">
                  <c:v>PC38:0</c:v>
                </c:pt>
                <c:pt idx="45">
                  <c:v>PC39:6; PC(O-)40:6</c:v>
                </c:pt>
                <c:pt idx="46">
                  <c:v>PC39:5; PC(O-)40:5</c:v>
                </c:pt>
                <c:pt idx="47">
                  <c:v>PC39:4; PC(O-)40:4</c:v>
                </c:pt>
                <c:pt idx="48">
                  <c:v>PC40:10; PC39:3; PC(O-)40:3</c:v>
                </c:pt>
                <c:pt idx="49">
                  <c:v>PC40:9; PC39:2; PC(O-)40:2</c:v>
                </c:pt>
                <c:pt idx="50">
                  <c:v>PC40:8; PC39:1; PC(O-)40:1</c:v>
                </c:pt>
                <c:pt idx="51">
                  <c:v>PC40:7; PC39:0; PC(O-)40:0</c:v>
                </c:pt>
                <c:pt idx="52">
                  <c:v>PC40:6</c:v>
                </c:pt>
                <c:pt idx="53">
                  <c:v>PC40:5</c:v>
                </c:pt>
              </c:strCache>
            </c:strRef>
          </c:cat>
          <c:val>
            <c:numRef>
              <c:f>PC!$D$201:$D$254</c:f>
              <c:numCache>
                <c:formatCode>General</c:formatCode>
                <c:ptCount val="5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</c:numCache>
            </c:numRef>
          </c:val>
        </c:ser>
        <c:ser>
          <c:idx val="2"/>
          <c:order val="2"/>
          <c:tx>
            <c:strRef>
              <c:f>PC!$E$148</c:f>
              <c:strCache>
                <c:ptCount val="1"/>
                <c:pt idx="0">
                  <c:v>Mock_3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PC!$A$201:$A$254</c:f>
              <c:strCache>
                <c:ptCount val="54"/>
                <c:pt idx="0">
                  <c:v>PC32:2</c:v>
                </c:pt>
                <c:pt idx="1">
                  <c:v>PC32:1</c:v>
                </c:pt>
                <c:pt idx="2">
                  <c:v>PC32:0</c:v>
                </c:pt>
                <c:pt idx="3">
                  <c:v>PC(O-)34:6</c:v>
                </c:pt>
                <c:pt idx="4">
                  <c:v>PC33:5; PC(O-)34:5</c:v>
                </c:pt>
                <c:pt idx="5">
                  <c:v>PC33:4; PC(O-)34:4</c:v>
                </c:pt>
                <c:pt idx="6">
                  <c:v>PC33:3; PC(O-)34:3</c:v>
                </c:pt>
                <c:pt idx="7">
                  <c:v>PC33:2; PC(O-)34:2</c:v>
                </c:pt>
                <c:pt idx="8">
                  <c:v>PC33:1; PC(O-)34:1</c:v>
                </c:pt>
                <c:pt idx="9">
                  <c:v>PC33:0; PC(O-)34:0</c:v>
                </c:pt>
                <c:pt idx="10">
                  <c:v>PC34:6</c:v>
                </c:pt>
                <c:pt idx="11">
                  <c:v>PC34:5</c:v>
                </c:pt>
                <c:pt idx="12">
                  <c:v>PC34:4</c:v>
                </c:pt>
                <c:pt idx="13">
                  <c:v>PC34:3</c:v>
                </c:pt>
                <c:pt idx="14">
                  <c:v>PC34:2</c:v>
                </c:pt>
                <c:pt idx="15">
                  <c:v>PC34:1</c:v>
                </c:pt>
                <c:pt idx="16">
                  <c:v>PC34:0</c:v>
                </c:pt>
                <c:pt idx="17">
                  <c:v>PC35:6; PC(O-)36:6</c:v>
                </c:pt>
                <c:pt idx="18">
                  <c:v>PC35:5; PC(O-)36:5</c:v>
                </c:pt>
                <c:pt idx="19">
                  <c:v>PC35:4; PC(O-)36:4</c:v>
                </c:pt>
                <c:pt idx="20">
                  <c:v>PC35:3; PC(O-)36:3</c:v>
                </c:pt>
                <c:pt idx="21">
                  <c:v>PC35:2; PC(O-)36:2</c:v>
                </c:pt>
                <c:pt idx="22">
                  <c:v>PC35:1; PC(O-)36:1</c:v>
                </c:pt>
                <c:pt idx="23">
                  <c:v>PC35:0; PC(O-)36:0</c:v>
                </c:pt>
                <c:pt idx="24">
                  <c:v>PC36:6</c:v>
                </c:pt>
                <c:pt idx="25">
                  <c:v>PC36:5</c:v>
                </c:pt>
                <c:pt idx="26">
                  <c:v>PC36:4</c:v>
                </c:pt>
                <c:pt idx="27">
                  <c:v>PC36:3</c:v>
                </c:pt>
                <c:pt idx="28">
                  <c:v>PC36:2</c:v>
                </c:pt>
                <c:pt idx="29">
                  <c:v>PC36:1</c:v>
                </c:pt>
                <c:pt idx="30">
                  <c:v>PC36:0</c:v>
                </c:pt>
                <c:pt idx="31">
                  <c:v>PC37:6; PC(O-)38:6</c:v>
                </c:pt>
                <c:pt idx="32">
                  <c:v>PC37:5; PC(O-)38:5</c:v>
                </c:pt>
                <c:pt idx="33">
                  <c:v>PC37:4; PC(O-)38:4</c:v>
                </c:pt>
                <c:pt idx="34">
                  <c:v>PC37:3; PC(O-)38:3</c:v>
                </c:pt>
                <c:pt idx="35">
                  <c:v>PC37:2; PC(O-)38:2</c:v>
                </c:pt>
                <c:pt idx="36">
                  <c:v>PC38:8; PC37:1; PC(O-)38:1</c:v>
                </c:pt>
                <c:pt idx="37">
                  <c:v>PC38:7; PC37:0; PC(O-)38:0</c:v>
                </c:pt>
                <c:pt idx="38">
                  <c:v>PC38:6</c:v>
                </c:pt>
                <c:pt idx="39">
                  <c:v>PC38:5</c:v>
                </c:pt>
                <c:pt idx="40">
                  <c:v>PC38:4</c:v>
                </c:pt>
                <c:pt idx="41">
                  <c:v>PC38:3</c:v>
                </c:pt>
                <c:pt idx="42">
                  <c:v>PC38:2</c:v>
                </c:pt>
                <c:pt idx="43">
                  <c:v>PC38:1</c:v>
                </c:pt>
                <c:pt idx="44">
                  <c:v>PC38:0</c:v>
                </c:pt>
                <c:pt idx="45">
                  <c:v>PC39:6; PC(O-)40:6</c:v>
                </c:pt>
                <c:pt idx="46">
                  <c:v>PC39:5; PC(O-)40:5</c:v>
                </c:pt>
                <c:pt idx="47">
                  <c:v>PC39:4; PC(O-)40:4</c:v>
                </c:pt>
                <c:pt idx="48">
                  <c:v>PC40:10; PC39:3; PC(O-)40:3</c:v>
                </c:pt>
                <c:pt idx="49">
                  <c:v>PC40:9; PC39:2; PC(O-)40:2</c:v>
                </c:pt>
                <c:pt idx="50">
                  <c:v>PC40:8; PC39:1; PC(O-)40:1</c:v>
                </c:pt>
                <c:pt idx="51">
                  <c:v>PC40:7; PC39:0; PC(O-)40:0</c:v>
                </c:pt>
                <c:pt idx="52">
                  <c:v>PC40:6</c:v>
                </c:pt>
                <c:pt idx="53">
                  <c:v>PC40:5</c:v>
                </c:pt>
              </c:strCache>
            </c:strRef>
          </c:cat>
          <c:val>
            <c:numRef>
              <c:f>PC!$E$201:$E$254</c:f>
              <c:numCache>
                <c:formatCode>General</c:formatCode>
                <c:ptCount val="5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</c:numCache>
            </c:numRef>
          </c:val>
        </c:ser>
        <c:ser>
          <c:idx val="3"/>
          <c:order val="3"/>
          <c:tx>
            <c:strRef>
              <c:f>PC!$F$148</c:f>
              <c:strCache>
                <c:ptCount val="1"/>
                <c:pt idx="0">
                  <c:v>Mock_4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PC!$A$201:$A$254</c:f>
              <c:strCache>
                <c:ptCount val="54"/>
                <c:pt idx="0">
                  <c:v>PC32:2</c:v>
                </c:pt>
                <c:pt idx="1">
                  <c:v>PC32:1</c:v>
                </c:pt>
                <c:pt idx="2">
                  <c:v>PC32:0</c:v>
                </c:pt>
                <c:pt idx="3">
                  <c:v>PC(O-)34:6</c:v>
                </c:pt>
                <c:pt idx="4">
                  <c:v>PC33:5; PC(O-)34:5</c:v>
                </c:pt>
                <c:pt idx="5">
                  <c:v>PC33:4; PC(O-)34:4</c:v>
                </c:pt>
                <c:pt idx="6">
                  <c:v>PC33:3; PC(O-)34:3</c:v>
                </c:pt>
                <c:pt idx="7">
                  <c:v>PC33:2; PC(O-)34:2</c:v>
                </c:pt>
                <c:pt idx="8">
                  <c:v>PC33:1; PC(O-)34:1</c:v>
                </c:pt>
                <c:pt idx="9">
                  <c:v>PC33:0; PC(O-)34:0</c:v>
                </c:pt>
                <c:pt idx="10">
                  <c:v>PC34:6</c:v>
                </c:pt>
                <c:pt idx="11">
                  <c:v>PC34:5</c:v>
                </c:pt>
                <c:pt idx="12">
                  <c:v>PC34:4</c:v>
                </c:pt>
                <c:pt idx="13">
                  <c:v>PC34:3</c:v>
                </c:pt>
                <c:pt idx="14">
                  <c:v>PC34:2</c:v>
                </c:pt>
                <c:pt idx="15">
                  <c:v>PC34:1</c:v>
                </c:pt>
                <c:pt idx="16">
                  <c:v>PC34:0</c:v>
                </c:pt>
                <c:pt idx="17">
                  <c:v>PC35:6; PC(O-)36:6</c:v>
                </c:pt>
                <c:pt idx="18">
                  <c:v>PC35:5; PC(O-)36:5</c:v>
                </c:pt>
                <c:pt idx="19">
                  <c:v>PC35:4; PC(O-)36:4</c:v>
                </c:pt>
                <c:pt idx="20">
                  <c:v>PC35:3; PC(O-)36:3</c:v>
                </c:pt>
                <c:pt idx="21">
                  <c:v>PC35:2; PC(O-)36:2</c:v>
                </c:pt>
                <c:pt idx="22">
                  <c:v>PC35:1; PC(O-)36:1</c:v>
                </c:pt>
                <c:pt idx="23">
                  <c:v>PC35:0; PC(O-)36:0</c:v>
                </c:pt>
                <c:pt idx="24">
                  <c:v>PC36:6</c:v>
                </c:pt>
                <c:pt idx="25">
                  <c:v>PC36:5</c:v>
                </c:pt>
                <c:pt idx="26">
                  <c:v>PC36:4</c:v>
                </c:pt>
                <c:pt idx="27">
                  <c:v>PC36:3</c:v>
                </c:pt>
                <c:pt idx="28">
                  <c:v>PC36:2</c:v>
                </c:pt>
                <c:pt idx="29">
                  <c:v>PC36:1</c:v>
                </c:pt>
                <c:pt idx="30">
                  <c:v>PC36:0</c:v>
                </c:pt>
                <c:pt idx="31">
                  <c:v>PC37:6; PC(O-)38:6</c:v>
                </c:pt>
                <c:pt idx="32">
                  <c:v>PC37:5; PC(O-)38:5</c:v>
                </c:pt>
                <c:pt idx="33">
                  <c:v>PC37:4; PC(O-)38:4</c:v>
                </c:pt>
                <c:pt idx="34">
                  <c:v>PC37:3; PC(O-)38:3</c:v>
                </c:pt>
                <c:pt idx="35">
                  <c:v>PC37:2; PC(O-)38:2</c:v>
                </c:pt>
                <c:pt idx="36">
                  <c:v>PC38:8; PC37:1; PC(O-)38:1</c:v>
                </c:pt>
                <c:pt idx="37">
                  <c:v>PC38:7; PC37:0; PC(O-)38:0</c:v>
                </c:pt>
                <c:pt idx="38">
                  <c:v>PC38:6</c:v>
                </c:pt>
                <c:pt idx="39">
                  <c:v>PC38:5</c:v>
                </c:pt>
                <c:pt idx="40">
                  <c:v>PC38:4</c:v>
                </c:pt>
                <c:pt idx="41">
                  <c:v>PC38:3</c:v>
                </c:pt>
                <c:pt idx="42">
                  <c:v>PC38:2</c:v>
                </c:pt>
                <c:pt idx="43">
                  <c:v>PC38:1</c:v>
                </c:pt>
                <c:pt idx="44">
                  <c:v>PC38:0</c:v>
                </c:pt>
                <c:pt idx="45">
                  <c:v>PC39:6; PC(O-)40:6</c:v>
                </c:pt>
                <c:pt idx="46">
                  <c:v>PC39:5; PC(O-)40:5</c:v>
                </c:pt>
                <c:pt idx="47">
                  <c:v>PC39:4; PC(O-)40:4</c:v>
                </c:pt>
                <c:pt idx="48">
                  <c:v>PC40:10; PC39:3; PC(O-)40:3</c:v>
                </c:pt>
                <c:pt idx="49">
                  <c:v>PC40:9; PC39:2; PC(O-)40:2</c:v>
                </c:pt>
                <c:pt idx="50">
                  <c:v>PC40:8; PC39:1; PC(O-)40:1</c:v>
                </c:pt>
                <c:pt idx="51">
                  <c:v>PC40:7; PC39:0; PC(O-)40:0</c:v>
                </c:pt>
                <c:pt idx="52">
                  <c:v>PC40:6</c:v>
                </c:pt>
                <c:pt idx="53">
                  <c:v>PC40:5</c:v>
                </c:pt>
              </c:strCache>
            </c:strRef>
          </c:cat>
          <c:val>
            <c:numRef>
              <c:f>PC!$F$201:$F$254</c:f>
              <c:numCache>
                <c:formatCode>General</c:formatCode>
                <c:ptCount val="5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</c:numCache>
            </c:numRef>
          </c:val>
        </c:ser>
        <c:ser>
          <c:idx val="4"/>
          <c:order val="4"/>
          <c:tx>
            <c:strRef>
              <c:f>PC!$G$148</c:f>
              <c:strCache>
                <c:ptCount val="1"/>
                <c:pt idx="0">
                  <c:v>Mock_5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PC!$A$201:$A$254</c:f>
              <c:strCache>
                <c:ptCount val="54"/>
                <c:pt idx="0">
                  <c:v>PC32:2</c:v>
                </c:pt>
                <c:pt idx="1">
                  <c:v>PC32:1</c:v>
                </c:pt>
                <c:pt idx="2">
                  <c:v>PC32:0</c:v>
                </c:pt>
                <c:pt idx="3">
                  <c:v>PC(O-)34:6</c:v>
                </c:pt>
                <c:pt idx="4">
                  <c:v>PC33:5; PC(O-)34:5</c:v>
                </c:pt>
                <c:pt idx="5">
                  <c:v>PC33:4; PC(O-)34:4</c:v>
                </c:pt>
                <c:pt idx="6">
                  <c:v>PC33:3; PC(O-)34:3</c:v>
                </c:pt>
                <c:pt idx="7">
                  <c:v>PC33:2; PC(O-)34:2</c:v>
                </c:pt>
                <c:pt idx="8">
                  <c:v>PC33:1; PC(O-)34:1</c:v>
                </c:pt>
                <c:pt idx="9">
                  <c:v>PC33:0; PC(O-)34:0</c:v>
                </c:pt>
                <c:pt idx="10">
                  <c:v>PC34:6</c:v>
                </c:pt>
                <c:pt idx="11">
                  <c:v>PC34:5</c:v>
                </c:pt>
                <c:pt idx="12">
                  <c:v>PC34:4</c:v>
                </c:pt>
                <c:pt idx="13">
                  <c:v>PC34:3</c:v>
                </c:pt>
                <c:pt idx="14">
                  <c:v>PC34:2</c:v>
                </c:pt>
                <c:pt idx="15">
                  <c:v>PC34:1</c:v>
                </c:pt>
                <c:pt idx="16">
                  <c:v>PC34:0</c:v>
                </c:pt>
                <c:pt idx="17">
                  <c:v>PC35:6; PC(O-)36:6</c:v>
                </c:pt>
                <c:pt idx="18">
                  <c:v>PC35:5; PC(O-)36:5</c:v>
                </c:pt>
                <c:pt idx="19">
                  <c:v>PC35:4; PC(O-)36:4</c:v>
                </c:pt>
                <c:pt idx="20">
                  <c:v>PC35:3; PC(O-)36:3</c:v>
                </c:pt>
                <c:pt idx="21">
                  <c:v>PC35:2; PC(O-)36:2</c:v>
                </c:pt>
                <c:pt idx="22">
                  <c:v>PC35:1; PC(O-)36:1</c:v>
                </c:pt>
                <c:pt idx="23">
                  <c:v>PC35:0; PC(O-)36:0</c:v>
                </c:pt>
                <c:pt idx="24">
                  <c:v>PC36:6</c:v>
                </c:pt>
                <c:pt idx="25">
                  <c:v>PC36:5</c:v>
                </c:pt>
                <c:pt idx="26">
                  <c:v>PC36:4</c:v>
                </c:pt>
                <c:pt idx="27">
                  <c:v>PC36:3</c:v>
                </c:pt>
                <c:pt idx="28">
                  <c:v>PC36:2</c:v>
                </c:pt>
                <c:pt idx="29">
                  <c:v>PC36:1</c:v>
                </c:pt>
                <c:pt idx="30">
                  <c:v>PC36:0</c:v>
                </c:pt>
                <c:pt idx="31">
                  <c:v>PC37:6; PC(O-)38:6</c:v>
                </c:pt>
                <c:pt idx="32">
                  <c:v>PC37:5; PC(O-)38:5</c:v>
                </c:pt>
                <c:pt idx="33">
                  <c:v>PC37:4; PC(O-)38:4</c:v>
                </c:pt>
                <c:pt idx="34">
                  <c:v>PC37:3; PC(O-)38:3</c:v>
                </c:pt>
                <c:pt idx="35">
                  <c:v>PC37:2; PC(O-)38:2</c:v>
                </c:pt>
                <c:pt idx="36">
                  <c:v>PC38:8; PC37:1; PC(O-)38:1</c:v>
                </c:pt>
                <c:pt idx="37">
                  <c:v>PC38:7; PC37:0; PC(O-)38:0</c:v>
                </c:pt>
                <c:pt idx="38">
                  <c:v>PC38:6</c:v>
                </c:pt>
                <c:pt idx="39">
                  <c:v>PC38:5</c:v>
                </c:pt>
                <c:pt idx="40">
                  <c:v>PC38:4</c:v>
                </c:pt>
                <c:pt idx="41">
                  <c:v>PC38:3</c:v>
                </c:pt>
                <c:pt idx="42">
                  <c:v>PC38:2</c:v>
                </c:pt>
                <c:pt idx="43">
                  <c:v>PC38:1</c:v>
                </c:pt>
                <c:pt idx="44">
                  <c:v>PC38:0</c:v>
                </c:pt>
                <c:pt idx="45">
                  <c:v>PC39:6; PC(O-)40:6</c:v>
                </c:pt>
                <c:pt idx="46">
                  <c:v>PC39:5; PC(O-)40:5</c:v>
                </c:pt>
                <c:pt idx="47">
                  <c:v>PC39:4; PC(O-)40:4</c:v>
                </c:pt>
                <c:pt idx="48">
                  <c:v>PC40:10; PC39:3; PC(O-)40:3</c:v>
                </c:pt>
                <c:pt idx="49">
                  <c:v>PC40:9; PC39:2; PC(O-)40:2</c:v>
                </c:pt>
                <c:pt idx="50">
                  <c:v>PC40:8; PC39:1; PC(O-)40:1</c:v>
                </c:pt>
                <c:pt idx="51">
                  <c:v>PC40:7; PC39:0; PC(O-)40:0</c:v>
                </c:pt>
                <c:pt idx="52">
                  <c:v>PC40:6</c:v>
                </c:pt>
                <c:pt idx="53">
                  <c:v>PC40:5</c:v>
                </c:pt>
              </c:strCache>
            </c:strRef>
          </c:cat>
          <c:val>
            <c:numRef>
              <c:f>PC!$G$201:$G$254</c:f>
              <c:numCache>
                <c:formatCode>General</c:formatCode>
                <c:ptCount val="5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</c:numCache>
            </c:numRef>
          </c:val>
        </c:ser>
        <c:ser>
          <c:idx val="5"/>
          <c:order val="5"/>
          <c:tx>
            <c:strRef>
              <c:f>PC!$H$148</c:f>
              <c:strCache>
                <c:ptCount val="1"/>
                <c:pt idx="0">
                  <c:v>Mock_6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PC!$A$201:$A$254</c:f>
              <c:strCache>
                <c:ptCount val="54"/>
                <c:pt idx="0">
                  <c:v>PC32:2</c:v>
                </c:pt>
                <c:pt idx="1">
                  <c:v>PC32:1</c:v>
                </c:pt>
                <c:pt idx="2">
                  <c:v>PC32:0</c:v>
                </c:pt>
                <c:pt idx="3">
                  <c:v>PC(O-)34:6</c:v>
                </c:pt>
                <c:pt idx="4">
                  <c:v>PC33:5; PC(O-)34:5</c:v>
                </c:pt>
                <c:pt idx="5">
                  <c:v>PC33:4; PC(O-)34:4</c:v>
                </c:pt>
                <c:pt idx="6">
                  <c:v>PC33:3; PC(O-)34:3</c:v>
                </c:pt>
                <c:pt idx="7">
                  <c:v>PC33:2; PC(O-)34:2</c:v>
                </c:pt>
                <c:pt idx="8">
                  <c:v>PC33:1; PC(O-)34:1</c:v>
                </c:pt>
                <c:pt idx="9">
                  <c:v>PC33:0; PC(O-)34:0</c:v>
                </c:pt>
                <c:pt idx="10">
                  <c:v>PC34:6</c:v>
                </c:pt>
                <c:pt idx="11">
                  <c:v>PC34:5</c:v>
                </c:pt>
                <c:pt idx="12">
                  <c:v>PC34:4</c:v>
                </c:pt>
                <c:pt idx="13">
                  <c:v>PC34:3</c:v>
                </c:pt>
                <c:pt idx="14">
                  <c:v>PC34:2</c:v>
                </c:pt>
                <c:pt idx="15">
                  <c:v>PC34:1</c:v>
                </c:pt>
                <c:pt idx="16">
                  <c:v>PC34:0</c:v>
                </c:pt>
                <c:pt idx="17">
                  <c:v>PC35:6; PC(O-)36:6</c:v>
                </c:pt>
                <c:pt idx="18">
                  <c:v>PC35:5; PC(O-)36:5</c:v>
                </c:pt>
                <c:pt idx="19">
                  <c:v>PC35:4; PC(O-)36:4</c:v>
                </c:pt>
                <c:pt idx="20">
                  <c:v>PC35:3; PC(O-)36:3</c:v>
                </c:pt>
                <c:pt idx="21">
                  <c:v>PC35:2; PC(O-)36:2</c:v>
                </c:pt>
                <c:pt idx="22">
                  <c:v>PC35:1; PC(O-)36:1</c:v>
                </c:pt>
                <c:pt idx="23">
                  <c:v>PC35:0; PC(O-)36:0</c:v>
                </c:pt>
                <c:pt idx="24">
                  <c:v>PC36:6</c:v>
                </c:pt>
                <c:pt idx="25">
                  <c:v>PC36:5</c:v>
                </c:pt>
                <c:pt idx="26">
                  <c:v>PC36:4</c:v>
                </c:pt>
                <c:pt idx="27">
                  <c:v>PC36:3</c:v>
                </c:pt>
                <c:pt idx="28">
                  <c:v>PC36:2</c:v>
                </c:pt>
                <c:pt idx="29">
                  <c:v>PC36:1</c:v>
                </c:pt>
                <c:pt idx="30">
                  <c:v>PC36:0</c:v>
                </c:pt>
                <c:pt idx="31">
                  <c:v>PC37:6; PC(O-)38:6</c:v>
                </c:pt>
                <c:pt idx="32">
                  <c:v>PC37:5; PC(O-)38:5</c:v>
                </c:pt>
                <c:pt idx="33">
                  <c:v>PC37:4; PC(O-)38:4</c:v>
                </c:pt>
                <c:pt idx="34">
                  <c:v>PC37:3; PC(O-)38:3</c:v>
                </c:pt>
                <c:pt idx="35">
                  <c:v>PC37:2; PC(O-)38:2</c:v>
                </c:pt>
                <c:pt idx="36">
                  <c:v>PC38:8; PC37:1; PC(O-)38:1</c:v>
                </c:pt>
                <c:pt idx="37">
                  <c:v>PC38:7; PC37:0; PC(O-)38:0</c:v>
                </c:pt>
                <c:pt idx="38">
                  <c:v>PC38:6</c:v>
                </c:pt>
                <c:pt idx="39">
                  <c:v>PC38:5</c:v>
                </c:pt>
                <c:pt idx="40">
                  <c:v>PC38:4</c:v>
                </c:pt>
                <c:pt idx="41">
                  <c:v>PC38:3</c:v>
                </c:pt>
                <c:pt idx="42">
                  <c:v>PC38:2</c:v>
                </c:pt>
                <c:pt idx="43">
                  <c:v>PC38:1</c:v>
                </c:pt>
                <c:pt idx="44">
                  <c:v>PC38:0</c:v>
                </c:pt>
                <c:pt idx="45">
                  <c:v>PC39:6; PC(O-)40:6</c:v>
                </c:pt>
                <c:pt idx="46">
                  <c:v>PC39:5; PC(O-)40:5</c:v>
                </c:pt>
                <c:pt idx="47">
                  <c:v>PC39:4; PC(O-)40:4</c:v>
                </c:pt>
                <c:pt idx="48">
                  <c:v>PC40:10; PC39:3; PC(O-)40:3</c:v>
                </c:pt>
                <c:pt idx="49">
                  <c:v>PC40:9; PC39:2; PC(O-)40:2</c:v>
                </c:pt>
                <c:pt idx="50">
                  <c:v>PC40:8; PC39:1; PC(O-)40:1</c:v>
                </c:pt>
                <c:pt idx="51">
                  <c:v>PC40:7; PC39:0; PC(O-)40:0</c:v>
                </c:pt>
                <c:pt idx="52">
                  <c:v>PC40:6</c:v>
                </c:pt>
                <c:pt idx="53">
                  <c:v>PC40:5</c:v>
                </c:pt>
              </c:strCache>
            </c:strRef>
          </c:cat>
          <c:val>
            <c:numRef>
              <c:f>PC!$H$201:$H$254</c:f>
              <c:numCache>
                <c:formatCode>General</c:formatCode>
                <c:ptCount val="5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</c:numCache>
            </c:numRef>
          </c:val>
        </c:ser>
        <c:ser>
          <c:idx val="6"/>
          <c:order val="6"/>
          <c:tx>
            <c:strRef>
              <c:f>PC!$I$148</c:f>
              <c:strCache>
                <c:ptCount val="1"/>
                <c:pt idx="0">
                  <c:v>ptc-3_1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PC!$A$201:$A$254</c:f>
              <c:strCache>
                <c:ptCount val="54"/>
                <c:pt idx="0">
                  <c:v>PC32:2</c:v>
                </c:pt>
                <c:pt idx="1">
                  <c:v>PC32:1</c:v>
                </c:pt>
                <c:pt idx="2">
                  <c:v>PC32:0</c:v>
                </c:pt>
                <c:pt idx="3">
                  <c:v>PC(O-)34:6</c:v>
                </c:pt>
                <c:pt idx="4">
                  <c:v>PC33:5; PC(O-)34:5</c:v>
                </c:pt>
                <c:pt idx="5">
                  <c:v>PC33:4; PC(O-)34:4</c:v>
                </c:pt>
                <c:pt idx="6">
                  <c:v>PC33:3; PC(O-)34:3</c:v>
                </c:pt>
                <c:pt idx="7">
                  <c:v>PC33:2; PC(O-)34:2</c:v>
                </c:pt>
                <c:pt idx="8">
                  <c:v>PC33:1; PC(O-)34:1</c:v>
                </c:pt>
                <c:pt idx="9">
                  <c:v>PC33:0; PC(O-)34:0</c:v>
                </c:pt>
                <c:pt idx="10">
                  <c:v>PC34:6</c:v>
                </c:pt>
                <c:pt idx="11">
                  <c:v>PC34:5</c:v>
                </c:pt>
                <c:pt idx="12">
                  <c:v>PC34:4</c:v>
                </c:pt>
                <c:pt idx="13">
                  <c:v>PC34:3</c:v>
                </c:pt>
                <c:pt idx="14">
                  <c:v>PC34:2</c:v>
                </c:pt>
                <c:pt idx="15">
                  <c:v>PC34:1</c:v>
                </c:pt>
                <c:pt idx="16">
                  <c:v>PC34:0</c:v>
                </c:pt>
                <c:pt idx="17">
                  <c:v>PC35:6; PC(O-)36:6</c:v>
                </c:pt>
                <c:pt idx="18">
                  <c:v>PC35:5; PC(O-)36:5</c:v>
                </c:pt>
                <c:pt idx="19">
                  <c:v>PC35:4; PC(O-)36:4</c:v>
                </c:pt>
                <c:pt idx="20">
                  <c:v>PC35:3; PC(O-)36:3</c:v>
                </c:pt>
                <c:pt idx="21">
                  <c:v>PC35:2; PC(O-)36:2</c:v>
                </c:pt>
                <c:pt idx="22">
                  <c:v>PC35:1; PC(O-)36:1</c:v>
                </c:pt>
                <c:pt idx="23">
                  <c:v>PC35:0; PC(O-)36:0</c:v>
                </c:pt>
                <c:pt idx="24">
                  <c:v>PC36:6</c:v>
                </c:pt>
                <c:pt idx="25">
                  <c:v>PC36:5</c:v>
                </c:pt>
                <c:pt idx="26">
                  <c:v>PC36:4</c:v>
                </c:pt>
                <c:pt idx="27">
                  <c:v>PC36:3</c:v>
                </c:pt>
                <c:pt idx="28">
                  <c:v>PC36:2</c:v>
                </c:pt>
                <c:pt idx="29">
                  <c:v>PC36:1</c:v>
                </c:pt>
                <c:pt idx="30">
                  <c:v>PC36:0</c:v>
                </c:pt>
                <c:pt idx="31">
                  <c:v>PC37:6; PC(O-)38:6</c:v>
                </c:pt>
                <c:pt idx="32">
                  <c:v>PC37:5; PC(O-)38:5</c:v>
                </c:pt>
                <c:pt idx="33">
                  <c:v>PC37:4; PC(O-)38:4</c:v>
                </c:pt>
                <c:pt idx="34">
                  <c:v>PC37:3; PC(O-)38:3</c:v>
                </c:pt>
                <c:pt idx="35">
                  <c:v>PC37:2; PC(O-)38:2</c:v>
                </c:pt>
                <c:pt idx="36">
                  <c:v>PC38:8; PC37:1; PC(O-)38:1</c:v>
                </c:pt>
                <c:pt idx="37">
                  <c:v>PC38:7; PC37:0; PC(O-)38:0</c:v>
                </c:pt>
                <c:pt idx="38">
                  <c:v>PC38:6</c:v>
                </c:pt>
                <c:pt idx="39">
                  <c:v>PC38:5</c:v>
                </c:pt>
                <c:pt idx="40">
                  <c:v>PC38:4</c:v>
                </c:pt>
                <c:pt idx="41">
                  <c:v>PC38:3</c:v>
                </c:pt>
                <c:pt idx="42">
                  <c:v>PC38:2</c:v>
                </c:pt>
                <c:pt idx="43">
                  <c:v>PC38:1</c:v>
                </c:pt>
                <c:pt idx="44">
                  <c:v>PC38:0</c:v>
                </c:pt>
                <c:pt idx="45">
                  <c:v>PC39:6; PC(O-)40:6</c:v>
                </c:pt>
                <c:pt idx="46">
                  <c:v>PC39:5; PC(O-)40:5</c:v>
                </c:pt>
                <c:pt idx="47">
                  <c:v>PC39:4; PC(O-)40:4</c:v>
                </c:pt>
                <c:pt idx="48">
                  <c:v>PC40:10; PC39:3; PC(O-)40:3</c:v>
                </c:pt>
                <c:pt idx="49">
                  <c:v>PC40:9; PC39:2; PC(O-)40:2</c:v>
                </c:pt>
                <c:pt idx="50">
                  <c:v>PC40:8; PC39:1; PC(O-)40:1</c:v>
                </c:pt>
                <c:pt idx="51">
                  <c:v>PC40:7; PC39:0; PC(O-)40:0</c:v>
                </c:pt>
                <c:pt idx="52">
                  <c:v>PC40:6</c:v>
                </c:pt>
                <c:pt idx="53">
                  <c:v>PC40:5</c:v>
                </c:pt>
              </c:strCache>
            </c:strRef>
          </c:cat>
          <c:val>
            <c:numRef>
              <c:f>PC!$I$201:$I$254</c:f>
              <c:numCache>
                <c:formatCode>General</c:formatCode>
                <c:ptCount val="5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</c:numCache>
            </c:numRef>
          </c:val>
        </c:ser>
        <c:ser>
          <c:idx val="7"/>
          <c:order val="7"/>
          <c:tx>
            <c:strRef>
              <c:f>PC!$J$148</c:f>
              <c:strCache>
                <c:ptCount val="1"/>
                <c:pt idx="0">
                  <c:v>ptc-3_2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PC!$A$201:$A$254</c:f>
              <c:strCache>
                <c:ptCount val="54"/>
                <c:pt idx="0">
                  <c:v>PC32:2</c:v>
                </c:pt>
                <c:pt idx="1">
                  <c:v>PC32:1</c:v>
                </c:pt>
                <c:pt idx="2">
                  <c:v>PC32:0</c:v>
                </c:pt>
                <c:pt idx="3">
                  <c:v>PC(O-)34:6</c:v>
                </c:pt>
                <c:pt idx="4">
                  <c:v>PC33:5; PC(O-)34:5</c:v>
                </c:pt>
                <c:pt idx="5">
                  <c:v>PC33:4; PC(O-)34:4</c:v>
                </c:pt>
                <c:pt idx="6">
                  <c:v>PC33:3; PC(O-)34:3</c:v>
                </c:pt>
                <c:pt idx="7">
                  <c:v>PC33:2; PC(O-)34:2</c:v>
                </c:pt>
                <c:pt idx="8">
                  <c:v>PC33:1; PC(O-)34:1</c:v>
                </c:pt>
                <c:pt idx="9">
                  <c:v>PC33:0; PC(O-)34:0</c:v>
                </c:pt>
                <c:pt idx="10">
                  <c:v>PC34:6</c:v>
                </c:pt>
                <c:pt idx="11">
                  <c:v>PC34:5</c:v>
                </c:pt>
                <c:pt idx="12">
                  <c:v>PC34:4</c:v>
                </c:pt>
                <c:pt idx="13">
                  <c:v>PC34:3</c:v>
                </c:pt>
                <c:pt idx="14">
                  <c:v>PC34:2</c:v>
                </c:pt>
                <c:pt idx="15">
                  <c:v>PC34:1</c:v>
                </c:pt>
                <c:pt idx="16">
                  <c:v>PC34:0</c:v>
                </c:pt>
                <c:pt idx="17">
                  <c:v>PC35:6; PC(O-)36:6</c:v>
                </c:pt>
                <c:pt idx="18">
                  <c:v>PC35:5; PC(O-)36:5</c:v>
                </c:pt>
                <c:pt idx="19">
                  <c:v>PC35:4; PC(O-)36:4</c:v>
                </c:pt>
                <c:pt idx="20">
                  <c:v>PC35:3; PC(O-)36:3</c:v>
                </c:pt>
                <c:pt idx="21">
                  <c:v>PC35:2; PC(O-)36:2</c:v>
                </c:pt>
                <c:pt idx="22">
                  <c:v>PC35:1; PC(O-)36:1</c:v>
                </c:pt>
                <c:pt idx="23">
                  <c:v>PC35:0; PC(O-)36:0</c:v>
                </c:pt>
                <c:pt idx="24">
                  <c:v>PC36:6</c:v>
                </c:pt>
                <c:pt idx="25">
                  <c:v>PC36:5</c:v>
                </c:pt>
                <c:pt idx="26">
                  <c:v>PC36:4</c:v>
                </c:pt>
                <c:pt idx="27">
                  <c:v>PC36:3</c:v>
                </c:pt>
                <c:pt idx="28">
                  <c:v>PC36:2</c:v>
                </c:pt>
                <c:pt idx="29">
                  <c:v>PC36:1</c:v>
                </c:pt>
                <c:pt idx="30">
                  <c:v>PC36:0</c:v>
                </c:pt>
                <c:pt idx="31">
                  <c:v>PC37:6; PC(O-)38:6</c:v>
                </c:pt>
                <c:pt idx="32">
                  <c:v>PC37:5; PC(O-)38:5</c:v>
                </c:pt>
                <c:pt idx="33">
                  <c:v>PC37:4; PC(O-)38:4</c:v>
                </c:pt>
                <c:pt idx="34">
                  <c:v>PC37:3; PC(O-)38:3</c:v>
                </c:pt>
                <c:pt idx="35">
                  <c:v>PC37:2; PC(O-)38:2</c:v>
                </c:pt>
                <c:pt idx="36">
                  <c:v>PC38:8; PC37:1; PC(O-)38:1</c:v>
                </c:pt>
                <c:pt idx="37">
                  <c:v>PC38:7; PC37:0; PC(O-)38:0</c:v>
                </c:pt>
                <c:pt idx="38">
                  <c:v>PC38:6</c:v>
                </c:pt>
                <c:pt idx="39">
                  <c:v>PC38:5</c:v>
                </c:pt>
                <c:pt idx="40">
                  <c:v>PC38:4</c:v>
                </c:pt>
                <c:pt idx="41">
                  <c:v>PC38:3</c:v>
                </c:pt>
                <c:pt idx="42">
                  <c:v>PC38:2</c:v>
                </c:pt>
                <c:pt idx="43">
                  <c:v>PC38:1</c:v>
                </c:pt>
                <c:pt idx="44">
                  <c:v>PC38:0</c:v>
                </c:pt>
                <c:pt idx="45">
                  <c:v>PC39:6; PC(O-)40:6</c:v>
                </c:pt>
                <c:pt idx="46">
                  <c:v>PC39:5; PC(O-)40:5</c:v>
                </c:pt>
                <c:pt idx="47">
                  <c:v>PC39:4; PC(O-)40:4</c:v>
                </c:pt>
                <c:pt idx="48">
                  <c:v>PC40:10; PC39:3; PC(O-)40:3</c:v>
                </c:pt>
                <c:pt idx="49">
                  <c:v>PC40:9; PC39:2; PC(O-)40:2</c:v>
                </c:pt>
                <c:pt idx="50">
                  <c:v>PC40:8; PC39:1; PC(O-)40:1</c:v>
                </c:pt>
                <c:pt idx="51">
                  <c:v>PC40:7; PC39:0; PC(O-)40:0</c:v>
                </c:pt>
                <c:pt idx="52">
                  <c:v>PC40:6</c:v>
                </c:pt>
                <c:pt idx="53">
                  <c:v>PC40:5</c:v>
                </c:pt>
              </c:strCache>
            </c:strRef>
          </c:cat>
          <c:val>
            <c:numRef>
              <c:f>PC!$J$201:$J$254</c:f>
              <c:numCache>
                <c:formatCode>General</c:formatCode>
                <c:ptCount val="5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</c:numCache>
            </c:numRef>
          </c:val>
        </c:ser>
        <c:ser>
          <c:idx val="8"/>
          <c:order val="8"/>
          <c:tx>
            <c:strRef>
              <c:f>PC!$K$148</c:f>
              <c:strCache>
                <c:ptCount val="1"/>
                <c:pt idx="0">
                  <c:v>ptc-3_3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PC!$A$201:$A$254</c:f>
              <c:strCache>
                <c:ptCount val="54"/>
                <c:pt idx="0">
                  <c:v>PC32:2</c:v>
                </c:pt>
                <c:pt idx="1">
                  <c:v>PC32:1</c:v>
                </c:pt>
                <c:pt idx="2">
                  <c:v>PC32:0</c:v>
                </c:pt>
                <c:pt idx="3">
                  <c:v>PC(O-)34:6</c:v>
                </c:pt>
                <c:pt idx="4">
                  <c:v>PC33:5; PC(O-)34:5</c:v>
                </c:pt>
                <c:pt idx="5">
                  <c:v>PC33:4; PC(O-)34:4</c:v>
                </c:pt>
                <c:pt idx="6">
                  <c:v>PC33:3; PC(O-)34:3</c:v>
                </c:pt>
                <c:pt idx="7">
                  <c:v>PC33:2; PC(O-)34:2</c:v>
                </c:pt>
                <c:pt idx="8">
                  <c:v>PC33:1; PC(O-)34:1</c:v>
                </c:pt>
                <c:pt idx="9">
                  <c:v>PC33:0; PC(O-)34:0</c:v>
                </c:pt>
                <c:pt idx="10">
                  <c:v>PC34:6</c:v>
                </c:pt>
                <c:pt idx="11">
                  <c:v>PC34:5</c:v>
                </c:pt>
                <c:pt idx="12">
                  <c:v>PC34:4</c:v>
                </c:pt>
                <c:pt idx="13">
                  <c:v>PC34:3</c:v>
                </c:pt>
                <c:pt idx="14">
                  <c:v>PC34:2</c:v>
                </c:pt>
                <c:pt idx="15">
                  <c:v>PC34:1</c:v>
                </c:pt>
                <c:pt idx="16">
                  <c:v>PC34:0</c:v>
                </c:pt>
                <c:pt idx="17">
                  <c:v>PC35:6; PC(O-)36:6</c:v>
                </c:pt>
                <c:pt idx="18">
                  <c:v>PC35:5; PC(O-)36:5</c:v>
                </c:pt>
                <c:pt idx="19">
                  <c:v>PC35:4; PC(O-)36:4</c:v>
                </c:pt>
                <c:pt idx="20">
                  <c:v>PC35:3; PC(O-)36:3</c:v>
                </c:pt>
                <c:pt idx="21">
                  <c:v>PC35:2; PC(O-)36:2</c:v>
                </c:pt>
                <c:pt idx="22">
                  <c:v>PC35:1; PC(O-)36:1</c:v>
                </c:pt>
                <c:pt idx="23">
                  <c:v>PC35:0; PC(O-)36:0</c:v>
                </c:pt>
                <c:pt idx="24">
                  <c:v>PC36:6</c:v>
                </c:pt>
                <c:pt idx="25">
                  <c:v>PC36:5</c:v>
                </c:pt>
                <c:pt idx="26">
                  <c:v>PC36:4</c:v>
                </c:pt>
                <c:pt idx="27">
                  <c:v>PC36:3</c:v>
                </c:pt>
                <c:pt idx="28">
                  <c:v>PC36:2</c:v>
                </c:pt>
                <c:pt idx="29">
                  <c:v>PC36:1</c:v>
                </c:pt>
                <c:pt idx="30">
                  <c:v>PC36:0</c:v>
                </c:pt>
                <c:pt idx="31">
                  <c:v>PC37:6; PC(O-)38:6</c:v>
                </c:pt>
                <c:pt idx="32">
                  <c:v>PC37:5; PC(O-)38:5</c:v>
                </c:pt>
                <c:pt idx="33">
                  <c:v>PC37:4; PC(O-)38:4</c:v>
                </c:pt>
                <c:pt idx="34">
                  <c:v>PC37:3; PC(O-)38:3</c:v>
                </c:pt>
                <c:pt idx="35">
                  <c:v>PC37:2; PC(O-)38:2</c:v>
                </c:pt>
                <c:pt idx="36">
                  <c:v>PC38:8; PC37:1; PC(O-)38:1</c:v>
                </c:pt>
                <c:pt idx="37">
                  <c:v>PC38:7; PC37:0; PC(O-)38:0</c:v>
                </c:pt>
                <c:pt idx="38">
                  <c:v>PC38:6</c:v>
                </c:pt>
                <c:pt idx="39">
                  <c:v>PC38:5</c:v>
                </c:pt>
                <c:pt idx="40">
                  <c:v>PC38:4</c:v>
                </c:pt>
                <c:pt idx="41">
                  <c:v>PC38:3</c:v>
                </c:pt>
                <c:pt idx="42">
                  <c:v>PC38:2</c:v>
                </c:pt>
                <c:pt idx="43">
                  <c:v>PC38:1</c:v>
                </c:pt>
                <c:pt idx="44">
                  <c:v>PC38:0</c:v>
                </c:pt>
                <c:pt idx="45">
                  <c:v>PC39:6; PC(O-)40:6</c:v>
                </c:pt>
                <c:pt idx="46">
                  <c:v>PC39:5; PC(O-)40:5</c:v>
                </c:pt>
                <c:pt idx="47">
                  <c:v>PC39:4; PC(O-)40:4</c:v>
                </c:pt>
                <c:pt idx="48">
                  <c:v>PC40:10; PC39:3; PC(O-)40:3</c:v>
                </c:pt>
                <c:pt idx="49">
                  <c:v>PC40:9; PC39:2; PC(O-)40:2</c:v>
                </c:pt>
                <c:pt idx="50">
                  <c:v>PC40:8; PC39:1; PC(O-)40:1</c:v>
                </c:pt>
                <c:pt idx="51">
                  <c:v>PC40:7; PC39:0; PC(O-)40:0</c:v>
                </c:pt>
                <c:pt idx="52">
                  <c:v>PC40:6</c:v>
                </c:pt>
                <c:pt idx="53">
                  <c:v>PC40:5</c:v>
                </c:pt>
              </c:strCache>
            </c:strRef>
          </c:cat>
          <c:val>
            <c:numRef>
              <c:f>PC!$K$201:$K$254</c:f>
              <c:numCache>
                <c:formatCode>General</c:formatCode>
                <c:ptCount val="5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</c:numCache>
            </c:numRef>
          </c:val>
        </c:ser>
        <c:ser>
          <c:idx val="9"/>
          <c:order val="9"/>
          <c:tx>
            <c:strRef>
              <c:f>PC!$L$148</c:f>
              <c:strCache>
                <c:ptCount val="1"/>
                <c:pt idx="0">
                  <c:v>ptc-3_4</c:v>
                </c:pt>
              </c:strCache>
            </c:strRef>
          </c:tx>
          <c:spPr>
            <a:solidFill>
              <a:srgbClr val="9973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PC!$A$201:$A$254</c:f>
              <c:strCache>
                <c:ptCount val="54"/>
                <c:pt idx="0">
                  <c:v>PC32:2</c:v>
                </c:pt>
                <c:pt idx="1">
                  <c:v>PC32:1</c:v>
                </c:pt>
                <c:pt idx="2">
                  <c:v>PC32:0</c:v>
                </c:pt>
                <c:pt idx="3">
                  <c:v>PC(O-)34:6</c:v>
                </c:pt>
                <c:pt idx="4">
                  <c:v>PC33:5; PC(O-)34:5</c:v>
                </c:pt>
                <c:pt idx="5">
                  <c:v>PC33:4; PC(O-)34:4</c:v>
                </c:pt>
                <c:pt idx="6">
                  <c:v>PC33:3; PC(O-)34:3</c:v>
                </c:pt>
                <c:pt idx="7">
                  <c:v>PC33:2; PC(O-)34:2</c:v>
                </c:pt>
                <c:pt idx="8">
                  <c:v>PC33:1; PC(O-)34:1</c:v>
                </c:pt>
                <c:pt idx="9">
                  <c:v>PC33:0; PC(O-)34:0</c:v>
                </c:pt>
                <c:pt idx="10">
                  <c:v>PC34:6</c:v>
                </c:pt>
                <c:pt idx="11">
                  <c:v>PC34:5</c:v>
                </c:pt>
                <c:pt idx="12">
                  <c:v>PC34:4</c:v>
                </c:pt>
                <c:pt idx="13">
                  <c:v>PC34:3</c:v>
                </c:pt>
                <c:pt idx="14">
                  <c:v>PC34:2</c:v>
                </c:pt>
                <c:pt idx="15">
                  <c:v>PC34:1</c:v>
                </c:pt>
                <c:pt idx="16">
                  <c:v>PC34:0</c:v>
                </c:pt>
                <c:pt idx="17">
                  <c:v>PC35:6; PC(O-)36:6</c:v>
                </c:pt>
                <c:pt idx="18">
                  <c:v>PC35:5; PC(O-)36:5</c:v>
                </c:pt>
                <c:pt idx="19">
                  <c:v>PC35:4; PC(O-)36:4</c:v>
                </c:pt>
                <c:pt idx="20">
                  <c:v>PC35:3; PC(O-)36:3</c:v>
                </c:pt>
                <c:pt idx="21">
                  <c:v>PC35:2; PC(O-)36:2</c:v>
                </c:pt>
                <c:pt idx="22">
                  <c:v>PC35:1; PC(O-)36:1</c:v>
                </c:pt>
                <c:pt idx="23">
                  <c:v>PC35:0; PC(O-)36:0</c:v>
                </c:pt>
                <c:pt idx="24">
                  <c:v>PC36:6</c:v>
                </c:pt>
                <c:pt idx="25">
                  <c:v>PC36:5</c:v>
                </c:pt>
                <c:pt idx="26">
                  <c:v>PC36:4</c:v>
                </c:pt>
                <c:pt idx="27">
                  <c:v>PC36:3</c:v>
                </c:pt>
                <c:pt idx="28">
                  <c:v>PC36:2</c:v>
                </c:pt>
                <c:pt idx="29">
                  <c:v>PC36:1</c:v>
                </c:pt>
                <c:pt idx="30">
                  <c:v>PC36:0</c:v>
                </c:pt>
                <c:pt idx="31">
                  <c:v>PC37:6; PC(O-)38:6</c:v>
                </c:pt>
                <c:pt idx="32">
                  <c:v>PC37:5; PC(O-)38:5</c:v>
                </c:pt>
                <c:pt idx="33">
                  <c:v>PC37:4; PC(O-)38:4</c:v>
                </c:pt>
                <c:pt idx="34">
                  <c:v>PC37:3; PC(O-)38:3</c:v>
                </c:pt>
                <c:pt idx="35">
                  <c:v>PC37:2; PC(O-)38:2</c:v>
                </c:pt>
                <c:pt idx="36">
                  <c:v>PC38:8; PC37:1; PC(O-)38:1</c:v>
                </c:pt>
                <c:pt idx="37">
                  <c:v>PC38:7; PC37:0; PC(O-)38:0</c:v>
                </c:pt>
                <c:pt idx="38">
                  <c:v>PC38:6</c:v>
                </c:pt>
                <c:pt idx="39">
                  <c:v>PC38:5</c:v>
                </c:pt>
                <c:pt idx="40">
                  <c:v>PC38:4</c:v>
                </c:pt>
                <c:pt idx="41">
                  <c:v>PC38:3</c:v>
                </c:pt>
                <c:pt idx="42">
                  <c:v>PC38:2</c:v>
                </c:pt>
                <c:pt idx="43">
                  <c:v>PC38:1</c:v>
                </c:pt>
                <c:pt idx="44">
                  <c:v>PC38:0</c:v>
                </c:pt>
                <c:pt idx="45">
                  <c:v>PC39:6; PC(O-)40:6</c:v>
                </c:pt>
                <c:pt idx="46">
                  <c:v>PC39:5; PC(O-)40:5</c:v>
                </c:pt>
                <c:pt idx="47">
                  <c:v>PC39:4; PC(O-)40:4</c:v>
                </c:pt>
                <c:pt idx="48">
                  <c:v>PC40:10; PC39:3; PC(O-)40:3</c:v>
                </c:pt>
                <c:pt idx="49">
                  <c:v>PC40:9; PC39:2; PC(O-)40:2</c:v>
                </c:pt>
                <c:pt idx="50">
                  <c:v>PC40:8; PC39:1; PC(O-)40:1</c:v>
                </c:pt>
                <c:pt idx="51">
                  <c:v>PC40:7; PC39:0; PC(O-)40:0</c:v>
                </c:pt>
                <c:pt idx="52">
                  <c:v>PC40:6</c:v>
                </c:pt>
                <c:pt idx="53">
                  <c:v>PC40:5</c:v>
                </c:pt>
              </c:strCache>
            </c:strRef>
          </c:cat>
          <c:val>
            <c:numRef>
              <c:f>PC!$L$201:$L$254</c:f>
              <c:numCache>
                <c:formatCode>General</c:formatCode>
                <c:ptCount val="5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</c:numCache>
            </c:numRef>
          </c:val>
        </c:ser>
        <c:ser>
          <c:idx val="10"/>
          <c:order val="10"/>
          <c:tx>
            <c:strRef>
              <c:f>PC!$M$148</c:f>
              <c:strCache>
                <c:ptCount val="1"/>
                <c:pt idx="0">
                  <c:v>ptc-3_5</c:v>
                </c:pt>
              </c:strCache>
            </c:strRef>
          </c:tx>
          <c:spPr>
            <a:solidFill>
              <a:srgbClr val="264478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PC!$A$201:$A$254</c:f>
              <c:strCache>
                <c:ptCount val="54"/>
                <c:pt idx="0">
                  <c:v>PC32:2</c:v>
                </c:pt>
                <c:pt idx="1">
                  <c:v>PC32:1</c:v>
                </c:pt>
                <c:pt idx="2">
                  <c:v>PC32:0</c:v>
                </c:pt>
                <c:pt idx="3">
                  <c:v>PC(O-)34:6</c:v>
                </c:pt>
                <c:pt idx="4">
                  <c:v>PC33:5; PC(O-)34:5</c:v>
                </c:pt>
                <c:pt idx="5">
                  <c:v>PC33:4; PC(O-)34:4</c:v>
                </c:pt>
                <c:pt idx="6">
                  <c:v>PC33:3; PC(O-)34:3</c:v>
                </c:pt>
                <c:pt idx="7">
                  <c:v>PC33:2; PC(O-)34:2</c:v>
                </c:pt>
                <c:pt idx="8">
                  <c:v>PC33:1; PC(O-)34:1</c:v>
                </c:pt>
                <c:pt idx="9">
                  <c:v>PC33:0; PC(O-)34:0</c:v>
                </c:pt>
                <c:pt idx="10">
                  <c:v>PC34:6</c:v>
                </c:pt>
                <c:pt idx="11">
                  <c:v>PC34:5</c:v>
                </c:pt>
                <c:pt idx="12">
                  <c:v>PC34:4</c:v>
                </c:pt>
                <c:pt idx="13">
                  <c:v>PC34:3</c:v>
                </c:pt>
                <c:pt idx="14">
                  <c:v>PC34:2</c:v>
                </c:pt>
                <c:pt idx="15">
                  <c:v>PC34:1</c:v>
                </c:pt>
                <c:pt idx="16">
                  <c:v>PC34:0</c:v>
                </c:pt>
                <c:pt idx="17">
                  <c:v>PC35:6; PC(O-)36:6</c:v>
                </c:pt>
                <c:pt idx="18">
                  <c:v>PC35:5; PC(O-)36:5</c:v>
                </c:pt>
                <c:pt idx="19">
                  <c:v>PC35:4; PC(O-)36:4</c:v>
                </c:pt>
                <c:pt idx="20">
                  <c:v>PC35:3; PC(O-)36:3</c:v>
                </c:pt>
                <c:pt idx="21">
                  <c:v>PC35:2; PC(O-)36:2</c:v>
                </c:pt>
                <c:pt idx="22">
                  <c:v>PC35:1; PC(O-)36:1</c:v>
                </c:pt>
                <c:pt idx="23">
                  <c:v>PC35:0; PC(O-)36:0</c:v>
                </c:pt>
                <c:pt idx="24">
                  <c:v>PC36:6</c:v>
                </c:pt>
                <c:pt idx="25">
                  <c:v>PC36:5</c:v>
                </c:pt>
                <c:pt idx="26">
                  <c:v>PC36:4</c:v>
                </c:pt>
                <c:pt idx="27">
                  <c:v>PC36:3</c:v>
                </c:pt>
                <c:pt idx="28">
                  <c:v>PC36:2</c:v>
                </c:pt>
                <c:pt idx="29">
                  <c:v>PC36:1</c:v>
                </c:pt>
                <c:pt idx="30">
                  <c:v>PC36:0</c:v>
                </c:pt>
                <c:pt idx="31">
                  <c:v>PC37:6; PC(O-)38:6</c:v>
                </c:pt>
                <c:pt idx="32">
                  <c:v>PC37:5; PC(O-)38:5</c:v>
                </c:pt>
                <c:pt idx="33">
                  <c:v>PC37:4; PC(O-)38:4</c:v>
                </c:pt>
                <c:pt idx="34">
                  <c:v>PC37:3; PC(O-)38:3</c:v>
                </c:pt>
                <c:pt idx="35">
                  <c:v>PC37:2; PC(O-)38:2</c:v>
                </c:pt>
                <c:pt idx="36">
                  <c:v>PC38:8; PC37:1; PC(O-)38:1</c:v>
                </c:pt>
                <c:pt idx="37">
                  <c:v>PC38:7; PC37:0; PC(O-)38:0</c:v>
                </c:pt>
                <c:pt idx="38">
                  <c:v>PC38:6</c:v>
                </c:pt>
                <c:pt idx="39">
                  <c:v>PC38:5</c:v>
                </c:pt>
                <c:pt idx="40">
                  <c:v>PC38:4</c:v>
                </c:pt>
                <c:pt idx="41">
                  <c:v>PC38:3</c:v>
                </c:pt>
                <c:pt idx="42">
                  <c:v>PC38:2</c:v>
                </c:pt>
                <c:pt idx="43">
                  <c:v>PC38:1</c:v>
                </c:pt>
                <c:pt idx="44">
                  <c:v>PC38:0</c:v>
                </c:pt>
                <c:pt idx="45">
                  <c:v>PC39:6; PC(O-)40:6</c:v>
                </c:pt>
                <c:pt idx="46">
                  <c:v>PC39:5; PC(O-)40:5</c:v>
                </c:pt>
                <c:pt idx="47">
                  <c:v>PC39:4; PC(O-)40:4</c:v>
                </c:pt>
                <c:pt idx="48">
                  <c:v>PC40:10; PC39:3; PC(O-)40:3</c:v>
                </c:pt>
                <c:pt idx="49">
                  <c:v>PC40:9; PC39:2; PC(O-)40:2</c:v>
                </c:pt>
                <c:pt idx="50">
                  <c:v>PC40:8; PC39:1; PC(O-)40:1</c:v>
                </c:pt>
                <c:pt idx="51">
                  <c:v>PC40:7; PC39:0; PC(O-)40:0</c:v>
                </c:pt>
                <c:pt idx="52">
                  <c:v>PC40:6</c:v>
                </c:pt>
                <c:pt idx="53">
                  <c:v>PC40:5</c:v>
                </c:pt>
              </c:strCache>
            </c:strRef>
          </c:cat>
          <c:val>
            <c:numRef>
              <c:f>PC!$M$201:$M$254</c:f>
              <c:numCache>
                <c:formatCode>General</c:formatCode>
                <c:ptCount val="5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</c:numCache>
            </c:numRef>
          </c:val>
        </c:ser>
        <c:ser>
          <c:idx val="11"/>
          <c:order val="11"/>
          <c:tx>
            <c:strRef>
              <c:f>PC!$N$148</c:f>
              <c:strCache>
                <c:ptCount val="1"/>
                <c:pt idx="0">
                  <c:v>ptc-3_6</c:v>
                </c:pt>
              </c:strCache>
            </c:strRef>
          </c:tx>
          <c:spPr>
            <a:solidFill>
              <a:srgbClr val="43682b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PC!$A$201:$A$254</c:f>
              <c:strCache>
                <c:ptCount val="54"/>
                <c:pt idx="0">
                  <c:v>PC32:2</c:v>
                </c:pt>
                <c:pt idx="1">
                  <c:v>PC32:1</c:v>
                </c:pt>
                <c:pt idx="2">
                  <c:v>PC32:0</c:v>
                </c:pt>
                <c:pt idx="3">
                  <c:v>PC(O-)34:6</c:v>
                </c:pt>
                <c:pt idx="4">
                  <c:v>PC33:5; PC(O-)34:5</c:v>
                </c:pt>
                <c:pt idx="5">
                  <c:v>PC33:4; PC(O-)34:4</c:v>
                </c:pt>
                <c:pt idx="6">
                  <c:v>PC33:3; PC(O-)34:3</c:v>
                </c:pt>
                <c:pt idx="7">
                  <c:v>PC33:2; PC(O-)34:2</c:v>
                </c:pt>
                <c:pt idx="8">
                  <c:v>PC33:1; PC(O-)34:1</c:v>
                </c:pt>
                <c:pt idx="9">
                  <c:v>PC33:0; PC(O-)34:0</c:v>
                </c:pt>
                <c:pt idx="10">
                  <c:v>PC34:6</c:v>
                </c:pt>
                <c:pt idx="11">
                  <c:v>PC34:5</c:v>
                </c:pt>
                <c:pt idx="12">
                  <c:v>PC34:4</c:v>
                </c:pt>
                <c:pt idx="13">
                  <c:v>PC34:3</c:v>
                </c:pt>
                <c:pt idx="14">
                  <c:v>PC34:2</c:v>
                </c:pt>
                <c:pt idx="15">
                  <c:v>PC34:1</c:v>
                </c:pt>
                <c:pt idx="16">
                  <c:v>PC34:0</c:v>
                </c:pt>
                <c:pt idx="17">
                  <c:v>PC35:6; PC(O-)36:6</c:v>
                </c:pt>
                <c:pt idx="18">
                  <c:v>PC35:5; PC(O-)36:5</c:v>
                </c:pt>
                <c:pt idx="19">
                  <c:v>PC35:4; PC(O-)36:4</c:v>
                </c:pt>
                <c:pt idx="20">
                  <c:v>PC35:3; PC(O-)36:3</c:v>
                </c:pt>
                <c:pt idx="21">
                  <c:v>PC35:2; PC(O-)36:2</c:v>
                </c:pt>
                <c:pt idx="22">
                  <c:v>PC35:1; PC(O-)36:1</c:v>
                </c:pt>
                <c:pt idx="23">
                  <c:v>PC35:0; PC(O-)36:0</c:v>
                </c:pt>
                <c:pt idx="24">
                  <c:v>PC36:6</c:v>
                </c:pt>
                <c:pt idx="25">
                  <c:v>PC36:5</c:v>
                </c:pt>
                <c:pt idx="26">
                  <c:v>PC36:4</c:v>
                </c:pt>
                <c:pt idx="27">
                  <c:v>PC36:3</c:v>
                </c:pt>
                <c:pt idx="28">
                  <c:v>PC36:2</c:v>
                </c:pt>
                <c:pt idx="29">
                  <c:v>PC36:1</c:v>
                </c:pt>
                <c:pt idx="30">
                  <c:v>PC36:0</c:v>
                </c:pt>
                <c:pt idx="31">
                  <c:v>PC37:6; PC(O-)38:6</c:v>
                </c:pt>
                <c:pt idx="32">
                  <c:v>PC37:5; PC(O-)38:5</c:v>
                </c:pt>
                <c:pt idx="33">
                  <c:v>PC37:4; PC(O-)38:4</c:v>
                </c:pt>
                <c:pt idx="34">
                  <c:v>PC37:3; PC(O-)38:3</c:v>
                </c:pt>
                <c:pt idx="35">
                  <c:v>PC37:2; PC(O-)38:2</c:v>
                </c:pt>
                <c:pt idx="36">
                  <c:v>PC38:8; PC37:1; PC(O-)38:1</c:v>
                </c:pt>
                <c:pt idx="37">
                  <c:v>PC38:7; PC37:0; PC(O-)38:0</c:v>
                </c:pt>
                <c:pt idx="38">
                  <c:v>PC38:6</c:v>
                </c:pt>
                <c:pt idx="39">
                  <c:v>PC38:5</c:v>
                </c:pt>
                <c:pt idx="40">
                  <c:v>PC38:4</c:v>
                </c:pt>
                <c:pt idx="41">
                  <c:v>PC38:3</c:v>
                </c:pt>
                <c:pt idx="42">
                  <c:v>PC38:2</c:v>
                </c:pt>
                <c:pt idx="43">
                  <c:v>PC38:1</c:v>
                </c:pt>
                <c:pt idx="44">
                  <c:v>PC38:0</c:v>
                </c:pt>
                <c:pt idx="45">
                  <c:v>PC39:6; PC(O-)40:6</c:v>
                </c:pt>
                <c:pt idx="46">
                  <c:v>PC39:5; PC(O-)40:5</c:v>
                </c:pt>
                <c:pt idx="47">
                  <c:v>PC39:4; PC(O-)40:4</c:v>
                </c:pt>
                <c:pt idx="48">
                  <c:v>PC40:10; PC39:3; PC(O-)40:3</c:v>
                </c:pt>
                <c:pt idx="49">
                  <c:v>PC40:9; PC39:2; PC(O-)40:2</c:v>
                </c:pt>
                <c:pt idx="50">
                  <c:v>PC40:8; PC39:1; PC(O-)40:1</c:v>
                </c:pt>
                <c:pt idx="51">
                  <c:v>PC40:7; PC39:0; PC(O-)40:0</c:v>
                </c:pt>
                <c:pt idx="52">
                  <c:v>PC40:6</c:v>
                </c:pt>
                <c:pt idx="53">
                  <c:v>PC40:5</c:v>
                </c:pt>
              </c:strCache>
            </c:strRef>
          </c:cat>
          <c:val>
            <c:numRef>
              <c:f>PC!$N$201:$N$254</c:f>
              <c:numCache>
                <c:formatCode>General</c:formatCode>
                <c:ptCount val="5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</c:numCache>
            </c:numRef>
          </c:val>
        </c:ser>
        <c:ser>
          <c:idx val="12"/>
          <c:order val="12"/>
          <c:tx>
            <c:strRef>
              <c:f>PC!$O$148</c:f>
              <c:strCache>
                <c:ptCount val="1"/>
                <c:pt idx="0">
                  <c:v>ptr-4_1</c:v>
                </c:pt>
              </c:strCache>
            </c:strRef>
          </c:tx>
          <c:spPr>
            <a:solidFill>
              <a:srgbClr val="7cafdd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PC!$A$201:$A$254</c:f>
              <c:strCache>
                <c:ptCount val="54"/>
                <c:pt idx="0">
                  <c:v>PC32:2</c:v>
                </c:pt>
                <c:pt idx="1">
                  <c:v>PC32:1</c:v>
                </c:pt>
                <c:pt idx="2">
                  <c:v>PC32:0</c:v>
                </c:pt>
                <c:pt idx="3">
                  <c:v>PC(O-)34:6</c:v>
                </c:pt>
                <c:pt idx="4">
                  <c:v>PC33:5; PC(O-)34:5</c:v>
                </c:pt>
                <c:pt idx="5">
                  <c:v>PC33:4; PC(O-)34:4</c:v>
                </c:pt>
                <c:pt idx="6">
                  <c:v>PC33:3; PC(O-)34:3</c:v>
                </c:pt>
                <c:pt idx="7">
                  <c:v>PC33:2; PC(O-)34:2</c:v>
                </c:pt>
                <c:pt idx="8">
                  <c:v>PC33:1; PC(O-)34:1</c:v>
                </c:pt>
                <c:pt idx="9">
                  <c:v>PC33:0; PC(O-)34:0</c:v>
                </c:pt>
                <c:pt idx="10">
                  <c:v>PC34:6</c:v>
                </c:pt>
                <c:pt idx="11">
                  <c:v>PC34:5</c:v>
                </c:pt>
                <c:pt idx="12">
                  <c:v>PC34:4</c:v>
                </c:pt>
                <c:pt idx="13">
                  <c:v>PC34:3</c:v>
                </c:pt>
                <c:pt idx="14">
                  <c:v>PC34:2</c:v>
                </c:pt>
                <c:pt idx="15">
                  <c:v>PC34:1</c:v>
                </c:pt>
                <c:pt idx="16">
                  <c:v>PC34:0</c:v>
                </c:pt>
                <c:pt idx="17">
                  <c:v>PC35:6; PC(O-)36:6</c:v>
                </c:pt>
                <c:pt idx="18">
                  <c:v>PC35:5; PC(O-)36:5</c:v>
                </c:pt>
                <c:pt idx="19">
                  <c:v>PC35:4; PC(O-)36:4</c:v>
                </c:pt>
                <c:pt idx="20">
                  <c:v>PC35:3; PC(O-)36:3</c:v>
                </c:pt>
                <c:pt idx="21">
                  <c:v>PC35:2; PC(O-)36:2</c:v>
                </c:pt>
                <c:pt idx="22">
                  <c:v>PC35:1; PC(O-)36:1</c:v>
                </c:pt>
                <c:pt idx="23">
                  <c:v>PC35:0; PC(O-)36:0</c:v>
                </c:pt>
                <c:pt idx="24">
                  <c:v>PC36:6</c:v>
                </c:pt>
                <c:pt idx="25">
                  <c:v>PC36:5</c:v>
                </c:pt>
                <c:pt idx="26">
                  <c:v>PC36:4</c:v>
                </c:pt>
                <c:pt idx="27">
                  <c:v>PC36:3</c:v>
                </c:pt>
                <c:pt idx="28">
                  <c:v>PC36:2</c:v>
                </c:pt>
                <c:pt idx="29">
                  <c:v>PC36:1</c:v>
                </c:pt>
                <c:pt idx="30">
                  <c:v>PC36:0</c:v>
                </c:pt>
                <c:pt idx="31">
                  <c:v>PC37:6; PC(O-)38:6</c:v>
                </c:pt>
                <c:pt idx="32">
                  <c:v>PC37:5; PC(O-)38:5</c:v>
                </c:pt>
                <c:pt idx="33">
                  <c:v>PC37:4; PC(O-)38:4</c:v>
                </c:pt>
                <c:pt idx="34">
                  <c:v>PC37:3; PC(O-)38:3</c:v>
                </c:pt>
                <c:pt idx="35">
                  <c:v>PC37:2; PC(O-)38:2</c:v>
                </c:pt>
                <c:pt idx="36">
                  <c:v>PC38:8; PC37:1; PC(O-)38:1</c:v>
                </c:pt>
                <c:pt idx="37">
                  <c:v>PC38:7; PC37:0; PC(O-)38:0</c:v>
                </c:pt>
                <c:pt idx="38">
                  <c:v>PC38:6</c:v>
                </c:pt>
                <c:pt idx="39">
                  <c:v>PC38:5</c:v>
                </c:pt>
                <c:pt idx="40">
                  <c:v>PC38:4</c:v>
                </c:pt>
                <c:pt idx="41">
                  <c:v>PC38:3</c:v>
                </c:pt>
                <c:pt idx="42">
                  <c:v>PC38:2</c:v>
                </c:pt>
                <c:pt idx="43">
                  <c:v>PC38:1</c:v>
                </c:pt>
                <c:pt idx="44">
                  <c:v>PC38:0</c:v>
                </c:pt>
                <c:pt idx="45">
                  <c:v>PC39:6; PC(O-)40:6</c:v>
                </c:pt>
                <c:pt idx="46">
                  <c:v>PC39:5; PC(O-)40:5</c:v>
                </c:pt>
                <c:pt idx="47">
                  <c:v>PC39:4; PC(O-)40:4</c:v>
                </c:pt>
                <c:pt idx="48">
                  <c:v>PC40:10; PC39:3; PC(O-)40:3</c:v>
                </c:pt>
                <c:pt idx="49">
                  <c:v>PC40:9; PC39:2; PC(O-)40:2</c:v>
                </c:pt>
                <c:pt idx="50">
                  <c:v>PC40:8; PC39:1; PC(O-)40:1</c:v>
                </c:pt>
                <c:pt idx="51">
                  <c:v>PC40:7; PC39:0; PC(O-)40:0</c:v>
                </c:pt>
                <c:pt idx="52">
                  <c:v>PC40:6</c:v>
                </c:pt>
                <c:pt idx="53">
                  <c:v>PC40:5</c:v>
                </c:pt>
              </c:strCache>
            </c:strRef>
          </c:cat>
          <c:val>
            <c:numRef>
              <c:f>PC!$O$201:$O$254</c:f>
              <c:numCache>
                <c:formatCode>General</c:formatCode>
                <c:ptCount val="5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</c:numCache>
            </c:numRef>
          </c:val>
        </c:ser>
        <c:ser>
          <c:idx val="13"/>
          <c:order val="13"/>
          <c:tx>
            <c:strRef>
              <c:f>PC!$P$148</c:f>
              <c:strCache>
                <c:ptCount val="1"/>
                <c:pt idx="0">
                  <c:v>ptr-4_2</c:v>
                </c:pt>
              </c:strCache>
            </c:strRef>
          </c:tx>
          <c:spPr>
            <a:solidFill>
              <a:srgbClr val="f1975a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PC!$A$201:$A$254</c:f>
              <c:strCache>
                <c:ptCount val="54"/>
                <c:pt idx="0">
                  <c:v>PC32:2</c:v>
                </c:pt>
                <c:pt idx="1">
                  <c:v>PC32:1</c:v>
                </c:pt>
                <c:pt idx="2">
                  <c:v>PC32:0</c:v>
                </c:pt>
                <c:pt idx="3">
                  <c:v>PC(O-)34:6</c:v>
                </c:pt>
                <c:pt idx="4">
                  <c:v>PC33:5; PC(O-)34:5</c:v>
                </c:pt>
                <c:pt idx="5">
                  <c:v>PC33:4; PC(O-)34:4</c:v>
                </c:pt>
                <c:pt idx="6">
                  <c:v>PC33:3; PC(O-)34:3</c:v>
                </c:pt>
                <c:pt idx="7">
                  <c:v>PC33:2; PC(O-)34:2</c:v>
                </c:pt>
                <c:pt idx="8">
                  <c:v>PC33:1; PC(O-)34:1</c:v>
                </c:pt>
                <c:pt idx="9">
                  <c:v>PC33:0; PC(O-)34:0</c:v>
                </c:pt>
                <c:pt idx="10">
                  <c:v>PC34:6</c:v>
                </c:pt>
                <c:pt idx="11">
                  <c:v>PC34:5</c:v>
                </c:pt>
                <c:pt idx="12">
                  <c:v>PC34:4</c:v>
                </c:pt>
                <c:pt idx="13">
                  <c:v>PC34:3</c:v>
                </c:pt>
                <c:pt idx="14">
                  <c:v>PC34:2</c:v>
                </c:pt>
                <c:pt idx="15">
                  <c:v>PC34:1</c:v>
                </c:pt>
                <c:pt idx="16">
                  <c:v>PC34:0</c:v>
                </c:pt>
                <c:pt idx="17">
                  <c:v>PC35:6; PC(O-)36:6</c:v>
                </c:pt>
                <c:pt idx="18">
                  <c:v>PC35:5; PC(O-)36:5</c:v>
                </c:pt>
                <c:pt idx="19">
                  <c:v>PC35:4; PC(O-)36:4</c:v>
                </c:pt>
                <c:pt idx="20">
                  <c:v>PC35:3; PC(O-)36:3</c:v>
                </c:pt>
                <c:pt idx="21">
                  <c:v>PC35:2; PC(O-)36:2</c:v>
                </c:pt>
                <c:pt idx="22">
                  <c:v>PC35:1; PC(O-)36:1</c:v>
                </c:pt>
                <c:pt idx="23">
                  <c:v>PC35:0; PC(O-)36:0</c:v>
                </c:pt>
                <c:pt idx="24">
                  <c:v>PC36:6</c:v>
                </c:pt>
                <c:pt idx="25">
                  <c:v>PC36:5</c:v>
                </c:pt>
                <c:pt idx="26">
                  <c:v>PC36:4</c:v>
                </c:pt>
                <c:pt idx="27">
                  <c:v>PC36:3</c:v>
                </c:pt>
                <c:pt idx="28">
                  <c:v>PC36:2</c:v>
                </c:pt>
                <c:pt idx="29">
                  <c:v>PC36:1</c:v>
                </c:pt>
                <c:pt idx="30">
                  <c:v>PC36:0</c:v>
                </c:pt>
                <c:pt idx="31">
                  <c:v>PC37:6; PC(O-)38:6</c:v>
                </c:pt>
                <c:pt idx="32">
                  <c:v>PC37:5; PC(O-)38:5</c:v>
                </c:pt>
                <c:pt idx="33">
                  <c:v>PC37:4; PC(O-)38:4</c:v>
                </c:pt>
                <c:pt idx="34">
                  <c:v>PC37:3; PC(O-)38:3</c:v>
                </c:pt>
                <c:pt idx="35">
                  <c:v>PC37:2; PC(O-)38:2</c:v>
                </c:pt>
                <c:pt idx="36">
                  <c:v>PC38:8; PC37:1; PC(O-)38:1</c:v>
                </c:pt>
                <c:pt idx="37">
                  <c:v>PC38:7; PC37:0; PC(O-)38:0</c:v>
                </c:pt>
                <c:pt idx="38">
                  <c:v>PC38:6</c:v>
                </c:pt>
                <c:pt idx="39">
                  <c:v>PC38:5</c:v>
                </c:pt>
                <c:pt idx="40">
                  <c:v>PC38:4</c:v>
                </c:pt>
                <c:pt idx="41">
                  <c:v>PC38:3</c:v>
                </c:pt>
                <c:pt idx="42">
                  <c:v>PC38:2</c:v>
                </c:pt>
                <c:pt idx="43">
                  <c:v>PC38:1</c:v>
                </c:pt>
                <c:pt idx="44">
                  <c:v>PC38:0</c:v>
                </c:pt>
                <c:pt idx="45">
                  <c:v>PC39:6; PC(O-)40:6</c:v>
                </c:pt>
                <c:pt idx="46">
                  <c:v>PC39:5; PC(O-)40:5</c:v>
                </c:pt>
                <c:pt idx="47">
                  <c:v>PC39:4; PC(O-)40:4</c:v>
                </c:pt>
                <c:pt idx="48">
                  <c:v>PC40:10; PC39:3; PC(O-)40:3</c:v>
                </c:pt>
                <c:pt idx="49">
                  <c:v>PC40:9; PC39:2; PC(O-)40:2</c:v>
                </c:pt>
                <c:pt idx="50">
                  <c:v>PC40:8; PC39:1; PC(O-)40:1</c:v>
                </c:pt>
                <c:pt idx="51">
                  <c:v>PC40:7; PC39:0; PC(O-)40:0</c:v>
                </c:pt>
                <c:pt idx="52">
                  <c:v>PC40:6</c:v>
                </c:pt>
                <c:pt idx="53">
                  <c:v>PC40:5</c:v>
                </c:pt>
              </c:strCache>
            </c:strRef>
          </c:cat>
          <c:val>
            <c:numRef>
              <c:f>PC!$P$201:$P$254</c:f>
              <c:numCache>
                <c:formatCode>General</c:formatCode>
                <c:ptCount val="5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</c:numCache>
            </c:numRef>
          </c:val>
        </c:ser>
        <c:ser>
          <c:idx val="14"/>
          <c:order val="14"/>
          <c:tx>
            <c:strRef>
              <c:f>PC!$Q$148</c:f>
              <c:strCache>
                <c:ptCount val="1"/>
                <c:pt idx="0">
                  <c:v>ptr-4_3</c:v>
                </c:pt>
              </c:strCache>
            </c:strRef>
          </c:tx>
          <c:spPr>
            <a:solidFill>
              <a:srgbClr val="b7b7b7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PC!$A$201:$A$254</c:f>
              <c:strCache>
                <c:ptCount val="54"/>
                <c:pt idx="0">
                  <c:v>PC32:2</c:v>
                </c:pt>
                <c:pt idx="1">
                  <c:v>PC32:1</c:v>
                </c:pt>
                <c:pt idx="2">
                  <c:v>PC32:0</c:v>
                </c:pt>
                <c:pt idx="3">
                  <c:v>PC(O-)34:6</c:v>
                </c:pt>
                <c:pt idx="4">
                  <c:v>PC33:5; PC(O-)34:5</c:v>
                </c:pt>
                <c:pt idx="5">
                  <c:v>PC33:4; PC(O-)34:4</c:v>
                </c:pt>
                <c:pt idx="6">
                  <c:v>PC33:3; PC(O-)34:3</c:v>
                </c:pt>
                <c:pt idx="7">
                  <c:v>PC33:2; PC(O-)34:2</c:v>
                </c:pt>
                <c:pt idx="8">
                  <c:v>PC33:1; PC(O-)34:1</c:v>
                </c:pt>
                <c:pt idx="9">
                  <c:v>PC33:0; PC(O-)34:0</c:v>
                </c:pt>
                <c:pt idx="10">
                  <c:v>PC34:6</c:v>
                </c:pt>
                <c:pt idx="11">
                  <c:v>PC34:5</c:v>
                </c:pt>
                <c:pt idx="12">
                  <c:v>PC34:4</c:v>
                </c:pt>
                <c:pt idx="13">
                  <c:v>PC34:3</c:v>
                </c:pt>
                <c:pt idx="14">
                  <c:v>PC34:2</c:v>
                </c:pt>
                <c:pt idx="15">
                  <c:v>PC34:1</c:v>
                </c:pt>
                <c:pt idx="16">
                  <c:v>PC34:0</c:v>
                </c:pt>
                <c:pt idx="17">
                  <c:v>PC35:6; PC(O-)36:6</c:v>
                </c:pt>
                <c:pt idx="18">
                  <c:v>PC35:5; PC(O-)36:5</c:v>
                </c:pt>
                <c:pt idx="19">
                  <c:v>PC35:4; PC(O-)36:4</c:v>
                </c:pt>
                <c:pt idx="20">
                  <c:v>PC35:3; PC(O-)36:3</c:v>
                </c:pt>
                <c:pt idx="21">
                  <c:v>PC35:2; PC(O-)36:2</c:v>
                </c:pt>
                <c:pt idx="22">
                  <c:v>PC35:1; PC(O-)36:1</c:v>
                </c:pt>
                <c:pt idx="23">
                  <c:v>PC35:0; PC(O-)36:0</c:v>
                </c:pt>
                <c:pt idx="24">
                  <c:v>PC36:6</c:v>
                </c:pt>
                <c:pt idx="25">
                  <c:v>PC36:5</c:v>
                </c:pt>
                <c:pt idx="26">
                  <c:v>PC36:4</c:v>
                </c:pt>
                <c:pt idx="27">
                  <c:v>PC36:3</c:v>
                </c:pt>
                <c:pt idx="28">
                  <c:v>PC36:2</c:v>
                </c:pt>
                <c:pt idx="29">
                  <c:v>PC36:1</c:v>
                </c:pt>
                <c:pt idx="30">
                  <c:v>PC36:0</c:v>
                </c:pt>
                <c:pt idx="31">
                  <c:v>PC37:6; PC(O-)38:6</c:v>
                </c:pt>
                <c:pt idx="32">
                  <c:v>PC37:5; PC(O-)38:5</c:v>
                </c:pt>
                <c:pt idx="33">
                  <c:v>PC37:4; PC(O-)38:4</c:v>
                </c:pt>
                <c:pt idx="34">
                  <c:v>PC37:3; PC(O-)38:3</c:v>
                </c:pt>
                <c:pt idx="35">
                  <c:v>PC37:2; PC(O-)38:2</c:v>
                </c:pt>
                <c:pt idx="36">
                  <c:v>PC38:8; PC37:1; PC(O-)38:1</c:v>
                </c:pt>
                <c:pt idx="37">
                  <c:v>PC38:7; PC37:0; PC(O-)38:0</c:v>
                </c:pt>
                <c:pt idx="38">
                  <c:v>PC38:6</c:v>
                </c:pt>
                <c:pt idx="39">
                  <c:v>PC38:5</c:v>
                </c:pt>
                <c:pt idx="40">
                  <c:v>PC38:4</c:v>
                </c:pt>
                <c:pt idx="41">
                  <c:v>PC38:3</c:v>
                </c:pt>
                <c:pt idx="42">
                  <c:v>PC38:2</c:v>
                </c:pt>
                <c:pt idx="43">
                  <c:v>PC38:1</c:v>
                </c:pt>
                <c:pt idx="44">
                  <c:v>PC38:0</c:v>
                </c:pt>
                <c:pt idx="45">
                  <c:v>PC39:6; PC(O-)40:6</c:v>
                </c:pt>
                <c:pt idx="46">
                  <c:v>PC39:5; PC(O-)40:5</c:v>
                </c:pt>
                <c:pt idx="47">
                  <c:v>PC39:4; PC(O-)40:4</c:v>
                </c:pt>
                <c:pt idx="48">
                  <c:v>PC40:10; PC39:3; PC(O-)40:3</c:v>
                </c:pt>
                <c:pt idx="49">
                  <c:v>PC40:9; PC39:2; PC(O-)40:2</c:v>
                </c:pt>
                <c:pt idx="50">
                  <c:v>PC40:8; PC39:1; PC(O-)40:1</c:v>
                </c:pt>
                <c:pt idx="51">
                  <c:v>PC40:7; PC39:0; PC(O-)40:0</c:v>
                </c:pt>
                <c:pt idx="52">
                  <c:v>PC40:6</c:v>
                </c:pt>
                <c:pt idx="53">
                  <c:v>PC40:5</c:v>
                </c:pt>
              </c:strCache>
            </c:strRef>
          </c:cat>
          <c:val>
            <c:numRef>
              <c:f>PC!$Q$201:$Q$254</c:f>
              <c:numCache>
                <c:formatCode>General</c:formatCode>
                <c:ptCount val="5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</c:numCache>
            </c:numRef>
          </c:val>
        </c:ser>
        <c:ser>
          <c:idx val="15"/>
          <c:order val="15"/>
          <c:tx>
            <c:strRef>
              <c:f>PC!$R$148</c:f>
              <c:strCache>
                <c:ptCount val="1"/>
                <c:pt idx="0">
                  <c:v>ptr-4_4</c:v>
                </c:pt>
              </c:strCache>
            </c:strRef>
          </c:tx>
          <c:spPr>
            <a:solidFill>
              <a:srgbClr val="ffcd33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PC!$A$201:$A$254</c:f>
              <c:strCache>
                <c:ptCount val="54"/>
                <c:pt idx="0">
                  <c:v>PC32:2</c:v>
                </c:pt>
                <c:pt idx="1">
                  <c:v>PC32:1</c:v>
                </c:pt>
                <c:pt idx="2">
                  <c:v>PC32:0</c:v>
                </c:pt>
                <c:pt idx="3">
                  <c:v>PC(O-)34:6</c:v>
                </c:pt>
                <c:pt idx="4">
                  <c:v>PC33:5; PC(O-)34:5</c:v>
                </c:pt>
                <c:pt idx="5">
                  <c:v>PC33:4; PC(O-)34:4</c:v>
                </c:pt>
                <c:pt idx="6">
                  <c:v>PC33:3; PC(O-)34:3</c:v>
                </c:pt>
                <c:pt idx="7">
                  <c:v>PC33:2; PC(O-)34:2</c:v>
                </c:pt>
                <c:pt idx="8">
                  <c:v>PC33:1; PC(O-)34:1</c:v>
                </c:pt>
                <c:pt idx="9">
                  <c:v>PC33:0; PC(O-)34:0</c:v>
                </c:pt>
                <c:pt idx="10">
                  <c:v>PC34:6</c:v>
                </c:pt>
                <c:pt idx="11">
                  <c:v>PC34:5</c:v>
                </c:pt>
                <c:pt idx="12">
                  <c:v>PC34:4</c:v>
                </c:pt>
                <c:pt idx="13">
                  <c:v>PC34:3</c:v>
                </c:pt>
                <c:pt idx="14">
                  <c:v>PC34:2</c:v>
                </c:pt>
                <c:pt idx="15">
                  <c:v>PC34:1</c:v>
                </c:pt>
                <c:pt idx="16">
                  <c:v>PC34:0</c:v>
                </c:pt>
                <c:pt idx="17">
                  <c:v>PC35:6; PC(O-)36:6</c:v>
                </c:pt>
                <c:pt idx="18">
                  <c:v>PC35:5; PC(O-)36:5</c:v>
                </c:pt>
                <c:pt idx="19">
                  <c:v>PC35:4; PC(O-)36:4</c:v>
                </c:pt>
                <c:pt idx="20">
                  <c:v>PC35:3; PC(O-)36:3</c:v>
                </c:pt>
                <c:pt idx="21">
                  <c:v>PC35:2; PC(O-)36:2</c:v>
                </c:pt>
                <c:pt idx="22">
                  <c:v>PC35:1; PC(O-)36:1</c:v>
                </c:pt>
                <c:pt idx="23">
                  <c:v>PC35:0; PC(O-)36:0</c:v>
                </c:pt>
                <c:pt idx="24">
                  <c:v>PC36:6</c:v>
                </c:pt>
                <c:pt idx="25">
                  <c:v>PC36:5</c:v>
                </c:pt>
                <c:pt idx="26">
                  <c:v>PC36:4</c:v>
                </c:pt>
                <c:pt idx="27">
                  <c:v>PC36:3</c:v>
                </c:pt>
                <c:pt idx="28">
                  <c:v>PC36:2</c:v>
                </c:pt>
                <c:pt idx="29">
                  <c:v>PC36:1</c:v>
                </c:pt>
                <c:pt idx="30">
                  <c:v>PC36:0</c:v>
                </c:pt>
                <c:pt idx="31">
                  <c:v>PC37:6; PC(O-)38:6</c:v>
                </c:pt>
                <c:pt idx="32">
                  <c:v>PC37:5; PC(O-)38:5</c:v>
                </c:pt>
                <c:pt idx="33">
                  <c:v>PC37:4; PC(O-)38:4</c:v>
                </c:pt>
                <c:pt idx="34">
                  <c:v>PC37:3; PC(O-)38:3</c:v>
                </c:pt>
                <c:pt idx="35">
                  <c:v>PC37:2; PC(O-)38:2</c:v>
                </c:pt>
                <c:pt idx="36">
                  <c:v>PC38:8; PC37:1; PC(O-)38:1</c:v>
                </c:pt>
                <c:pt idx="37">
                  <c:v>PC38:7; PC37:0; PC(O-)38:0</c:v>
                </c:pt>
                <c:pt idx="38">
                  <c:v>PC38:6</c:v>
                </c:pt>
                <c:pt idx="39">
                  <c:v>PC38:5</c:v>
                </c:pt>
                <c:pt idx="40">
                  <c:v>PC38:4</c:v>
                </c:pt>
                <c:pt idx="41">
                  <c:v>PC38:3</c:v>
                </c:pt>
                <c:pt idx="42">
                  <c:v>PC38:2</c:v>
                </c:pt>
                <c:pt idx="43">
                  <c:v>PC38:1</c:v>
                </c:pt>
                <c:pt idx="44">
                  <c:v>PC38:0</c:v>
                </c:pt>
                <c:pt idx="45">
                  <c:v>PC39:6; PC(O-)40:6</c:v>
                </c:pt>
                <c:pt idx="46">
                  <c:v>PC39:5; PC(O-)40:5</c:v>
                </c:pt>
                <c:pt idx="47">
                  <c:v>PC39:4; PC(O-)40:4</c:v>
                </c:pt>
                <c:pt idx="48">
                  <c:v>PC40:10; PC39:3; PC(O-)40:3</c:v>
                </c:pt>
                <c:pt idx="49">
                  <c:v>PC40:9; PC39:2; PC(O-)40:2</c:v>
                </c:pt>
                <c:pt idx="50">
                  <c:v>PC40:8; PC39:1; PC(O-)40:1</c:v>
                </c:pt>
                <c:pt idx="51">
                  <c:v>PC40:7; PC39:0; PC(O-)40:0</c:v>
                </c:pt>
                <c:pt idx="52">
                  <c:v>PC40:6</c:v>
                </c:pt>
                <c:pt idx="53">
                  <c:v>PC40:5</c:v>
                </c:pt>
              </c:strCache>
            </c:strRef>
          </c:cat>
          <c:val>
            <c:numRef>
              <c:f>PC!$R$201:$R$254</c:f>
              <c:numCache>
                <c:formatCode>General</c:formatCode>
                <c:ptCount val="5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</c:numCache>
            </c:numRef>
          </c:val>
        </c:ser>
        <c:ser>
          <c:idx val="16"/>
          <c:order val="16"/>
          <c:tx>
            <c:strRef>
              <c:f>PC!$S$148</c:f>
              <c:strCache>
                <c:ptCount val="1"/>
                <c:pt idx="0">
                  <c:v>ptr-4_5</c:v>
                </c:pt>
              </c:strCache>
            </c:strRef>
          </c:tx>
          <c:spPr>
            <a:solidFill>
              <a:srgbClr val="698ed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PC!$A$201:$A$254</c:f>
              <c:strCache>
                <c:ptCount val="54"/>
                <c:pt idx="0">
                  <c:v>PC32:2</c:v>
                </c:pt>
                <c:pt idx="1">
                  <c:v>PC32:1</c:v>
                </c:pt>
                <c:pt idx="2">
                  <c:v>PC32:0</c:v>
                </c:pt>
                <c:pt idx="3">
                  <c:v>PC(O-)34:6</c:v>
                </c:pt>
                <c:pt idx="4">
                  <c:v>PC33:5; PC(O-)34:5</c:v>
                </c:pt>
                <c:pt idx="5">
                  <c:v>PC33:4; PC(O-)34:4</c:v>
                </c:pt>
                <c:pt idx="6">
                  <c:v>PC33:3; PC(O-)34:3</c:v>
                </c:pt>
                <c:pt idx="7">
                  <c:v>PC33:2; PC(O-)34:2</c:v>
                </c:pt>
                <c:pt idx="8">
                  <c:v>PC33:1; PC(O-)34:1</c:v>
                </c:pt>
                <c:pt idx="9">
                  <c:v>PC33:0; PC(O-)34:0</c:v>
                </c:pt>
                <c:pt idx="10">
                  <c:v>PC34:6</c:v>
                </c:pt>
                <c:pt idx="11">
                  <c:v>PC34:5</c:v>
                </c:pt>
                <c:pt idx="12">
                  <c:v>PC34:4</c:v>
                </c:pt>
                <c:pt idx="13">
                  <c:v>PC34:3</c:v>
                </c:pt>
                <c:pt idx="14">
                  <c:v>PC34:2</c:v>
                </c:pt>
                <c:pt idx="15">
                  <c:v>PC34:1</c:v>
                </c:pt>
                <c:pt idx="16">
                  <c:v>PC34:0</c:v>
                </c:pt>
                <c:pt idx="17">
                  <c:v>PC35:6; PC(O-)36:6</c:v>
                </c:pt>
                <c:pt idx="18">
                  <c:v>PC35:5; PC(O-)36:5</c:v>
                </c:pt>
                <c:pt idx="19">
                  <c:v>PC35:4; PC(O-)36:4</c:v>
                </c:pt>
                <c:pt idx="20">
                  <c:v>PC35:3; PC(O-)36:3</c:v>
                </c:pt>
                <c:pt idx="21">
                  <c:v>PC35:2; PC(O-)36:2</c:v>
                </c:pt>
                <c:pt idx="22">
                  <c:v>PC35:1; PC(O-)36:1</c:v>
                </c:pt>
                <c:pt idx="23">
                  <c:v>PC35:0; PC(O-)36:0</c:v>
                </c:pt>
                <c:pt idx="24">
                  <c:v>PC36:6</c:v>
                </c:pt>
                <c:pt idx="25">
                  <c:v>PC36:5</c:v>
                </c:pt>
                <c:pt idx="26">
                  <c:v>PC36:4</c:v>
                </c:pt>
                <c:pt idx="27">
                  <c:v>PC36:3</c:v>
                </c:pt>
                <c:pt idx="28">
                  <c:v>PC36:2</c:v>
                </c:pt>
                <c:pt idx="29">
                  <c:v>PC36:1</c:v>
                </c:pt>
                <c:pt idx="30">
                  <c:v>PC36:0</c:v>
                </c:pt>
                <c:pt idx="31">
                  <c:v>PC37:6; PC(O-)38:6</c:v>
                </c:pt>
                <c:pt idx="32">
                  <c:v>PC37:5; PC(O-)38:5</c:v>
                </c:pt>
                <c:pt idx="33">
                  <c:v>PC37:4; PC(O-)38:4</c:v>
                </c:pt>
                <c:pt idx="34">
                  <c:v>PC37:3; PC(O-)38:3</c:v>
                </c:pt>
                <c:pt idx="35">
                  <c:v>PC37:2; PC(O-)38:2</c:v>
                </c:pt>
                <c:pt idx="36">
                  <c:v>PC38:8; PC37:1; PC(O-)38:1</c:v>
                </c:pt>
                <c:pt idx="37">
                  <c:v>PC38:7; PC37:0; PC(O-)38:0</c:v>
                </c:pt>
                <c:pt idx="38">
                  <c:v>PC38:6</c:v>
                </c:pt>
                <c:pt idx="39">
                  <c:v>PC38:5</c:v>
                </c:pt>
                <c:pt idx="40">
                  <c:v>PC38:4</c:v>
                </c:pt>
                <c:pt idx="41">
                  <c:v>PC38:3</c:v>
                </c:pt>
                <c:pt idx="42">
                  <c:v>PC38:2</c:v>
                </c:pt>
                <c:pt idx="43">
                  <c:v>PC38:1</c:v>
                </c:pt>
                <c:pt idx="44">
                  <c:v>PC38:0</c:v>
                </c:pt>
                <c:pt idx="45">
                  <c:v>PC39:6; PC(O-)40:6</c:v>
                </c:pt>
                <c:pt idx="46">
                  <c:v>PC39:5; PC(O-)40:5</c:v>
                </c:pt>
                <c:pt idx="47">
                  <c:v>PC39:4; PC(O-)40:4</c:v>
                </c:pt>
                <c:pt idx="48">
                  <c:v>PC40:10; PC39:3; PC(O-)40:3</c:v>
                </c:pt>
                <c:pt idx="49">
                  <c:v>PC40:9; PC39:2; PC(O-)40:2</c:v>
                </c:pt>
                <c:pt idx="50">
                  <c:v>PC40:8; PC39:1; PC(O-)40:1</c:v>
                </c:pt>
                <c:pt idx="51">
                  <c:v>PC40:7; PC39:0; PC(O-)40:0</c:v>
                </c:pt>
                <c:pt idx="52">
                  <c:v>PC40:6</c:v>
                </c:pt>
                <c:pt idx="53">
                  <c:v>PC40:5</c:v>
                </c:pt>
              </c:strCache>
            </c:strRef>
          </c:cat>
          <c:val>
            <c:numRef>
              <c:f>PC!$S$201:$S$254</c:f>
              <c:numCache>
                <c:formatCode>General</c:formatCode>
                <c:ptCount val="5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</c:numCache>
            </c:numRef>
          </c:val>
        </c:ser>
        <c:ser>
          <c:idx val="17"/>
          <c:order val="17"/>
          <c:tx>
            <c:strRef>
              <c:f>PC!$T$148</c:f>
              <c:strCache>
                <c:ptCount val="1"/>
                <c:pt idx="0">
                  <c:v>ptr-4_6</c:v>
                </c:pt>
              </c:strCache>
            </c:strRef>
          </c:tx>
          <c:spPr>
            <a:solidFill>
              <a:srgbClr val="8cc168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PC!$A$201:$A$254</c:f>
              <c:strCache>
                <c:ptCount val="54"/>
                <c:pt idx="0">
                  <c:v>PC32:2</c:v>
                </c:pt>
                <c:pt idx="1">
                  <c:v>PC32:1</c:v>
                </c:pt>
                <c:pt idx="2">
                  <c:v>PC32:0</c:v>
                </c:pt>
                <c:pt idx="3">
                  <c:v>PC(O-)34:6</c:v>
                </c:pt>
                <c:pt idx="4">
                  <c:v>PC33:5; PC(O-)34:5</c:v>
                </c:pt>
                <c:pt idx="5">
                  <c:v>PC33:4; PC(O-)34:4</c:v>
                </c:pt>
                <c:pt idx="6">
                  <c:v>PC33:3; PC(O-)34:3</c:v>
                </c:pt>
                <c:pt idx="7">
                  <c:v>PC33:2; PC(O-)34:2</c:v>
                </c:pt>
                <c:pt idx="8">
                  <c:v>PC33:1; PC(O-)34:1</c:v>
                </c:pt>
                <c:pt idx="9">
                  <c:v>PC33:0; PC(O-)34:0</c:v>
                </c:pt>
                <c:pt idx="10">
                  <c:v>PC34:6</c:v>
                </c:pt>
                <c:pt idx="11">
                  <c:v>PC34:5</c:v>
                </c:pt>
                <c:pt idx="12">
                  <c:v>PC34:4</c:v>
                </c:pt>
                <c:pt idx="13">
                  <c:v>PC34:3</c:v>
                </c:pt>
                <c:pt idx="14">
                  <c:v>PC34:2</c:v>
                </c:pt>
                <c:pt idx="15">
                  <c:v>PC34:1</c:v>
                </c:pt>
                <c:pt idx="16">
                  <c:v>PC34:0</c:v>
                </c:pt>
                <c:pt idx="17">
                  <c:v>PC35:6; PC(O-)36:6</c:v>
                </c:pt>
                <c:pt idx="18">
                  <c:v>PC35:5; PC(O-)36:5</c:v>
                </c:pt>
                <c:pt idx="19">
                  <c:v>PC35:4; PC(O-)36:4</c:v>
                </c:pt>
                <c:pt idx="20">
                  <c:v>PC35:3; PC(O-)36:3</c:v>
                </c:pt>
                <c:pt idx="21">
                  <c:v>PC35:2; PC(O-)36:2</c:v>
                </c:pt>
                <c:pt idx="22">
                  <c:v>PC35:1; PC(O-)36:1</c:v>
                </c:pt>
                <c:pt idx="23">
                  <c:v>PC35:0; PC(O-)36:0</c:v>
                </c:pt>
                <c:pt idx="24">
                  <c:v>PC36:6</c:v>
                </c:pt>
                <c:pt idx="25">
                  <c:v>PC36:5</c:v>
                </c:pt>
                <c:pt idx="26">
                  <c:v>PC36:4</c:v>
                </c:pt>
                <c:pt idx="27">
                  <c:v>PC36:3</c:v>
                </c:pt>
                <c:pt idx="28">
                  <c:v>PC36:2</c:v>
                </c:pt>
                <c:pt idx="29">
                  <c:v>PC36:1</c:v>
                </c:pt>
                <c:pt idx="30">
                  <c:v>PC36:0</c:v>
                </c:pt>
                <c:pt idx="31">
                  <c:v>PC37:6; PC(O-)38:6</c:v>
                </c:pt>
                <c:pt idx="32">
                  <c:v>PC37:5; PC(O-)38:5</c:v>
                </c:pt>
                <c:pt idx="33">
                  <c:v>PC37:4; PC(O-)38:4</c:v>
                </c:pt>
                <c:pt idx="34">
                  <c:v>PC37:3; PC(O-)38:3</c:v>
                </c:pt>
                <c:pt idx="35">
                  <c:v>PC37:2; PC(O-)38:2</c:v>
                </c:pt>
                <c:pt idx="36">
                  <c:v>PC38:8; PC37:1; PC(O-)38:1</c:v>
                </c:pt>
                <c:pt idx="37">
                  <c:v>PC38:7; PC37:0; PC(O-)38:0</c:v>
                </c:pt>
                <c:pt idx="38">
                  <c:v>PC38:6</c:v>
                </c:pt>
                <c:pt idx="39">
                  <c:v>PC38:5</c:v>
                </c:pt>
                <c:pt idx="40">
                  <c:v>PC38:4</c:v>
                </c:pt>
                <c:pt idx="41">
                  <c:v>PC38:3</c:v>
                </c:pt>
                <c:pt idx="42">
                  <c:v>PC38:2</c:v>
                </c:pt>
                <c:pt idx="43">
                  <c:v>PC38:1</c:v>
                </c:pt>
                <c:pt idx="44">
                  <c:v>PC38:0</c:v>
                </c:pt>
                <c:pt idx="45">
                  <c:v>PC39:6; PC(O-)40:6</c:v>
                </c:pt>
                <c:pt idx="46">
                  <c:v>PC39:5; PC(O-)40:5</c:v>
                </c:pt>
                <c:pt idx="47">
                  <c:v>PC39:4; PC(O-)40:4</c:v>
                </c:pt>
                <c:pt idx="48">
                  <c:v>PC40:10; PC39:3; PC(O-)40:3</c:v>
                </c:pt>
                <c:pt idx="49">
                  <c:v>PC40:9; PC39:2; PC(O-)40:2</c:v>
                </c:pt>
                <c:pt idx="50">
                  <c:v>PC40:8; PC39:1; PC(O-)40:1</c:v>
                </c:pt>
                <c:pt idx="51">
                  <c:v>PC40:7; PC39:0; PC(O-)40:0</c:v>
                </c:pt>
                <c:pt idx="52">
                  <c:v>PC40:6</c:v>
                </c:pt>
                <c:pt idx="53">
                  <c:v>PC40:5</c:v>
                </c:pt>
              </c:strCache>
            </c:strRef>
          </c:cat>
          <c:val>
            <c:numRef>
              <c:f>PC!$T$201:$T$254</c:f>
              <c:numCache>
                <c:formatCode>General</c:formatCode>
                <c:ptCount val="5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</c:numCache>
            </c:numRef>
          </c:val>
        </c:ser>
        <c:gapWidth val="219"/>
        <c:overlap val="-27"/>
        <c:axId val="39556272"/>
        <c:axId val="5578163"/>
      </c:barChart>
      <c:catAx>
        <c:axId val="3955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78163"/>
        <c:crosses val="autoZero"/>
        <c:auto val="1"/>
        <c:lblAlgn val="ctr"/>
        <c:lblOffset val="100"/>
      </c:catAx>
      <c:valAx>
        <c:axId val="55781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556272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292</xdr:row>
      <xdr:rowOff>130320</xdr:rowOff>
    </xdr:from>
    <xdr:to>
      <xdr:col>21</xdr:col>
      <xdr:colOff>43560</xdr:colOff>
      <xdr:row>307</xdr:row>
      <xdr:rowOff>110520</xdr:rowOff>
    </xdr:to>
    <xdr:graphicFrame>
      <xdr:nvGraphicFramePr>
        <xdr:cNvPr id="0" name="Chart 1"/>
        <xdr:cNvGraphicFramePr/>
      </xdr:nvGraphicFramePr>
      <xdr:xfrm>
        <a:off x="0" y="60899760"/>
        <a:ext cx="14373360" cy="283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E44"/>
  <sheetViews>
    <sheetView showFormulas="false" showGridLines="true" showRowColHeaders="true" showZeros="true" rightToLeft="false" tabSelected="false" showOutlineSymbols="true" defaultGridColor="true" view="normal" topLeftCell="AX1" colorId="64" zoomScale="106" zoomScaleNormal="106" zoomScalePageLayoutView="100" workbookViewId="0">
      <selection pane="topLeft" activeCell="BN1" activeCellId="0" sqref="BN1"/>
    </sheetView>
  </sheetViews>
  <sheetFormatPr defaultColWidth="8.84765625" defaultRowHeight="15" zeroHeight="false" outlineLevelRow="0" outlineLevelCol="0"/>
  <cols>
    <col collapsed="false" customWidth="true" hidden="false" outlineLevel="0" max="1" min="1" style="0" width="7.15"/>
    <col collapsed="false" customWidth="true" hidden="false" outlineLevel="0" max="2" min="2" style="0" width="23.35"/>
    <col collapsed="false" customWidth="true" hidden="false" outlineLevel="0" max="21" min="21" style="0" width="33.33"/>
    <col collapsed="false" customWidth="true" hidden="false" outlineLevel="0" max="23" min="23" style="0" width="19"/>
    <col collapsed="false" customWidth="true" hidden="false" outlineLevel="0" max="25" min="25" style="0" width="23.35"/>
    <col collapsed="false" customWidth="true" hidden="false" outlineLevel="0" max="44" min="44" style="0" width="52.51"/>
    <col collapsed="false" customWidth="true" hidden="false" outlineLevel="0" max="45" min="45" style="0" width="13.33"/>
    <col collapsed="false" customWidth="true" hidden="false" outlineLevel="0" max="46" min="46" style="0" width="23.3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W1" s="0" t="s">
        <v>21</v>
      </c>
      <c r="X1" s="0" t="s">
        <v>22</v>
      </c>
      <c r="Y1" s="0" t="s">
        <v>1</v>
      </c>
      <c r="Z1" s="0" t="s">
        <v>2</v>
      </c>
      <c r="AA1" s="0" t="s">
        <v>3</v>
      </c>
      <c r="AB1" s="0" t="s">
        <v>4</v>
      </c>
      <c r="AC1" s="0" t="s">
        <v>5</v>
      </c>
      <c r="AD1" s="0" t="s">
        <v>6</v>
      </c>
      <c r="AE1" s="0" t="s">
        <v>7</v>
      </c>
      <c r="AF1" s="0" t="s">
        <v>8</v>
      </c>
      <c r="AG1" s="0" t="s">
        <v>9</v>
      </c>
      <c r="AH1" s="0" t="s">
        <v>10</v>
      </c>
      <c r="AI1" s="0" t="s">
        <v>11</v>
      </c>
      <c r="AJ1" s="0" t="s">
        <v>12</v>
      </c>
      <c r="AK1" s="0" t="s">
        <v>13</v>
      </c>
      <c r="AL1" s="0" t="s">
        <v>14</v>
      </c>
      <c r="AM1" s="0" t="s">
        <v>15</v>
      </c>
      <c r="AN1" s="0" t="s">
        <v>16</v>
      </c>
      <c r="AO1" s="0" t="s">
        <v>17</v>
      </c>
      <c r="AP1" s="0" t="s">
        <v>18</v>
      </c>
      <c r="AQ1" s="0" t="s">
        <v>19</v>
      </c>
      <c r="AR1" s="0" t="s">
        <v>23</v>
      </c>
      <c r="AS1" s="0" t="s">
        <v>24</v>
      </c>
      <c r="AT1" s="0" t="s">
        <v>1</v>
      </c>
      <c r="AU1" s="0" t="s">
        <v>2</v>
      </c>
      <c r="AV1" s="0" t="s">
        <v>3</v>
      </c>
      <c r="AW1" s="0" t="s">
        <v>4</v>
      </c>
      <c r="AX1" s="0" t="s">
        <v>5</v>
      </c>
      <c r="AY1" s="0" t="s">
        <v>6</v>
      </c>
      <c r="AZ1" s="0" t="s">
        <v>7</v>
      </c>
      <c r="BA1" s="0" t="s">
        <v>8</v>
      </c>
      <c r="BB1" s="0" t="s">
        <v>9</v>
      </c>
      <c r="BC1" s="0" t="s">
        <v>10</v>
      </c>
      <c r="BD1" s="0" t="s">
        <v>11</v>
      </c>
      <c r="BE1" s="0" t="s">
        <v>12</v>
      </c>
      <c r="BF1" s="0" t="s">
        <v>13</v>
      </c>
      <c r="BG1" s="0" t="s">
        <v>14</v>
      </c>
      <c r="BH1" s="0" t="s">
        <v>15</v>
      </c>
      <c r="BI1" s="0" t="s">
        <v>16</v>
      </c>
      <c r="BJ1" s="0" t="s">
        <v>17</v>
      </c>
      <c r="BK1" s="0" t="s">
        <v>18</v>
      </c>
      <c r="BL1" s="0" t="s">
        <v>19</v>
      </c>
      <c r="BN1" s="1" t="s">
        <v>2</v>
      </c>
      <c r="BO1" s="1" t="s">
        <v>3</v>
      </c>
      <c r="BP1" s="1" t="s">
        <v>4</v>
      </c>
      <c r="BQ1" s="1" t="s">
        <v>5</v>
      </c>
      <c r="BR1" s="1" t="s">
        <v>6</v>
      </c>
      <c r="BS1" s="1" t="s">
        <v>7</v>
      </c>
      <c r="BT1" s="1" t="s">
        <v>8</v>
      </c>
      <c r="BU1" s="1" t="s">
        <v>9</v>
      </c>
      <c r="BV1" s="1" t="s">
        <v>10</v>
      </c>
      <c r="BW1" s="1" t="s">
        <v>11</v>
      </c>
      <c r="BX1" s="1" t="s">
        <v>12</v>
      </c>
      <c r="BY1" s="1" t="s">
        <v>13</v>
      </c>
      <c r="BZ1" s="1" t="s">
        <v>14</v>
      </c>
      <c r="CA1" s="1" t="s">
        <v>15</v>
      </c>
      <c r="CB1" s="1" t="s">
        <v>16</v>
      </c>
      <c r="CC1" s="1" t="s">
        <v>17</v>
      </c>
      <c r="CD1" s="1" t="s">
        <v>18</v>
      </c>
      <c r="CE1" s="1" t="s">
        <v>19</v>
      </c>
    </row>
    <row r="2" s="2" customFormat="true" ht="15" hidden="false" customHeight="false" outlineLevel="0" collapsed="false">
      <c r="A2" s="2" t="n">
        <v>734.57</v>
      </c>
      <c r="B2" s="2" t="s">
        <v>25</v>
      </c>
      <c r="C2" s="2" t="n">
        <v>2581.84751966518</v>
      </c>
      <c r="D2" s="2" t="n">
        <v>2763.91585970297</v>
      </c>
      <c r="E2" s="2" t="n">
        <v>2464.05751353307</v>
      </c>
      <c r="F2" s="2" t="n">
        <v>3085.50114993067</v>
      </c>
      <c r="G2" s="2" t="n">
        <v>1751.59170885982</v>
      </c>
      <c r="H2" s="2" t="n">
        <v>1953.92638898644</v>
      </c>
      <c r="I2" s="2" t="n">
        <v>1735.02795725398</v>
      </c>
      <c r="J2" s="2" t="n">
        <v>2984.41257292363</v>
      </c>
      <c r="K2" s="2" t="n">
        <v>1363.18198413463</v>
      </c>
      <c r="L2" s="2" t="n">
        <v>5541.8454274864</v>
      </c>
      <c r="M2" s="2" t="n">
        <v>1478.80986937591</v>
      </c>
      <c r="N2" s="2" t="n">
        <v>2136.73813549976</v>
      </c>
      <c r="O2" s="2" t="n">
        <v>1375.5682957887</v>
      </c>
      <c r="P2" s="2" t="n">
        <v>1953.92638898644</v>
      </c>
      <c r="Q2" s="2" t="n">
        <v>1813.99917683557</v>
      </c>
      <c r="R2" s="2" t="n">
        <v>6899.00152865694</v>
      </c>
      <c r="S2" s="2" t="n">
        <v>1578.00512478394</v>
      </c>
      <c r="T2" s="2" t="n">
        <v>1230.68095632592</v>
      </c>
      <c r="U2" s="2" t="s">
        <v>26</v>
      </c>
      <c r="V2" s="3" t="s">
        <v>25</v>
      </c>
      <c r="W2" s="4" t="n">
        <v>8.79907608196326</v>
      </c>
      <c r="AR2" s="2" t="s">
        <v>27</v>
      </c>
      <c r="AS2" s="2" t="s">
        <v>28</v>
      </c>
    </row>
    <row r="3" customFormat="false" ht="15" hidden="false" customHeight="false" outlineLevel="0" collapsed="false">
      <c r="A3" s="0" t="n">
        <v>736.53</v>
      </c>
      <c r="B3" s="0" t="s">
        <v>29</v>
      </c>
      <c r="C3" s="0" t="n">
        <v>98.2512890564207</v>
      </c>
      <c r="D3" s="0" t="n">
        <v>93.7908267191122</v>
      </c>
      <c r="E3" s="0" t="n">
        <v>118.891645272136</v>
      </c>
      <c r="F3" s="0" t="n">
        <v>150.701795921128</v>
      </c>
      <c r="G3" s="0" t="n">
        <v>84.5461699505561</v>
      </c>
      <c r="H3" s="0" t="n">
        <v>93.7908267191122</v>
      </c>
      <c r="I3" s="0" t="n">
        <v>83.0417669554711</v>
      </c>
      <c r="J3" s="0" t="n">
        <v>100.241597886776</v>
      </c>
      <c r="K3" s="0" t="n">
        <v>88.3554649922808</v>
      </c>
      <c r="L3" s="0" t="n">
        <v>312.26265010777</v>
      </c>
      <c r="M3" s="0" t="n">
        <v>92.9539900512325</v>
      </c>
      <c r="N3" s="0" t="n">
        <v>108.176947395508</v>
      </c>
      <c r="O3" s="0" t="n">
        <v>76.2583290411406</v>
      </c>
      <c r="P3" s="0" t="n">
        <v>96.318748499998</v>
      </c>
      <c r="Q3" s="0" t="n">
        <v>65.0530561340108</v>
      </c>
      <c r="R3" s="0" t="n">
        <v>332.53563277785</v>
      </c>
      <c r="S3" s="0" t="n">
        <v>81.4332716741972</v>
      </c>
      <c r="T3" s="0" t="n">
        <v>57.4133927633805</v>
      </c>
      <c r="U3" s="0" t="s">
        <v>30</v>
      </c>
      <c r="V3" s="5" t="s">
        <v>31</v>
      </c>
      <c r="W3" s="6" t="n">
        <v>9.48568400237563</v>
      </c>
      <c r="Y3" s="0" t="s">
        <v>29</v>
      </c>
      <c r="Z3" s="0" t="n">
        <f aca="false">C3-(C2*$W2/100)</f>
        <v>-128.9274385192</v>
      </c>
      <c r="AA3" s="0" t="n">
        <f aca="false">D3-(D2*$W2/100)</f>
        <v>-149.408232617601</v>
      </c>
      <c r="AB3" s="0" t="n">
        <f aca="false">E3-(E2*$W2/100)</f>
        <v>-97.9226500469702</v>
      </c>
      <c r="AC3" s="0" t="n">
        <f aca="false">F3-(F2*$W2/100)</f>
        <v>-120.793797771122</v>
      </c>
      <c r="AD3" s="0" t="n">
        <f aca="false">G3-(G2*$W2/100)</f>
        <v>-69.5777171573798</v>
      </c>
      <c r="AE3" s="0" t="n">
        <f aca="false">H3-(H2*$W2/100)</f>
        <v>-78.1366428333623</v>
      </c>
      <c r="AF3" s="0" t="n">
        <f aca="false">I3-(I2*$W2/100)</f>
        <v>-69.6246630466395</v>
      </c>
      <c r="AG3" s="0" t="n">
        <f aca="false">J3-(J2*$W2/100)</f>
        <v>-162.359135004451</v>
      </c>
      <c r="AH3" s="0" t="n">
        <f aca="false">K3-(K2*$W2/100)</f>
        <v>-31.5919549273419</v>
      </c>
      <c r="AI3" s="0" t="n">
        <f aca="false">L3-(L2*$W2/100)</f>
        <v>-175.368545401561</v>
      </c>
      <c r="AJ3" s="0" t="n">
        <f aca="false">M3-(M2*$W2/100)</f>
        <v>-37.1676154627351</v>
      </c>
      <c r="AK3" s="0" t="n">
        <f aca="false">N3-(N2*$W2/100)</f>
        <v>-79.8362668194393</v>
      </c>
      <c r="AL3" s="0" t="n">
        <f aca="false">O3-(O2*$W2/100)</f>
        <v>-44.7789718646726</v>
      </c>
      <c r="AM3" s="0" t="n">
        <f aca="false">P3-(P2*$W2/100)</f>
        <v>-75.6087210524765</v>
      </c>
      <c r="AN3" s="0" t="n">
        <f aca="false">Q3-(Q2*$W2/100)</f>
        <v>-94.5621115619385</v>
      </c>
      <c r="AO3" s="0" t="n">
        <f aca="false">R3-(R2*$W2/100)</f>
        <v>-274.512760624482</v>
      </c>
      <c r="AP3" s="0" t="n">
        <f aca="false">S3-(S2*$W2/100)</f>
        <v>-57.416599832821</v>
      </c>
      <c r="AQ3" s="0" t="n">
        <f aca="false">T3-(T2*$W2/100)</f>
        <v>-50.8751609099699</v>
      </c>
      <c r="AR3" s="0" t="s">
        <v>32</v>
      </c>
      <c r="AT3" s="0" t="s">
        <v>29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</row>
    <row r="4" customFormat="false" ht="15" hidden="false" customHeight="false" outlineLevel="0" collapsed="false">
      <c r="A4" s="0" t="n">
        <v>738.54</v>
      </c>
      <c r="B4" s="0" t="s">
        <v>33</v>
      </c>
      <c r="C4" s="0" t="n">
        <v>75.5387366729939</v>
      </c>
      <c r="D4" s="0" t="n">
        <v>132.230875959315</v>
      </c>
      <c r="E4" s="0" t="n">
        <v>88.0569156973982</v>
      </c>
      <c r="F4" s="0" t="n">
        <v>69.7804985287652</v>
      </c>
      <c r="G4" s="0" t="n">
        <v>62.1249016317985</v>
      </c>
      <c r="H4" s="0" t="n">
        <v>73.1421647819063</v>
      </c>
      <c r="I4" s="0" t="n">
        <v>48.5733364909172</v>
      </c>
      <c r="J4" s="0" t="n">
        <v>112.97338150987</v>
      </c>
      <c r="K4" s="0" t="n">
        <v>69.6073020266995</v>
      </c>
      <c r="L4" s="0" t="n">
        <v>184.533767833316</v>
      </c>
      <c r="M4" s="0" t="n">
        <v>92.947787577686</v>
      </c>
      <c r="N4" s="0" t="n">
        <v>86.681156490093</v>
      </c>
      <c r="O4" s="0" t="n">
        <v>48.3426536495528</v>
      </c>
      <c r="P4" s="0" t="n">
        <v>70.4757526347082</v>
      </c>
      <c r="Q4" s="0" t="n">
        <v>73.1421647819063</v>
      </c>
      <c r="R4" s="0" t="n">
        <v>117.340029281316</v>
      </c>
      <c r="S4" s="0" t="n">
        <v>57.781938927131</v>
      </c>
      <c r="T4" s="0" t="n">
        <v>48.4294598788841</v>
      </c>
      <c r="U4" s="0" t="s">
        <v>30</v>
      </c>
      <c r="V4" s="5" t="s">
        <v>34</v>
      </c>
      <c r="W4" s="6" t="n">
        <v>9.2649271347539</v>
      </c>
      <c r="Y4" s="0" t="s">
        <v>33</v>
      </c>
      <c r="Z4" s="0" t="n">
        <f aca="false">C4-(Z3*$W3/100)</f>
        <v>87.7683860832824</v>
      </c>
      <c r="AA4" s="0" t="n">
        <f aca="false">D4-(AA3*$W3/100)</f>
        <v>146.403268778955</v>
      </c>
      <c r="AB4" s="0" t="n">
        <f aca="false">E4-(AB3*$W3/100)</f>
        <v>97.345548847606</v>
      </c>
      <c r="AC4" s="0" t="n">
        <f aca="false">F4-(AC3*$W3/100)</f>
        <v>81.2386164798025</v>
      </c>
      <c r="AD4" s="0" t="n">
        <f aca="false">G4-(AD3*$W3/100)</f>
        <v>68.7248240174143</v>
      </c>
      <c r="AE4" s="0" t="n">
        <f aca="false">H4-(AE3*$W3/100)</f>
        <v>80.5539598111439</v>
      </c>
      <c r="AF4" s="0" t="n">
        <f aca="false">I4-(AF3*$W3/100)</f>
        <v>55.1777120152402</v>
      </c>
      <c r="AG4" s="0" t="n">
        <f aca="false">J4-(AG3*$W3/100)</f>
        <v>128.374256005382</v>
      </c>
      <c r="AH4" s="0" t="n">
        <f aca="false">K4-(AH3*$W3/100)</f>
        <v>72.6040150412801</v>
      </c>
      <c r="AI4" s="0" t="n">
        <f aca="false">L4-(AI3*$W3/100)</f>
        <v>201.168673889671</v>
      </c>
      <c r="AJ4" s="0" t="n">
        <f aca="false">M4-(AJ3*$W3/100)</f>
        <v>96.4733901316991</v>
      </c>
      <c r="AK4" s="0" t="n">
        <f aca="false">N4-(AK3*$W3/100)</f>
        <v>94.2541724798785</v>
      </c>
      <c r="AL4" s="0" t="n">
        <f aca="false">O4-(AL3*$W3/100)</f>
        <v>52.5902454201483</v>
      </c>
      <c r="AM4" s="0" t="n">
        <f aca="false">P4-(AM3*$W3/100)</f>
        <v>77.6477569919838</v>
      </c>
      <c r="AN4" s="0" t="n">
        <f aca="false">Q4-(AN3*$W3/100)</f>
        <v>82.1120278706457</v>
      </c>
      <c r="AO4" s="0" t="n">
        <f aca="false">R4-(AO3*$W3/100)</f>
        <v>143.379442300352</v>
      </c>
      <c r="AP4" s="0" t="n">
        <f aca="false">S4-(AP3*$W3/100)</f>
        <v>63.228296152181</v>
      </c>
      <c r="AQ4" s="0" t="n">
        <f aca="false">T4-(AQ3*$W3/100)</f>
        <v>53.2553168785039</v>
      </c>
      <c r="AR4" s="0" t="s">
        <v>35</v>
      </c>
      <c r="AT4" s="0" t="s">
        <v>33</v>
      </c>
      <c r="AU4" s="0" t="n">
        <f aca="false">C4-(AU3*$W3/100)</f>
        <v>75.5387366729939</v>
      </c>
      <c r="AV4" s="0" t="n">
        <f aca="false">D4-(AV3*$W3/100)</f>
        <v>132.230875959315</v>
      </c>
      <c r="AW4" s="0" t="n">
        <f aca="false">E4-(AW3*$W3/100)</f>
        <v>88.0569156973982</v>
      </c>
      <c r="AX4" s="0" t="n">
        <f aca="false">F4-(AX3*$W3/100)</f>
        <v>69.7804985287652</v>
      </c>
      <c r="AY4" s="0" t="n">
        <f aca="false">G4-(AY3*$W3/100)</f>
        <v>62.1249016317985</v>
      </c>
      <c r="AZ4" s="0" t="n">
        <f aca="false">H4-(AZ3*$W3/100)</f>
        <v>73.1421647819063</v>
      </c>
      <c r="BA4" s="0" t="n">
        <f aca="false">I4-(BA3*$W3/100)</f>
        <v>48.5733364909172</v>
      </c>
      <c r="BB4" s="0" t="n">
        <f aca="false">J4-(BB3*$W3/100)</f>
        <v>112.97338150987</v>
      </c>
      <c r="BC4" s="0" t="n">
        <f aca="false">K4-(BC3*$W3/100)</f>
        <v>69.6073020266995</v>
      </c>
      <c r="BD4" s="0" t="n">
        <f aca="false">L4-(BD3*$W3/100)</f>
        <v>184.533767833316</v>
      </c>
      <c r="BE4" s="0" t="n">
        <f aca="false">M4-(BE3*$W3/100)</f>
        <v>92.947787577686</v>
      </c>
      <c r="BF4" s="0" t="n">
        <f aca="false">N4-(BF3*$W3/100)</f>
        <v>86.681156490093</v>
      </c>
      <c r="BG4" s="0" t="n">
        <f aca="false">O4-(BG3*$W3/100)</f>
        <v>48.3426536495528</v>
      </c>
      <c r="BH4" s="0" t="n">
        <f aca="false">P4-(BH3*$W3/100)</f>
        <v>70.4757526347082</v>
      </c>
      <c r="BI4" s="0" t="n">
        <f aca="false">Q4-(BI3*$W3/100)</f>
        <v>73.1421647819063</v>
      </c>
      <c r="BJ4" s="0" t="n">
        <f aca="false">R4-(BJ3*$W3/100)</f>
        <v>117.340029281316</v>
      </c>
      <c r="BK4" s="0" t="n">
        <f aca="false">S4-(BK3*$W3/100)</f>
        <v>57.781938927131</v>
      </c>
      <c r="BL4" s="0" t="n">
        <f aca="false">T4-(BL3*$W3/100)</f>
        <v>48.4294598788841</v>
      </c>
    </row>
    <row r="5" customFormat="false" ht="15" hidden="false" customHeight="false" outlineLevel="0" collapsed="false">
      <c r="A5" s="0" t="n">
        <v>740.56</v>
      </c>
      <c r="B5" s="0" t="s">
        <v>36</v>
      </c>
      <c r="C5" s="0" t="n">
        <v>519.981386528061</v>
      </c>
      <c r="D5" s="0" t="n">
        <v>1671.2797823254</v>
      </c>
      <c r="E5" s="0" t="n">
        <v>732.842997095276</v>
      </c>
      <c r="F5" s="0" t="n">
        <v>300.301011262556</v>
      </c>
      <c r="G5" s="0" t="n">
        <v>367.940132741392</v>
      </c>
      <c r="H5" s="0" t="n">
        <v>519.981386528061</v>
      </c>
      <c r="I5" s="0" t="n">
        <v>343.632846730542</v>
      </c>
      <c r="J5" s="0" t="n">
        <v>1156.48202910969</v>
      </c>
      <c r="K5" s="0" t="n">
        <v>406.878518891074</v>
      </c>
      <c r="L5" s="0" t="n">
        <v>902.24648465565</v>
      </c>
      <c r="M5" s="0" t="n">
        <v>521.5715827472</v>
      </c>
      <c r="N5" s="0" t="n">
        <v>625.780244825938</v>
      </c>
      <c r="O5" s="0" t="n">
        <v>411.769311022411</v>
      </c>
      <c r="P5" s="0" t="n">
        <v>519.354719187604</v>
      </c>
      <c r="Q5" s="0" t="n">
        <v>773.829055781308</v>
      </c>
      <c r="R5" s="0" t="n">
        <v>649.818068294363</v>
      </c>
      <c r="S5" s="0" t="n">
        <v>232.862297965248</v>
      </c>
      <c r="T5" s="0" t="n">
        <v>292.417418293409</v>
      </c>
      <c r="U5" s="0" t="s">
        <v>30</v>
      </c>
      <c r="V5" s="5" t="s">
        <v>37</v>
      </c>
      <c r="W5" s="6" t="n">
        <v>9.27279659035328</v>
      </c>
      <c r="Y5" s="0" t="s">
        <v>36</v>
      </c>
      <c r="Z5" s="0" t="n">
        <f aca="false">C5-(Z4*$W4/100)</f>
        <v>511.849709510095</v>
      </c>
      <c r="AA5" s="0" t="n">
        <f aca="false">D5-(AA4*$W4/100)</f>
        <v>1657.71562615014</v>
      </c>
      <c r="AB5" s="0" t="n">
        <f aca="false">E5-(AB4*$W4/100)</f>
        <v>723.824002925619</v>
      </c>
      <c r="AC5" s="0" t="n">
        <f aca="false">F5-(AC4*$W4/100)</f>
        <v>292.77431264042</v>
      </c>
      <c r="AD5" s="0" t="n">
        <f aca="false">G5-(AD4*$W4/100)</f>
        <v>361.572827872691</v>
      </c>
      <c r="AE5" s="0" t="n">
        <f aca="false">H5-(AE4*$W4/100)</f>
        <v>512.518120847399</v>
      </c>
      <c r="AF5" s="0" t="n">
        <f aca="false">I5-(AF4*$W4/100)</f>
        <v>338.520671917706</v>
      </c>
      <c r="AG5" s="0" t="n">
        <f aca="false">J5-(AG4*$W4/100)</f>
        <v>1144.58824783101</v>
      </c>
      <c r="AH5" s="0" t="n">
        <f aca="false">K5-(AH4*$W4/100)</f>
        <v>400.151809800594</v>
      </c>
      <c r="AI5" s="0" t="n">
        <f aca="false">L5-(AI4*$W4/100)</f>
        <v>883.608353601822</v>
      </c>
      <c r="AJ5" s="0" t="n">
        <f aca="false">M5-(AJ4*$W4/100)</f>
        <v>512.633393447071</v>
      </c>
      <c r="AK5" s="0" t="n">
        <f aca="false">N5-(AK4*$W4/100)</f>
        <v>617.047664424212</v>
      </c>
      <c r="AL5" s="0" t="n">
        <f aca="false">O5-(AL4*$W4/100)</f>
        <v>406.896863104246</v>
      </c>
      <c r="AM5" s="0" t="n">
        <f aca="false">P5-(AM4*$W4/100)</f>
        <v>512.160711080526</v>
      </c>
      <c r="AN5" s="0" t="n">
        <f aca="false">Q5-(AN4*$W4/100)</f>
        <v>766.221436230224</v>
      </c>
      <c r="AO5" s="0" t="n">
        <f aca="false">R5-(AO4*$W4/100)</f>
        <v>636.534067439019</v>
      </c>
      <c r="AP5" s="0" t="n">
        <f aca="false">S5-(AP4*$W4/100)</f>
        <v>227.004242398203</v>
      </c>
      <c r="AQ5" s="0" t="n">
        <f aca="false">T5-(AQ4*$W4/100)</f>
        <v>287.483351989233</v>
      </c>
      <c r="AT5" s="0" t="s">
        <v>36</v>
      </c>
      <c r="AU5" s="0" t="n">
        <f aca="false">C5-(AU4*$W4/100)</f>
        <v>512.982777616794</v>
      </c>
      <c r="AV5" s="0" t="n">
        <f aca="false">D5-(AV4*$W4/100)</f>
        <v>1659.02868801813</v>
      </c>
      <c r="AW5" s="0" t="n">
        <f aca="false">E5-(AW4*$W4/100)</f>
        <v>724.6845880188</v>
      </c>
      <c r="AX5" s="0" t="n">
        <f aca="false">F5-(AX4*$W4/100)</f>
        <v>293.835898919598</v>
      </c>
      <c r="AY5" s="0" t="n">
        <f aca="false">G5-(AY4*$W4/100)</f>
        <v>362.184305872668</v>
      </c>
      <c r="AZ5" s="0" t="n">
        <f aca="false">H5-(AZ4*$W4/100)</f>
        <v>513.204818256236</v>
      </c>
      <c r="BA5" s="0" t="n">
        <f aca="false">I5-(BA4*$W4/100)</f>
        <v>339.13256249774</v>
      </c>
      <c r="BB5" s="0" t="n">
        <f aca="false">J5-(BB4*$W4/100)</f>
        <v>1146.01512763114</v>
      </c>
      <c r="BC5" s="0" t="n">
        <f aca="false">K5-(BC4*$W4/100)</f>
        <v>400.429453077832</v>
      </c>
      <c r="BD5" s="0" t="n">
        <f aca="false">L5-(BD4*$W4/100)</f>
        <v>885.149565526877</v>
      </c>
      <c r="BE5" s="0" t="n">
        <f aca="false">M5-(BE4*$W4/100)</f>
        <v>512.960037954761</v>
      </c>
      <c r="BF5" s="0" t="n">
        <f aca="false">N5-(BF4*$W4/100)</f>
        <v>617.749298837569</v>
      </c>
      <c r="BG5" s="0" t="n">
        <f aca="false">O5-(BG4*$W4/100)</f>
        <v>407.290399386773</v>
      </c>
      <c r="BH5" s="0" t="n">
        <f aca="false">P5-(BH4*$W4/100)</f>
        <v>512.825192058329</v>
      </c>
      <c r="BI5" s="0" t="n">
        <f aca="false">Q5-(BI4*$W4/100)</f>
        <v>767.052487509483</v>
      </c>
      <c r="BJ5" s="0" t="n">
        <f aca="false">R5-(BJ4*$W4/100)</f>
        <v>638.946600081551</v>
      </c>
      <c r="BK5" s="0" t="n">
        <f aca="false">S5-(BK4*$W4/100)</f>
        <v>227.508843426602</v>
      </c>
      <c r="BL5" s="0" t="n">
        <f aca="false">T5-(BL4*$W4/100)</f>
        <v>287.930464123875</v>
      </c>
    </row>
    <row r="6" customFormat="false" ht="15" hidden="false" customHeight="false" outlineLevel="0" collapsed="false">
      <c r="A6" s="0" t="n">
        <v>742.58</v>
      </c>
      <c r="B6" s="0" t="s">
        <v>38</v>
      </c>
      <c r="C6" s="0" t="n">
        <v>3068.82169632217</v>
      </c>
      <c r="D6" s="0" t="n">
        <v>7506.73845032394</v>
      </c>
      <c r="E6" s="0" t="n">
        <v>3560.20069289946</v>
      </c>
      <c r="F6" s="0" t="n">
        <v>1640.46783576284</v>
      </c>
      <c r="G6" s="0" t="n">
        <v>2758.7031730241</v>
      </c>
      <c r="H6" s="0" t="n">
        <v>3316.22796235162</v>
      </c>
      <c r="I6" s="0" t="n">
        <v>2441.97710790436</v>
      </c>
      <c r="J6" s="0" t="n">
        <v>5815.5326073168</v>
      </c>
      <c r="K6" s="0" t="n">
        <v>2816.94182819482</v>
      </c>
      <c r="L6" s="0" t="n">
        <v>3284.38173560505</v>
      </c>
      <c r="M6" s="0" t="n">
        <v>3531.01919045315</v>
      </c>
      <c r="N6" s="0" t="n">
        <v>3588.70758739845</v>
      </c>
      <c r="O6" s="0" t="n">
        <v>2241.54312182122</v>
      </c>
      <c r="P6" s="0" t="n">
        <v>3284.38173560505</v>
      </c>
      <c r="Q6" s="0" t="n">
        <v>3664.17456061542</v>
      </c>
      <c r="R6" s="0" t="n">
        <v>3378.28338285321</v>
      </c>
      <c r="S6" s="0" t="n">
        <v>1981.20963095491</v>
      </c>
      <c r="T6" s="0" t="n">
        <v>1818.94332753813</v>
      </c>
      <c r="U6" s="0" t="s">
        <v>30</v>
      </c>
      <c r="V6" s="5" t="s">
        <v>39</v>
      </c>
      <c r="W6" s="6" t="n">
        <v>9.2806663002781</v>
      </c>
      <c r="Y6" s="0" t="s">
        <v>38</v>
      </c>
      <c r="Z6" s="0" t="n">
        <f aca="false">C6-(Z5*$W5/100)</f>
        <v>3021.35891391099</v>
      </c>
      <c r="AA6" s="0" t="n">
        <f aca="false">D6-(AA5*$W5/100)</f>
        <v>7353.02185226454</v>
      </c>
      <c r="AB6" s="0" t="n">
        <f aca="false">E6-(AB5*$W5/100)</f>
        <v>3493.08196543602</v>
      </c>
      <c r="AC6" s="0" t="n">
        <f aca="false">F6-(AC5*$W5/100)</f>
        <v>1613.31946928289</v>
      </c>
      <c r="AD6" s="0" t="n">
        <f aca="false">G6-(AD5*$W5/100)</f>
        <v>2725.17526016948</v>
      </c>
      <c r="AE6" s="0" t="n">
        <f aca="false">H6-(AE5*$W5/100)</f>
        <v>3268.70319951674</v>
      </c>
      <c r="AF6" s="0" t="n">
        <f aca="false">I6-(AF5*$W5/100)</f>
        <v>2410.58677458114</v>
      </c>
      <c r="AG6" s="0" t="n">
        <f aca="false">J6-(AG5*$W5/100)</f>
        <v>5709.39726729834</v>
      </c>
      <c r="AH6" s="0" t="n">
        <f aca="false">K6-(AH5*$W5/100)</f>
        <v>2779.8365648194</v>
      </c>
      <c r="AI6" s="0" t="n">
        <f aca="false">L6-(AI5*$W5/100)</f>
        <v>3202.44653032018</v>
      </c>
      <c r="AJ6" s="0" t="n">
        <f aca="false">M6-(AJ5*$W5/100)</f>
        <v>3483.48373862458</v>
      </c>
      <c r="AK6" s="0" t="n">
        <f aca="false">N6-(AK5*$W5/100)</f>
        <v>3531.49001261087</v>
      </c>
      <c r="AL6" s="0" t="n">
        <f aca="false">O6-(AL5*$W5/100)</f>
        <v>2203.81240337303</v>
      </c>
      <c r="AM6" s="0" t="n">
        <f aca="false">P6-(AM5*$W5/100)</f>
        <v>3236.89011465085</v>
      </c>
      <c r="AN6" s="0" t="n">
        <f aca="false">Q6-(AN5*$W5/100)</f>
        <v>3593.12440540211</v>
      </c>
      <c r="AO6" s="0" t="n">
        <f aca="false">R6-(AO5*$W5/100)</f>
        <v>3319.25887355128</v>
      </c>
      <c r="AP6" s="0" t="n">
        <f aca="false">S6-(AP5*$W5/100)</f>
        <v>1960.15998930585</v>
      </c>
      <c r="AQ6" s="0" t="n">
        <f aca="false">T6-(AQ5*$W5/100)</f>
        <v>1792.28558107704</v>
      </c>
      <c r="AT6" s="0" t="s">
        <v>38</v>
      </c>
      <c r="AU6" s="0" t="n">
        <f aca="false">C6-(AU5*$W5/100)</f>
        <v>3021.25384681022</v>
      </c>
      <c r="AV6" s="0" t="n">
        <f aca="false">D6-(AV5*$W5/100)</f>
        <v>7352.90009470841</v>
      </c>
      <c r="AW6" s="0" t="n">
        <f aca="false">E6-(AW5*$W5/100)</f>
        <v>3493.00216513084</v>
      </c>
      <c r="AX6" s="0" t="n">
        <f aca="false">F6-(AX5*$W5/100)</f>
        <v>1613.22103054659</v>
      </c>
      <c r="AY6" s="0" t="n">
        <f aca="false">G6-(AY5*$W5/100)</f>
        <v>2725.11855905834</v>
      </c>
      <c r="AZ6" s="0" t="n">
        <f aca="false">H6-(AZ5*$W5/100)</f>
        <v>3268.63952346283</v>
      </c>
      <c r="BA6" s="0" t="n">
        <f aca="false">I6-(BA5*$W5/100)</f>
        <v>2410.53003521229</v>
      </c>
      <c r="BB6" s="0" t="n">
        <f aca="false">J6-(BB5*$W5/100)</f>
        <v>5709.26495563689</v>
      </c>
      <c r="BC6" s="0" t="n">
        <f aca="false">K6-(BC5*$W5/100)</f>
        <v>2779.81081952305</v>
      </c>
      <c r="BD6" s="0" t="n">
        <f aca="false">L6-(BD5*$W5/100)</f>
        <v>3202.30361687335</v>
      </c>
      <c r="BE6" s="0" t="n">
        <f aca="false">M6-(BE5*$W5/100)</f>
        <v>3483.45344954381</v>
      </c>
      <c r="BF6" s="0" t="n">
        <f aca="false">N6-(BF5*$W5/100)</f>
        <v>3531.42495147891</v>
      </c>
      <c r="BG6" s="0" t="n">
        <f aca="false">O6-(BG5*$W5/100)</f>
        <v>2203.77591155404</v>
      </c>
      <c r="BH6" s="0" t="n">
        <f aca="false">P6-(BH5*$W5/100)</f>
        <v>3236.82849868139</v>
      </c>
      <c r="BI6" s="0" t="n">
        <f aca="false">Q6-(BI5*$W5/100)</f>
        <v>3593.04734370742</v>
      </c>
      <c r="BJ6" s="0" t="n">
        <f aca="false">R6-(BJ5*$W5/100)</f>
        <v>3319.03516430667</v>
      </c>
      <c r="BK6" s="0" t="n">
        <f aca="false">S6-(BK5*$W5/100)</f>
        <v>1960.11319867889</v>
      </c>
      <c r="BL6" s="0" t="n">
        <f aca="false">T6-(BL5*$W5/100)</f>
        <v>1792.24412127826</v>
      </c>
    </row>
    <row r="7" customFormat="false" ht="15" hidden="false" customHeight="false" outlineLevel="0" collapsed="false">
      <c r="A7" s="0" t="n">
        <v>744.59</v>
      </c>
      <c r="B7" s="0" t="s">
        <v>40</v>
      </c>
      <c r="C7" s="0" t="n">
        <v>11344.6301961258</v>
      </c>
      <c r="D7" s="0" t="n">
        <v>16758.8139679796</v>
      </c>
      <c r="E7" s="0" t="n">
        <v>14775.4717226802</v>
      </c>
      <c r="F7" s="0" t="n">
        <v>10721.4538167552</v>
      </c>
      <c r="G7" s="0" t="n">
        <v>14329.0865491693</v>
      </c>
      <c r="H7" s="0" t="n">
        <v>14615.2981667486</v>
      </c>
      <c r="I7" s="0" t="n">
        <v>12562.9569672385</v>
      </c>
      <c r="J7" s="0" t="n">
        <v>16122.0323254893</v>
      </c>
      <c r="K7" s="0" t="n">
        <v>10912.5817258364</v>
      </c>
      <c r="L7" s="0" t="n">
        <v>8012.00990454685</v>
      </c>
      <c r="M7" s="0" t="n">
        <v>12562.9569672385</v>
      </c>
      <c r="N7" s="0" t="n">
        <v>16232.5869389406</v>
      </c>
      <c r="O7" s="0" t="n">
        <v>10228.3549368787</v>
      </c>
      <c r="P7" s="0" t="n">
        <v>13766.1080987005</v>
      </c>
      <c r="Q7" s="0" t="n">
        <v>8869.25299360984</v>
      </c>
      <c r="R7" s="0" t="n">
        <v>14093.9822589674</v>
      </c>
      <c r="S7" s="0" t="n">
        <v>12285.7271734846</v>
      </c>
      <c r="T7" s="0" t="n">
        <v>10821.1579524637</v>
      </c>
      <c r="U7" s="0" t="s">
        <v>30</v>
      </c>
      <c r="V7" s="5" t="s">
        <v>41</v>
      </c>
      <c r="W7" s="6" t="n">
        <v>9.28853626246243</v>
      </c>
      <c r="Y7" s="0" t="s">
        <v>40</v>
      </c>
      <c r="Z7" s="0" t="n">
        <f aca="false">C7-(Z6*$W6/100)</f>
        <v>11064.227957592</v>
      </c>
      <c r="AA7" s="0" t="n">
        <f aca="false">D7-(AA6*$W6/100)</f>
        <v>16076.4045468844</v>
      </c>
      <c r="AB7" s="0" t="n">
        <f aca="false">E7-(AB6*$W6/100)</f>
        <v>14451.2904418729</v>
      </c>
      <c r="AC7" s="0" t="n">
        <f aca="false">F7-(AC6*$W6/100)</f>
        <v>10571.7270204536</v>
      </c>
      <c r="AD7" s="0" t="n">
        <f aca="false">G7-(AD6*$W6/100)</f>
        <v>14076.1721271752</v>
      </c>
      <c r="AE7" s="0" t="n">
        <f aca="false">H7-(AE6*$W6/100)</f>
        <v>14311.940730455</v>
      </c>
      <c r="AF7" s="0" t="n">
        <f aca="false">I7-(AF6*$W6/100)</f>
        <v>12339.238452811</v>
      </c>
      <c r="AG7" s="0" t="n">
        <f aca="false">J7-(AG6*$W6/100)</f>
        <v>15592.1622173541</v>
      </c>
      <c r="AH7" s="0" t="n">
        <f aca="false">K7-(AH6*$W6/100)</f>
        <v>10654.5943705624</v>
      </c>
      <c r="AI7" s="0" t="n">
        <f aca="false">L7-(AI6*$W6/100)</f>
        <v>7714.801528623</v>
      </c>
      <c r="AJ7" s="0" t="n">
        <f aca="false">M7-(AJ6*$W6/100)</f>
        <v>12239.6664658323</v>
      </c>
      <c r="AK7" s="0" t="n">
        <f aca="false">N7-(AK6*$W6/100)</f>
        <v>15904.8411354425</v>
      </c>
      <c r="AL7" s="0" t="n">
        <f aca="false">O7-(AL6*$W6/100)</f>
        <v>10023.8264618375</v>
      </c>
      <c r="AM7" s="0" t="n">
        <f aca="false">P7-(AM6*$W6/100)</f>
        <v>13465.7031286531</v>
      </c>
      <c r="AN7" s="0" t="n">
        <f aca="false">Q7-(AN6*$W6/100)</f>
        <v>8535.78710779062</v>
      </c>
      <c r="AO7" s="0" t="n">
        <f aca="false">R7-(AO6*$W6/100)</f>
        <v>13785.9329192707</v>
      </c>
      <c r="AP7" s="0" t="n">
        <f aca="false">S7-(AP6*$W6/100)</f>
        <v>12103.8112659255</v>
      </c>
      <c r="AQ7" s="0" t="n">
        <f aca="false">T7-(AQ6*$W6/100)</f>
        <v>10654.821908536</v>
      </c>
      <c r="AT7" s="0" t="s">
        <v>40</v>
      </c>
      <c r="AU7" s="0" t="n">
        <f aca="false">C7-(AU6*$W6/100)</f>
        <v>11064.237708519</v>
      </c>
      <c r="AV7" s="0" t="n">
        <f aca="false">D7-(AV6*$W6/100)</f>
        <v>16076.4158467969</v>
      </c>
      <c r="AW7" s="0" t="n">
        <f aca="false">E7-(AW6*$W6/100)</f>
        <v>14451.2978478729</v>
      </c>
      <c r="AX7" s="0" t="n">
        <f aca="false">F7-(AX6*$W6/100)</f>
        <v>10571.7361562242</v>
      </c>
      <c r="AY7" s="0" t="n">
        <f aca="false">G7-(AY6*$W6/100)</f>
        <v>14076.1773894161</v>
      </c>
      <c r="AZ7" s="0" t="n">
        <f aca="false">H7-(AZ6*$W6/100)</f>
        <v>14311.946640017</v>
      </c>
      <c r="BA7" s="0" t="n">
        <f aca="false">I7-(BA6*$W6/100)</f>
        <v>12339.2437186025</v>
      </c>
      <c r="BB7" s="0" t="n">
        <f aca="false">J7-(BB6*$W6/100)</f>
        <v>15592.1744967579</v>
      </c>
      <c r="BC7" s="0" t="n">
        <f aca="false">K7-(BC6*$W6/100)</f>
        <v>10654.5967598975</v>
      </c>
      <c r="BD7" s="0" t="n">
        <f aca="false">L7-(BD6*$W6/100)</f>
        <v>7714.8147919431</v>
      </c>
      <c r="BE7" s="0" t="n">
        <f aca="false">M7-(BE6*$W6/100)</f>
        <v>12239.6692768608</v>
      </c>
      <c r="BF7" s="0" t="n">
        <f aca="false">N7-(BF6*$W6/100)</f>
        <v>15904.847173549</v>
      </c>
      <c r="BG7" s="0" t="n">
        <f aca="false">O7-(BG6*$W6/100)</f>
        <v>10023.8298485214</v>
      </c>
      <c r="BH7" s="0" t="n">
        <f aca="false">P7-(BH6*$W6/100)</f>
        <v>13465.7088470256</v>
      </c>
      <c r="BI7" s="0" t="n">
        <f aca="false">Q7-(BI6*$W6/100)</f>
        <v>8535.79425962935</v>
      </c>
      <c r="BJ7" s="0" t="n">
        <f aca="false">R7-(BJ6*$W6/100)</f>
        <v>13785.9536809792</v>
      </c>
      <c r="BK7" s="0" t="n">
        <f aca="false">S7-(BK6*$W6/100)</f>
        <v>12103.8156084075</v>
      </c>
      <c r="BL7" s="0" t="n">
        <f aca="false">T7-(BL6*$W6/100)</f>
        <v>10654.8257562816</v>
      </c>
    </row>
    <row r="8" customFormat="false" ht="15" hidden="false" customHeight="false" outlineLevel="0" collapsed="false">
      <c r="A8" s="0" t="n">
        <v>746.61</v>
      </c>
      <c r="B8" s="0" t="s">
        <v>42</v>
      </c>
      <c r="C8" s="0" t="n">
        <v>11923.6903269892</v>
      </c>
      <c r="D8" s="0" t="n">
        <v>27182.0829131867</v>
      </c>
      <c r="E8" s="0" t="n">
        <v>23311.7057211351</v>
      </c>
      <c r="F8" s="0" t="n">
        <v>12435.7188757737</v>
      </c>
      <c r="G8" s="0" t="n">
        <v>16627.7769528872</v>
      </c>
      <c r="H8" s="0" t="n">
        <v>18618.2991501018</v>
      </c>
      <c r="I8" s="0" t="n">
        <v>11897.8249792354</v>
      </c>
      <c r="J8" s="0" t="n">
        <v>19933.5696759379</v>
      </c>
      <c r="K8" s="0" t="n">
        <v>9689.88765781308</v>
      </c>
      <c r="L8" s="0" t="n">
        <v>13129.3313147901</v>
      </c>
      <c r="M8" s="0" t="n">
        <v>9417.28381278454</v>
      </c>
      <c r="N8" s="0" t="n">
        <v>17948.9702422527</v>
      </c>
      <c r="O8" s="0" t="n">
        <v>11259.2060682705</v>
      </c>
      <c r="P8" s="0" t="n">
        <v>19172.2597150943</v>
      </c>
      <c r="Q8" s="0" t="n">
        <v>13129.3313147901</v>
      </c>
      <c r="R8" s="0" t="n">
        <v>20330.7879042329</v>
      </c>
      <c r="S8" s="0" t="n">
        <v>12243.9450222883</v>
      </c>
      <c r="T8" s="0" t="n">
        <v>11900.7642672952</v>
      </c>
      <c r="U8" s="0" t="s">
        <v>30</v>
      </c>
      <c r="V8" s="5" t="s">
        <v>43</v>
      </c>
      <c r="W8" s="6" t="n">
        <v>9.29640647486317</v>
      </c>
      <c r="Y8" s="0" t="s">
        <v>42</v>
      </c>
      <c r="Z8" s="0" t="n">
        <f aca="false">C8-(Z7*$W7/100)</f>
        <v>10895.9855009868</v>
      </c>
      <c r="AA8" s="0" t="n">
        <f aca="false">D8-(AA7*$W7/100)</f>
        <v>25688.8202471492</v>
      </c>
      <c r="AB8" s="0" t="n">
        <f aca="false">E8-(AB7*$W7/100)</f>
        <v>21969.392368048</v>
      </c>
      <c r="AC8" s="0" t="n">
        <f aca="false">F8-(AC7*$W7/100)</f>
        <v>11453.7601779103</v>
      </c>
      <c r="AD8" s="0" t="n">
        <f aca="false">G8-(AD7*$W7/100)</f>
        <v>15320.3066004879</v>
      </c>
      <c r="AE8" s="0" t="n">
        <f aca="false">H8-(AE7*$W7/100)</f>
        <v>17288.9293454914</v>
      </c>
      <c r="AF8" s="0" t="n">
        <f aca="false">I8-(AF7*$W7/100)</f>
        <v>10751.6903410343</v>
      </c>
      <c r="AG8" s="0" t="n">
        <f aca="false">J8-(AG7*$W7/100)</f>
        <v>18485.286034277</v>
      </c>
      <c r="AH8" s="0" t="n">
        <f aca="false">K8-(AH7*$W7/100)</f>
        <v>8700.2317960851</v>
      </c>
      <c r="AI8" s="0" t="n">
        <f aca="false">L8-(AI7*$W7/100)</f>
        <v>12412.739177227</v>
      </c>
      <c r="AJ8" s="0" t="n">
        <f aca="false">M8-(AJ7*$W7/100)</f>
        <v>8280.39795470125</v>
      </c>
      <c r="AK8" s="0" t="n">
        <f aca="false">N8-(AK7*$W7/100)</f>
        <v>16471.6433059001</v>
      </c>
      <c r="AL8" s="0" t="n">
        <f aca="false">O8-(AL7*$W7/100)</f>
        <v>10328.1393124764</v>
      </c>
      <c r="AM8" s="0" t="n">
        <f aca="false">P8-(AM7*$W7/100)</f>
        <v>17921.4929969939</v>
      </c>
      <c r="AN8" s="0" t="n">
        <f aca="false">Q8-(AN7*$W7/100)</f>
        <v>12336.4816339964</v>
      </c>
      <c r="AO8" s="0" t="n">
        <f aca="false">R8-(AO7*$W7/100)</f>
        <v>19050.2765259077</v>
      </c>
      <c r="AP8" s="0" t="n">
        <f aca="false">S8-(AP7*$W7/100)</f>
        <v>11119.6781237128</v>
      </c>
      <c r="AQ8" s="0" t="n">
        <f aca="false">T8-(AQ7*$W7/100)</f>
        <v>10911.08727062</v>
      </c>
      <c r="AT8" s="0" t="s">
        <v>42</v>
      </c>
      <c r="AU8" s="0" t="n">
        <f aca="false">C8-(AU7*$W7/100)</f>
        <v>10895.9845952684</v>
      </c>
      <c r="AV8" s="0" t="n">
        <f aca="false">D8-(AV7*$W7/100)</f>
        <v>25688.8191975527</v>
      </c>
      <c r="AW8" s="0" t="n">
        <f aca="false">E8-(AW7*$W7/100)</f>
        <v>21969.391680139</v>
      </c>
      <c r="AX8" s="0" t="n">
        <f aca="false">F8-(AX7*$W7/100)</f>
        <v>11453.7593293309</v>
      </c>
      <c r="AY8" s="0" t="n">
        <f aca="false">G8-(AY7*$W7/100)</f>
        <v>15320.3061117027</v>
      </c>
      <c r="AZ8" s="0" t="n">
        <f aca="false">H8-(AZ7*$W7/100)</f>
        <v>17288.9287965796</v>
      </c>
      <c r="BA8" s="0" t="n">
        <f aca="false">I8-(BA7*$W7/100)</f>
        <v>10751.6898519194</v>
      </c>
      <c r="BB8" s="0" t="n">
        <f aca="false">J8-(BB7*$W7/100)</f>
        <v>18485.2848937001</v>
      </c>
      <c r="BC8" s="0" t="n">
        <f aca="false">K8-(BC7*$W7/100)</f>
        <v>8700.23157415085</v>
      </c>
      <c r="BD8" s="0" t="n">
        <f aca="false">L8-(BD7*$W7/100)</f>
        <v>12412.7379452587</v>
      </c>
      <c r="BE8" s="0" t="n">
        <f aca="false">M8-(BE7*$W7/100)</f>
        <v>8280.39769359785</v>
      </c>
      <c r="BF8" s="0" t="n">
        <f aca="false">N8-(BF7*$W7/100)</f>
        <v>16471.6427450484</v>
      </c>
      <c r="BG8" s="0" t="n">
        <f aca="false">O8-(BG7*$W7/100)</f>
        <v>10328.1389979031</v>
      </c>
      <c r="BH8" s="0" t="n">
        <f aca="false">P8-(BH7*$W7/100)</f>
        <v>17921.4924658408</v>
      </c>
      <c r="BI8" s="0" t="n">
        <f aca="false">Q8-(BI7*$W7/100)</f>
        <v>12336.4809696952</v>
      </c>
      <c r="BJ8" s="0" t="n">
        <f aca="false">R8-(BJ7*$W7/100)</f>
        <v>19050.2745974488</v>
      </c>
      <c r="BK8" s="0" t="n">
        <f aca="false">S8-(BK7*$W7/100)</f>
        <v>11119.6777203597</v>
      </c>
      <c r="BL8" s="0" t="n">
        <f aca="false">T8-(BL7*$W7/100)</f>
        <v>10911.0869132208</v>
      </c>
    </row>
    <row r="9" customFormat="false" ht="15" hidden="false" customHeight="false" outlineLevel="0" collapsed="false">
      <c r="A9" s="0" t="n">
        <v>748.62</v>
      </c>
      <c r="B9" s="0" t="s">
        <v>44</v>
      </c>
      <c r="C9" s="0" t="n">
        <v>1727.51855895947</v>
      </c>
      <c r="D9" s="0" t="n">
        <v>3980.06515207047</v>
      </c>
      <c r="E9" s="0" t="n">
        <v>3793.64641274148</v>
      </c>
      <c r="F9" s="0" t="n">
        <v>2741.99825819326</v>
      </c>
      <c r="G9" s="0" t="n">
        <v>1870.35739209194</v>
      </c>
      <c r="H9" s="0" t="n">
        <v>2122.63907424317</v>
      </c>
      <c r="I9" s="0" t="n">
        <v>1556.93222979314</v>
      </c>
      <c r="J9" s="0" t="n">
        <v>3294.90762691322</v>
      </c>
      <c r="K9" s="0" t="n">
        <v>1592.29756685966</v>
      </c>
      <c r="L9" s="0" t="n">
        <v>3165.97877963666</v>
      </c>
      <c r="M9" s="0" t="n">
        <v>1094.11633359384</v>
      </c>
      <c r="N9" s="0" t="n">
        <v>2249.82768444657</v>
      </c>
      <c r="O9" s="0" t="n">
        <v>1530.42712097143</v>
      </c>
      <c r="P9" s="0" t="n">
        <v>2518.8325019681</v>
      </c>
      <c r="Q9" s="0" t="n">
        <v>2122.63907424317</v>
      </c>
      <c r="R9" s="0" t="n">
        <v>5312.58073892262</v>
      </c>
      <c r="S9" s="0" t="n">
        <v>1419.30436364739</v>
      </c>
      <c r="T9" s="0" t="n">
        <v>1555.89886001657</v>
      </c>
      <c r="U9" s="0" t="s">
        <v>30</v>
      </c>
      <c r="V9" s="5" t="s">
        <v>45</v>
      </c>
      <c r="W9" s="6" t="n">
        <v>9.30427693545927</v>
      </c>
      <c r="Y9" s="0" t="s">
        <v>44</v>
      </c>
      <c r="Z9" s="0" t="n">
        <f aca="false">C9-(Z8*$W8/100)</f>
        <v>714.583457345585</v>
      </c>
      <c r="AA9" s="0" t="n">
        <f aca="false">D9-(AA8*$W8/100)</f>
        <v>1591.92800329854</v>
      </c>
      <c r="AB9" s="0" t="n">
        <f aca="false">E9-(AB8*$W8/100)</f>
        <v>1751.28239815017</v>
      </c>
      <c r="AC9" s="0" t="n">
        <f aca="false">F9-(AC8*$W8/100)</f>
        <v>1677.2101553987</v>
      </c>
      <c r="AD9" s="0" t="n">
        <f aca="false">G9-(AD8*$W8/100)</f>
        <v>446.119417315292</v>
      </c>
      <c r="AE9" s="0" t="n">
        <f aca="false">H9-(AE8*$W8/100)</f>
        <v>515.389927134387</v>
      </c>
      <c r="AF9" s="0" t="n">
        <f aca="false">I9-(AF8*$W8/100)</f>
        <v>557.411392771991</v>
      </c>
      <c r="AG9" s="0" t="n">
        <f aca="false">J9-(AG8*$W8/100)</f>
        <v>1576.44029912572</v>
      </c>
      <c r="AH9" s="0" t="n">
        <f aca="false">K9-(AH8*$W8/100)</f>
        <v>783.4886548403</v>
      </c>
      <c r="AI9" s="0" t="n">
        <f aca="false">L9-(AI8*$W8/100)</f>
        <v>2012.04009105706</v>
      </c>
      <c r="AJ9" s="0" t="n">
        <f aca="false">M9-(AJ8*$W8/100)</f>
        <v>324.336881988553</v>
      </c>
      <c r="AK9" s="0" t="n">
        <f aca="false">N9-(AK8*$W8/100)</f>
        <v>718.556769640508</v>
      </c>
      <c r="AL9" s="0" t="n">
        <f aca="false">O9-(AL8*$W8/100)</f>
        <v>570.281309193483</v>
      </c>
      <c r="AM9" s="0" t="n">
        <f aca="false">P9-(AM8*$W8/100)</f>
        <v>852.777666603414</v>
      </c>
      <c r="AN9" s="0" t="n">
        <f aca="false">Q9-(AN8*$W8/100)</f>
        <v>975.789596850024</v>
      </c>
      <c r="AO9" s="0" t="n">
        <f aca="false">R9-(AO8*$W8/100)</f>
        <v>3541.5895984888</v>
      </c>
      <c r="AP9" s="0" t="n">
        <f aca="false">S9-(AP8*$W8/100)</f>
        <v>385.573886570614</v>
      </c>
      <c r="AQ9" s="0" t="n">
        <f aca="false">T9-(AQ8*$W8/100)</f>
        <v>541.559836512677</v>
      </c>
      <c r="AT9" s="0" t="s">
        <v>44</v>
      </c>
      <c r="AU9" s="0" t="n">
        <f aca="false">C9-(AU8*$W8/100)</f>
        <v>714.583541544848</v>
      </c>
      <c r="AV9" s="0" t="n">
        <f aca="false">D9-(AV8*$W8/100)</f>
        <v>1591.92810087329</v>
      </c>
      <c r="AW9" s="0" t="n">
        <f aca="false">E9-(AW8*$W8/100)</f>
        <v>1751.28246210099</v>
      </c>
      <c r="AX9" s="0" t="n">
        <f aca="false">F9-(AX8*$W8/100)</f>
        <v>1677.21023428609</v>
      </c>
      <c r="AY9" s="0" t="n">
        <f aca="false">G9-(AY8*$W8/100)</f>
        <v>446.119462754747</v>
      </c>
      <c r="AZ9" s="0" t="n">
        <f aca="false">H9-(AZ8*$W8/100)</f>
        <v>515.389978163461</v>
      </c>
      <c r="BA9" s="0" t="n">
        <f aca="false">I9-(BA8*$W8/100)</f>
        <v>557.411438242105</v>
      </c>
      <c r="BB9" s="0" t="n">
        <f aca="false">J9-(BB8*$W8/100)</f>
        <v>1576.44040515838</v>
      </c>
      <c r="BC9" s="0" t="n">
        <f aca="false">K9-(BC8*$W8/100)</f>
        <v>783.48867547221</v>
      </c>
      <c r="BD9" s="0" t="n">
        <f aca="false">L9-(BD8*$W8/100)</f>
        <v>2012.04020558584</v>
      </c>
      <c r="BE9" s="0" t="n">
        <f aca="false">M9-(BE8*$W8/100)</f>
        <v>324.336906261786</v>
      </c>
      <c r="BF9" s="0" t="n">
        <f aca="false">N9-(BF8*$W8/100)</f>
        <v>718.556821779563</v>
      </c>
      <c r="BG9" s="0" t="n">
        <f aca="false">O9-(BG8*$W8/100)</f>
        <v>570.281338437502</v>
      </c>
      <c r="BH9" s="0" t="n">
        <f aca="false">P9-(BH8*$W8/100)</f>
        <v>852.777715981565</v>
      </c>
      <c r="BI9" s="0" t="n">
        <f aca="false">Q9-(BI8*$W8/100)</f>
        <v>975.789658606158</v>
      </c>
      <c r="BJ9" s="0" t="n">
        <f aca="false">R9-(BJ8*$W8/100)</f>
        <v>3541.58977776617</v>
      </c>
      <c r="BK9" s="0" t="n">
        <f aca="false">S9-(BK8*$W8/100)</f>
        <v>385.57392406795</v>
      </c>
      <c r="BL9" s="0" t="n">
        <f aca="false">T9-(BL8*$W8/100)</f>
        <v>541.559869737963</v>
      </c>
    </row>
    <row r="10" customFormat="false" ht="15" hidden="false" customHeight="false" outlineLevel="0" collapsed="false">
      <c r="A10" s="0" t="n">
        <v>750.51</v>
      </c>
      <c r="B10" s="0" t="s">
        <v>46</v>
      </c>
      <c r="C10" s="0" t="n">
        <v>337.019968915784</v>
      </c>
      <c r="D10" s="0" t="n">
        <v>556.950775330474</v>
      </c>
      <c r="E10" s="0" t="n">
        <v>508.280910585373</v>
      </c>
      <c r="F10" s="0" t="n">
        <v>320.828541955559</v>
      </c>
      <c r="G10" s="0" t="n">
        <v>336.312343167679</v>
      </c>
      <c r="H10" s="0" t="n">
        <v>373.803294233336</v>
      </c>
      <c r="I10" s="0" t="n">
        <v>145.295070215951</v>
      </c>
      <c r="J10" s="0" t="n">
        <v>286.271182065571</v>
      </c>
      <c r="K10" s="0" t="n">
        <v>294.34141667381</v>
      </c>
      <c r="L10" s="0" t="n">
        <v>399.726726880838</v>
      </c>
      <c r="M10" s="0" t="n">
        <v>323.3876670016</v>
      </c>
      <c r="N10" s="0" t="n">
        <v>296.818365621439</v>
      </c>
      <c r="O10" s="0" t="n">
        <v>323.3876670016</v>
      </c>
      <c r="P10" s="0" t="n">
        <v>365.072070894601</v>
      </c>
      <c r="Q10" s="0" t="n">
        <v>306.495597707961</v>
      </c>
      <c r="R10" s="0" t="n">
        <v>463.847801748267</v>
      </c>
      <c r="S10" s="0" t="n">
        <v>301.02874730873</v>
      </c>
      <c r="T10" s="0" t="n">
        <v>298.819761268567</v>
      </c>
      <c r="U10" s="0" t="s">
        <v>30</v>
      </c>
      <c r="V10" s="5" t="s">
        <v>46</v>
      </c>
      <c r="W10" s="6" t="n">
        <v>9.65044726983265</v>
      </c>
      <c r="Y10" s="0" t="s">
        <v>46</v>
      </c>
      <c r="Z10" s="0" t="n">
        <f aca="false">C10-(Z9*$W9/100)</f>
        <v>270.533145109372</v>
      </c>
      <c r="AA10" s="0" t="n">
        <f aca="false">D10-(AA9*$W9/100)</f>
        <v>408.833385290451</v>
      </c>
      <c r="AB10" s="0" t="n">
        <f aca="false">E10-(AB9*$W9/100)</f>
        <v>345.336746339529</v>
      </c>
      <c r="AC10" s="0" t="n">
        <f aca="false">F10-(AC9*$W9/100)</f>
        <v>164.776264307616</v>
      </c>
      <c r="AD10" s="0" t="n">
        <f aca="false">G10-(AD9*$W9/100)</f>
        <v>294.804157117807</v>
      </c>
      <c r="AE10" s="0" t="n">
        <f aca="false">H10-(AE9*$W9/100)</f>
        <v>325.849988115291</v>
      </c>
      <c r="AF10" s="0" t="n">
        <f aca="false">I10-(AF9*$W9/100)</f>
        <v>93.4319705626439</v>
      </c>
      <c r="AG10" s="0" t="n">
        <f aca="false">J10-(AG9*$W9/100)</f>
        <v>139.594810912731</v>
      </c>
      <c r="AH10" s="0" t="n">
        <f aca="false">K10-(AH9*$W9/100)</f>
        <v>221.443462469564</v>
      </c>
      <c r="AI10" s="0" t="n">
        <f aca="false">L10-(AI9*$W9/100)</f>
        <v>212.520944756422</v>
      </c>
      <c r="AJ10" s="0" t="n">
        <f aca="false">M10-(AJ9*$W9/100)</f>
        <v>293.210465297552</v>
      </c>
      <c r="AK10" s="0" t="n">
        <f aca="false">N10-(AK9*$W9/100)</f>
        <v>229.961853835596</v>
      </c>
      <c r="AL10" s="0" t="n">
        <f aca="false">O10-(AL9*$W9/100)</f>
        <v>270.327114683076</v>
      </c>
      <c r="AM10" s="0" t="n">
        <f aca="false">P10-(AM9*$W9/100)</f>
        <v>285.727275150072</v>
      </c>
      <c r="AN10" s="0" t="n">
        <f aca="false">Q10-(AN9*$W9/100)</f>
        <v>215.705431309633</v>
      </c>
      <c r="AO10" s="0" t="n">
        <f aca="false">R10-(AO9*$W9/100)</f>
        <v>134.328497587449</v>
      </c>
      <c r="AP10" s="0" t="n">
        <f aca="false">S10-(AP9*$W9/100)</f>
        <v>265.153885111387</v>
      </c>
      <c r="AQ10" s="0" t="n">
        <f aca="false">T10-(AQ9*$W9/100)</f>
        <v>248.431534308207</v>
      </c>
      <c r="AT10" s="0" t="s">
        <v>46</v>
      </c>
      <c r="AU10" s="0" t="n">
        <f aca="false">C10-(AU9*$W9/100)</f>
        <v>270.533137275239</v>
      </c>
      <c r="AV10" s="0" t="n">
        <f aca="false">D10-(AV9*$W9/100)</f>
        <v>408.833376211826</v>
      </c>
      <c r="AW10" s="0" t="n">
        <f aca="false">E10-(AW9*$W9/100)</f>
        <v>345.336740389368</v>
      </c>
      <c r="AX10" s="0" t="n">
        <f aca="false">F10-(AX9*$W9/100)</f>
        <v>164.776256967715</v>
      </c>
      <c r="AY10" s="0" t="n">
        <f aca="false">G10-(AY9*$W9/100)</f>
        <v>294.804152889994</v>
      </c>
      <c r="AZ10" s="0" t="n">
        <f aca="false">H10-(AZ9*$W9/100)</f>
        <v>325.849983367404</v>
      </c>
      <c r="BA10" s="0" t="n">
        <f aca="false">I10-(BA9*$W9/100)</f>
        <v>93.4319663319786</v>
      </c>
      <c r="BB10" s="0" t="n">
        <f aca="false">J10-(BB9*$W9/100)</f>
        <v>139.594801047159</v>
      </c>
      <c r="BC10" s="0" t="n">
        <f aca="false">K10-(BC9*$W9/100)</f>
        <v>221.443460549914</v>
      </c>
      <c r="BD10" s="0" t="n">
        <f aca="false">L10-(BD9*$W9/100)</f>
        <v>212.520934100347</v>
      </c>
      <c r="BE10" s="0" t="n">
        <f aca="false">M10-(BE9*$W9/100)</f>
        <v>293.210463039103</v>
      </c>
      <c r="BF10" s="0" t="n">
        <f aca="false">N10-(BF9*$W9/100)</f>
        <v>229.961848984434</v>
      </c>
      <c r="BG10" s="0" t="n">
        <f aca="false">O10-(BG9*$W9/100)</f>
        <v>270.327111962131</v>
      </c>
      <c r="BH10" s="0" t="n">
        <f aca="false">P10-(BH9*$W9/100)</f>
        <v>285.727270555792</v>
      </c>
      <c r="BI10" s="0" t="n">
        <f aca="false">Q10-(BI9*$W9/100)</f>
        <v>215.705425563671</v>
      </c>
      <c r="BJ10" s="0" t="n">
        <f aca="false">R10-(BJ9*$W9/100)</f>
        <v>134.328480906986</v>
      </c>
      <c r="BK10" s="0" t="n">
        <f aca="false">S10-(BK9*$W9/100)</f>
        <v>265.153881622531</v>
      </c>
      <c r="BL10" s="0" t="n">
        <f aca="false">T10-(BL9*$W9/100)</f>
        <v>248.431531216834</v>
      </c>
    </row>
    <row r="11" customFormat="false" ht="15" hidden="false" customHeight="false" outlineLevel="0" collapsed="false">
      <c r="A11" s="0" t="n">
        <v>752.52</v>
      </c>
      <c r="B11" s="0" t="s">
        <v>47</v>
      </c>
      <c r="C11" s="0" t="n">
        <v>6084.05390165469</v>
      </c>
      <c r="D11" s="0" t="n">
        <v>4227.43385723116</v>
      </c>
      <c r="E11" s="0" t="n">
        <v>2745.70027300838</v>
      </c>
      <c r="F11" s="0" t="n">
        <v>3280.84054858457</v>
      </c>
      <c r="G11" s="0" t="n">
        <v>1978.6960459695</v>
      </c>
      <c r="H11" s="0" t="n">
        <v>2901.69628432956</v>
      </c>
      <c r="I11" s="0" t="n">
        <v>1679.5632615858</v>
      </c>
      <c r="J11" s="0" t="n">
        <v>3179.50652037407</v>
      </c>
      <c r="K11" s="0" t="n">
        <v>1606.67982006947</v>
      </c>
      <c r="L11" s="0" t="n">
        <v>3069.33375243765</v>
      </c>
      <c r="M11" s="0" t="n">
        <v>1598.84820066242</v>
      </c>
      <c r="N11" s="0" t="n">
        <v>2712.18477741426</v>
      </c>
      <c r="O11" s="0" t="n">
        <v>1640.4320756537</v>
      </c>
      <c r="P11" s="0" t="n">
        <v>2712.18477741426</v>
      </c>
      <c r="Q11" s="0" t="n">
        <v>2187.2677503036</v>
      </c>
      <c r="R11" s="0" t="n">
        <v>3641.01483443138</v>
      </c>
      <c r="S11" s="0" t="n">
        <v>1586.82339206113</v>
      </c>
      <c r="T11" s="0" t="n">
        <v>2124.09775620457</v>
      </c>
      <c r="U11" s="0" t="s">
        <v>30</v>
      </c>
      <c r="V11" s="5" t="s">
        <v>47</v>
      </c>
      <c r="W11" s="6" t="n">
        <v>9.65850938710411</v>
      </c>
      <c r="Y11" s="0" t="s">
        <v>47</v>
      </c>
      <c r="Z11" s="0" t="n">
        <f aca="false">C11-(Z10*$W10/100)</f>
        <v>6057.94624313849</v>
      </c>
      <c r="AA11" s="0" t="n">
        <f aca="false">D11-(AA10*$W10/100)</f>
        <v>4187.97960696223</v>
      </c>
      <c r="AB11" s="0" t="n">
        <f aca="false">E11-(AB10*$W10/100)</f>
        <v>2712.37373239953</v>
      </c>
      <c r="AC11" s="0" t="n">
        <f aca="false">F11-(AC10*$W10/100)</f>
        <v>3264.93890208436</v>
      </c>
      <c r="AD11" s="0" t="n">
        <f aca="false">G11-(AD10*$W10/100)</f>
        <v>1950.24612623757</v>
      </c>
      <c r="AE11" s="0" t="n">
        <f aca="false">H11-(AE10*$W10/100)</f>
        <v>2870.25030304774</v>
      </c>
      <c r="AF11" s="0" t="n">
        <f aca="false">I11-(AF10*$W10/100)</f>
        <v>1670.54665853349</v>
      </c>
      <c r="AG11" s="0" t="n">
        <f aca="false">J11-(AG10*$W10/100)</f>
        <v>3166.03499675552</v>
      </c>
      <c r="AH11" s="0" t="n">
        <f aca="false">K11-(AH10*$W10/100)</f>
        <v>1585.30953549136</v>
      </c>
      <c r="AI11" s="0" t="n">
        <f aca="false">L11-(AI10*$W10/100)</f>
        <v>3048.82453072658</v>
      </c>
      <c r="AJ11" s="0" t="n">
        <f aca="false">M11-(AJ10*$W10/100)</f>
        <v>1570.55207931925</v>
      </c>
      <c r="AK11" s="0" t="n">
        <f aca="false">N11-(AK10*$W10/100)</f>
        <v>2689.99242996912</v>
      </c>
      <c r="AL11" s="0" t="n">
        <f aca="false">O11-(AL10*$W10/100)</f>
        <v>1614.34429999515</v>
      </c>
      <c r="AM11" s="0" t="n">
        <f aca="false">P11-(AM10*$W10/100)</f>
        <v>2684.61081739037</v>
      </c>
      <c r="AN11" s="0" t="n">
        <f aca="false">Q11-(AN10*$W10/100)</f>
        <v>2166.4512113969</v>
      </c>
      <c r="AO11" s="0" t="n">
        <f aca="false">R11-(AO10*$W10/100)</f>
        <v>3628.05153360335</v>
      </c>
      <c r="AP11" s="0" t="n">
        <f aca="false">S11-(AP10*$W10/100)</f>
        <v>1561.23485619455</v>
      </c>
      <c r="AQ11" s="0" t="n">
        <f aca="false">T11-(AQ10*$W10/100)</f>
        <v>2100.12300198452</v>
      </c>
      <c r="AT11" s="0" t="s">
        <v>47</v>
      </c>
      <c r="AU11" s="0" t="n">
        <f aca="false">C11-(AU10*$W10/100)</f>
        <v>6057.94624389452</v>
      </c>
      <c r="AV11" s="0" t="n">
        <f aca="false">D11-(AV10*$W10/100)</f>
        <v>4187.97960783836</v>
      </c>
      <c r="AW11" s="0" t="n">
        <f aca="false">E11-(AW10*$W10/100)</f>
        <v>2712.37373297375</v>
      </c>
      <c r="AX11" s="0" t="n">
        <f aca="false">F11-(AX10*$W10/100)</f>
        <v>3264.9389027927</v>
      </c>
      <c r="AY11" s="0" t="n">
        <f aca="false">G11-(AY10*$W10/100)</f>
        <v>1950.24612664558</v>
      </c>
      <c r="AZ11" s="0" t="n">
        <f aca="false">H11-(AZ10*$W10/100)</f>
        <v>2870.25030350593</v>
      </c>
      <c r="BA11" s="0" t="n">
        <f aca="false">I11-(BA10*$W10/100)</f>
        <v>1670.54665894177</v>
      </c>
      <c r="BB11" s="0" t="n">
        <f aca="false">J11-(BB10*$W10/100)</f>
        <v>3166.03499770759</v>
      </c>
      <c r="BC11" s="0" t="n">
        <f aca="false">K11-(BC10*$W10/100)</f>
        <v>1585.30953567661</v>
      </c>
      <c r="BD11" s="0" t="n">
        <f aca="false">L11-(BD10*$W10/100)</f>
        <v>3048.82453175494</v>
      </c>
      <c r="BE11" s="0" t="n">
        <f aca="false">M11-(BE10*$W10/100)</f>
        <v>1570.5520795372</v>
      </c>
      <c r="BF11" s="0" t="n">
        <f aca="false">N11-(BF10*$W10/100)</f>
        <v>2689.99243043728</v>
      </c>
      <c r="BG11" s="0" t="n">
        <f aca="false">O11-(BG10*$W10/100)</f>
        <v>1614.34430025774</v>
      </c>
      <c r="BH11" s="0" t="n">
        <f aca="false">P11-(BH10*$W10/100)</f>
        <v>2684.61081783374</v>
      </c>
      <c r="BI11" s="0" t="n">
        <f aca="false">Q11-(BI10*$W10/100)</f>
        <v>2166.45121195141</v>
      </c>
      <c r="BJ11" s="0" t="n">
        <f aca="false">R11-(BJ10*$W10/100)</f>
        <v>3628.05153521309</v>
      </c>
      <c r="BK11" s="0" t="n">
        <f aca="false">S11-(BK10*$W10/100)</f>
        <v>1561.23485653124</v>
      </c>
      <c r="BL11" s="0" t="n">
        <f aca="false">T11-(BL10*$W10/100)</f>
        <v>2100.12300228285</v>
      </c>
    </row>
    <row r="12" customFormat="false" ht="15" hidden="false" customHeight="false" outlineLevel="0" collapsed="false">
      <c r="A12" s="0" t="n">
        <v>754.54</v>
      </c>
      <c r="B12" s="0" t="s">
        <v>48</v>
      </c>
      <c r="C12" s="0" t="n">
        <v>7952.92821207028</v>
      </c>
      <c r="D12" s="0" t="n">
        <v>7465.24493128605</v>
      </c>
      <c r="E12" s="0" t="n">
        <v>2547.24479911111</v>
      </c>
      <c r="F12" s="0" t="n">
        <v>2877.61059627287</v>
      </c>
      <c r="G12" s="0" t="n">
        <v>3329.74728652244</v>
      </c>
      <c r="H12" s="0" t="n">
        <v>4654.21876097492</v>
      </c>
      <c r="I12" s="0" t="n">
        <v>1248.00134433046</v>
      </c>
      <c r="J12" s="0" t="n">
        <v>3478.97683372273</v>
      </c>
      <c r="K12" s="0" t="n">
        <v>1304.34712960342</v>
      </c>
      <c r="L12" s="0" t="n">
        <v>2745.64238427589</v>
      </c>
      <c r="M12" s="0" t="n">
        <v>2417.13867490355</v>
      </c>
      <c r="N12" s="0" t="n">
        <v>3353.66963202588</v>
      </c>
      <c r="O12" s="0" t="n">
        <v>1969.78512409568</v>
      </c>
      <c r="P12" s="0" t="n">
        <v>2877.61059627287</v>
      </c>
      <c r="Q12" s="0" t="n">
        <v>3686.8576608182</v>
      </c>
      <c r="R12" s="0" t="n">
        <v>3594.38433880205</v>
      </c>
      <c r="S12" s="0" t="n">
        <v>2171.22160900021</v>
      </c>
      <c r="T12" s="0" t="n">
        <v>2775.88240785037</v>
      </c>
      <c r="U12" s="0" t="s">
        <v>30</v>
      </c>
      <c r="V12" s="5" t="s">
        <v>48</v>
      </c>
      <c r="W12" s="6" t="n">
        <v>9.66657175689352</v>
      </c>
      <c r="Y12" s="0" t="s">
        <v>48</v>
      </c>
      <c r="Z12" s="0" t="n">
        <f aca="false">C12-(Z11*$W11/100)</f>
        <v>7367.82090551103</v>
      </c>
      <c r="AA12" s="0" t="n">
        <f aca="false">D12-(AA11*$W11/100)</f>
        <v>7060.74852781759</v>
      </c>
      <c r="AB12" s="0" t="n">
        <f aca="false">E12-(AB11*$W11/100)</f>
        <v>2285.26992755395</v>
      </c>
      <c r="AC12" s="0" t="n">
        <f aca="false">F12-(AC11*$W11/100)</f>
        <v>2562.26616593184</v>
      </c>
      <c r="AD12" s="0" t="n">
        <f aca="false">G12-(AD11*$W11/100)</f>
        <v>3141.38258134815</v>
      </c>
      <c r="AE12" s="0" t="n">
        <f aca="false">H12-(AE11*$W11/100)</f>
        <v>4376.99536602167</v>
      </c>
      <c r="AF12" s="0" t="n">
        <f aca="false">I12-(AF11*$W11/100)</f>
        <v>1086.65143850005</v>
      </c>
      <c r="AG12" s="0" t="n">
        <f aca="false">J12-(AG11*$W11/100)</f>
        <v>3173.1850463621</v>
      </c>
      <c r="AH12" s="0" t="n">
        <f aca="false">K12-(AH11*$W11/100)</f>
        <v>1151.22985930333</v>
      </c>
      <c r="AI12" s="0" t="n">
        <f aca="false">L12-(AI11*$W11/100)</f>
        <v>2451.17138077933</v>
      </c>
      <c r="AJ12" s="0" t="n">
        <f aca="false">M12-(AJ11*$W11/100)</f>
        <v>2265.44675489314</v>
      </c>
      <c r="AK12" s="0" t="n">
        <f aca="false">N12-(AK11*$W11/100)</f>
        <v>3093.85646066492</v>
      </c>
      <c r="AL12" s="0" t="n">
        <f aca="false">O12-(AL11*$W11/100)</f>
        <v>1813.86352834047</v>
      </c>
      <c r="AM12" s="0" t="n">
        <f aca="false">P12-(AM11*$W11/100)</f>
        <v>2618.31720846801</v>
      </c>
      <c r="AN12" s="0" t="n">
        <f aca="false">Q12-(AN11*$W11/100)</f>
        <v>3477.6107671984</v>
      </c>
      <c r="AO12" s="0" t="n">
        <f aca="false">R12-(AO11*$W11/100)</f>
        <v>3243.96864086</v>
      </c>
      <c r="AP12" s="0" t="n">
        <f aca="false">S12-(AP11*$W11/100)</f>
        <v>2020.42959385992</v>
      </c>
      <c r="AQ12" s="0" t="n">
        <f aca="false">T12-(AQ11*$W11/100)</f>
        <v>2573.04183056296</v>
      </c>
      <c r="AT12" s="0" t="s">
        <v>48</v>
      </c>
      <c r="AU12" s="0" t="n">
        <f aca="false">C12-(AU11*$W11/100)</f>
        <v>7367.82090543801</v>
      </c>
      <c r="AV12" s="0" t="n">
        <f aca="false">D12-(AV11*$W11/100)</f>
        <v>7060.74852773297</v>
      </c>
      <c r="AW12" s="0" t="n">
        <f aca="false">E12-(AW11*$W11/100)</f>
        <v>2285.26992749849</v>
      </c>
      <c r="AX12" s="0" t="n">
        <f aca="false">F12-(AX11*$W11/100)</f>
        <v>2562.26616586343</v>
      </c>
      <c r="AY12" s="0" t="n">
        <f aca="false">G12-(AY11*$W11/100)</f>
        <v>3141.38258130875</v>
      </c>
      <c r="AZ12" s="0" t="n">
        <f aca="false">H12-(AZ11*$W11/100)</f>
        <v>4376.99536597742</v>
      </c>
      <c r="BA12" s="0" t="n">
        <f aca="false">I12-(BA11*$W11/100)</f>
        <v>1086.65143846062</v>
      </c>
      <c r="BB12" s="0" t="n">
        <f aca="false">J12-(BB11*$W11/100)</f>
        <v>3173.18504627014</v>
      </c>
      <c r="BC12" s="0" t="n">
        <f aca="false">K12-(BC11*$W11/100)</f>
        <v>1151.22985928543</v>
      </c>
      <c r="BD12" s="0" t="n">
        <f aca="false">L12-(BD11*$W11/100)</f>
        <v>2451.17138068001</v>
      </c>
      <c r="BE12" s="0" t="n">
        <f aca="false">M12-(BE11*$W11/100)</f>
        <v>2265.44675487209</v>
      </c>
      <c r="BF12" s="0" t="n">
        <f aca="false">N12-(BF11*$W11/100)</f>
        <v>3093.8564606197</v>
      </c>
      <c r="BG12" s="0" t="n">
        <f aca="false">O12-(BG11*$W11/100)</f>
        <v>1813.86352831511</v>
      </c>
      <c r="BH12" s="0" t="n">
        <f aca="false">P12-(BH11*$W11/100)</f>
        <v>2618.31720842519</v>
      </c>
      <c r="BI12" s="0" t="n">
        <f aca="false">Q12-(BI11*$W11/100)</f>
        <v>3477.61076714484</v>
      </c>
      <c r="BJ12" s="0" t="n">
        <f aca="false">R12-(BJ11*$W11/100)</f>
        <v>3243.96864070452</v>
      </c>
      <c r="BK12" s="0" t="n">
        <f aca="false">S12-(BK11*$W11/100)</f>
        <v>2020.4295938274</v>
      </c>
      <c r="BL12" s="0" t="n">
        <f aca="false">T12-(BL11*$W11/100)</f>
        <v>2573.04183053415</v>
      </c>
    </row>
    <row r="13" customFormat="false" ht="15" hidden="false" customHeight="false" outlineLevel="0" collapsed="false">
      <c r="A13" s="0" t="n">
        <v>756.55</v>
      </c>
      <c r="B13" s="0" t="s">
        <v>49</v>
      </c>
      <c r="C13" s="0" t="n">
        <v>24454.525689835</v>
      </c>
      <c r="D13" s="0" t="n">
        <v>13951.1513291715</v>
      </c>
      <c r="E13" s="0" t="n">
        <v>8113.94121404474</v>
      </c>
      <c r="F13" s="0" t="n">
        <v>6103.46458889979</v>
      </c>
      <c r="G13" s="0" t="n">
        <v>9998.72306938484</v>
      </c>
      <c r="H13" s="0" t="n">
        <v>11934.667591487</v>
      </c>
      <c r="I13" s="0" t="n">
        <v>3731.20601997622</v>
      </c>
      <c r="J13" s="0" t="n">
        <v>6812.29784296174</v>
      </c>
      <c r="K13" s="0" t="n">
        <v>3656.40864143662</v>
      </c>
      <c r="L13" s="0" t="n">
        <v>4777.20991994252</v>
      </c>
      <c r="M13" s="0" t="n">
        <v>6991.69860940543</v>
      </c>
      <c r="N13" s="0" t="n">
        <v>9308.93973091203</v>
      </c>
      <c r="O13" s="0" t="n">
        <v>5818.53468205125</v>
      </c>
      <c r="P13" s="0" t="n">
        <v>8616.40368273892</v>
      </c>
      <c r="Q13" s="0" t="n">
        <v>7769.97073718046</v>
      </c>
      <c r="R13" s="0" t="n">
        <v>7403.14989450114</v>
      </c>
      <c r="S13" s="0" t="n">
        <v>7769.97073718046</v>
      </c>
      <c r="T13" s="0" t="n">
        <v>9551.44218988834</v>
      </c>
      <c r="U13" s="0" t="s">
        <v>30</v>
      </c>
      <c r="V13" s="5" t="s">
        <v>49</v>
      </c>
      <c r="W13" s="6" t="n">
        <v>9.67463437718276</v>
      </c>
      <c r="Y13" s="0" t="s">
        <v>49</v>
      </c>
      <c r="Z13" s="0" t="n">
        <f aca="false">C13-(Z12*$W12/100)</f>
        <v>23742.3099950844</v>
      </c>
      <c r="AA13" s="0" t="n">
        <f aca="false">D13-(AA12*$W12/100)</f>
        <v>13268.6190061563</v>
      </c>
      <c r="AB13" s="0" t="n">
        <f aca="false">E13-(AB12*$W12/100)</f>
        <v>7893.03395665903</v>
      </c>
      <c r="AC13" s="0" t="n">
        <f aca="false">F13-(AC12*$W12/100)</f>
        <v>5855.78129136738</v>
      </c>
      <c r="AD13" s="0" t="n">
        <f aca="false">G13-(AD12*$W12/100)</f>
        <v>9695.05906800027</v>
      </c>
      <c r="AE13" s="0" t="n">
        <f aca="false">H13-(AE12*$W12/100)</f>
        <v>11511.5621936346</v>
      </c>
      <c r="AF13" s="0" t="n">
        <f aca="false">I13-(AF12*$W12/100)</f>
        <v>3626.1640789263</v>
      </c>
      <c r="AG13" s="0" t="n">
        <f aca="false">J13-(AG12*$W12/100)</f>
        <v>6505.55963347613</v>
      </c>
      <c r="AH13" s="0" t="n">
        <f aca="false">K13-(AH12*$W12/100)</f>
        <v>3545.12418100028</v>
      </c>
      <c r="AI13" s="0" t="n">
        <f aca="false">L13-(AI12*$W12/100)</f>
        <v>4540.26567953505</v>
      </c>
      <c r="AJ13" s="0" t="n">
        <f aca="false">M13-(AJ12*$W12/100)</f>
        <v>6772.70757322947</v>
      </c>
      <c r="AK13" s="0" t="n">
        <f aca="false">N13-(AK12*$W12/100)</f>
        <v>9009.86987608657</v>
      </c>
      <c r="AL13" s="0" t="n">
        <f aca="false">O13-(AL12*$W12/100)</f>
        <v>5643.1962625121</v>
      </c>
      <c r="AM13" s="0" t="n">
        <f aca="false">P13-(AM12*$W12/100)</f>
        <v>8363.30217095927</v>
      </c>
      <c r="AN13" s="0" t="n">
        <f aca="false">Q13-(AN12*$W12/100)</f>
        <v>7433.80499694377</v>
      </c>
      <c r="AO13" s="0" t="n">
        <f aca="false">R13-(AO12*$W12/100)</f>
        <v>7089.56933806129</v>
      </c>
      <c r="AP13" s="0" t="n">
        <f aca="false">S13-(AP12*$W12/100)</f>
        <v>7574.66446069248</v>
      </c>
      <c r="AQ13" s="0" t="n">
        <f aca="false">T13-(AQ12*$W12/100)</f>
        <v>9302.71725500208</v>
      </c>
      <c r="AT13" s="0" t="s">
        <v>49</v>
      </c>
      <c r="AU13" s="0" t="n">
        <f aca="false">C13-(AU12*$W12/100)</f>
        <v>23742.3099950915</v>
      </c>
      <c r="AV13" s="0" t="n">
        <f aca="false">D13-(AV12*$W12/100)</f>
        <v>13268.6190061644</v>
      </c>
      <c r="AW13" s="0" t="n">
        <f aca="false">E13-(AW12*$W12/100)</f>
        <v>7893.03395666439</v>
      </c>
      <c r="AX13" s="0" t="n">
        <f aca="false">F13-(AX12*$W12/100)</f>
        <v>5855.78129137399</v>
      </c>
      <c r="AY13" s="0" t="n">
        <f aca="false">G13-(AY12*$W12/100)</f>
        <v>9695.05906800408</v>
      </c>
      <c r="AZ13" s="0" t="n">
        <f aca="false">H13-(AZ12*$W12/100)</f>
        <v>11511.5621936389</v>
      </c>
      <c r="BA13" s="0" t="n">
        <f aca="false">I13-(BA12*$W12/100)</f>
        <v>3626.16407893011</v>
      </c>
      <c r="BB13" s="0" t="n">
        <f aca="false">J13-(BB12*$W12/100)</f>
        <v>6505.55963348502</v>
      </c>
      <c r="BC13" s="0" t="n">
        <f aca="false">K13-(BC12*$W12/100)</f>
        <v>3545.12418100201</v>
      </c>
      <c r="BD13" s="0" t="n">
        <f aca="false">L13-(BD12*$W12/100)</f>
        <v>4540.26567954465</v>
      </c>
      <c r="BE13" s="0" t="n">
        <f aca="false">M13-(BE12*$W12/100)</f>
        <v>6772.70757323151</v>
      </c>
      <c r="BF13" s="0" t="n">
        <f aca="false">N13-(BF12*$W12/100)</f>
        <v>9009.86987609094</v>
      </c>
      <c r="BG13" s="0" t="n">
        <f aca="false">O13-(BG12*$W12/100)</f>
        <v>5643.19626251455</v>
      </c>
      <c r="BH13" s="0" t="n">
        <f aca="false">P13-(BH12*$W12/100)</f>
        <v>8363.30217096341</v>
      </c>
      <c r="BI13" s="0" t="n">
        <f aca="false">Q13-(BI12*$W12/100)</f>
        <v>7433.80499694895</v>
      </c>
      <c r="BJ13" s="0" t="n">
        <f aca="false">R13-(BJ12*$W12/100)</f>
        <v>7089.56933807632</v>
      </c>
      <c r="BK13" s="0" t="n">
        <f aca="false">S13-(BK12*$W12/100)</f>
        <v>7574.66446069562</v>
      </c>
      <c r="BL13" s="0" t="n">
        <f aca="false">T13-(BL12*$W12/100)</f>
        <v>9302.71725500487</v>
      </c>
    </row>
    <row r="14" customFormat="false" ht="15" hidden="false" customHeight="false" outlineLevel="0" collapsed="false">
      <c r="A14" s="0" t="n">
        <v>758.57</v>
      </c>
      <c r="B14" s="0" t="s">
        <v>50</v>
      </c>
      <c r="C14" s="0" t="n">
        <v>44302.199534045</v>
      </c>
      <c r="D14" s="0" t="n">
        <v>36851.8391423431</v>
      </c>
      <c r="E14" s="0" t="n">
        <v>21099.5352566482</v>
      </c>
      <c r="F14" s="0" t="n">
        <v>20055.0191091419</v>
      </c>
      <c r="G14" s="0" t="n">
        <v>21099.5352566482</v>
      </c>
      <c r="H14" s="0" t="n">
        <v>25052.378485636</v>
      </c>
      <c r="I14" s="0" t="n">
        <v>15076.9708833563</v>
      </c>
      <c r="J14" s="0" t="n">
        <v>24877.8072667575</v>
      </c>
      <c r="K14" s="0" t="n">
        <v>19543.4110209083</v>
      </c>
      <c r="L14" s="0" t="n">
        <v>17254.7181309658</v>
      </c>
      <c r="M14" s="0" t="n">
        <v>19879.2837383549</v>
      </c>
      <c r="N14" s="0" t="n">
        <v>25325.209535713</v>
      </c>
      <c r="O14" s="0" t="n">
        <v>18726.6484982708</v>
      </c>
      <c r="P14" s="0" t="n">
        <v>19983.026146359</v>
      </c>
      <c r="Q14" s="0" t="n">
        <v>23942.6252063982</v>
      </c>
      <c r="R14" s="0" t="n">
        <v>23837.5925806313</v>
      </c>
      <c r="S14" s="0" t="n">
        <v>19428.0506110319</v>
      </c>
      <c r="T14" s="0" t="n">
        <v>21962.4517228102</v>
      </c>
      <c r="U14" s="0" t="s">
        <v>30</v>
      </c>
      <c r="V14" s="5" t="s">
        <v>50</v>
      </c>
      <c r="W14" s="6" t="n">
        <v>9.682697245975</v>
      </c>
      <c r="Y14" s="0" t="s">
        <v>50</v>
      </c>
      <c r="Z14" s="0" t="n">
        <f aca="false">C14-(Z13*$W13/100)</f>
        <v>42005.2178493233</v>
      </c>
      <c r="AA14" s="0" t="n">
        <f aca="false">D14-(AA13*$W13/100)</f>
        <v>35568.1487665961</v>
      </c>
      <c r="AB14" s="0" t="n">
        <f aca="false">E14-(AB13*$W13/100)</f>
        <v>20335.9130800746</v>
      </c>
      <c r="AC14" s="0" t="n">
        <f aca="false">F14-(AC13*$W13/100)</f>
        <v>19488.4936792747</v>
      </c>
      <c r="AD14" s="0" t="n">
        <f aca="false">G14-(AD13*$W13/100)</f>
        <v>20161.5737391673</v>
      </c>
      <c r="AE14" s="0" t="n">
        <f aca="false">H14-(AE13*$W13/100)</f>
        <v>23938.6769322999</v>
      </c>
      <c r="AF14" s="0" t="n">
        <f aca="false">I14-(AF13*$W13/100)</f>
        <v>14726.1527668035</v>
      </c>
      <c r="AG14" s="0" t="n">
        <f aca="false">J14-(AG13*$W13/100)</f>
        <v>24248.4181580291</v>
      </c>
      <c r="AH14" s="0" t="n">
        <f aca="false">K14-(AH13*$W13/100)</f>
        <v>19200.4332181794</v>
      </c>
      <c r="AI14" s="0" t="n">
        <f aca="false">L14-(AI13*$W13/100)</f>
        <v>16815.4640267181</v>
      </c>
      <c r="AJ14" s="0" t="n">
        <f aca="false">M14-(AJ13*$W13/100)</f>
        <v>19224.0490432091</v>
      </c>
      <c r="AK14" s="0" t="n">
        <f aca="false">N14-(AK13*$W13/100)</f>
        <v>24453.5375673417</v>
      </c>
      <c r="AL14" s="0" t="n">
        <f aca="false">O14-(AL13*$W13/100)</f>
        <v>18180.6898926859</v>
      </c>
      <c r="AM14" s="0" t="n">
        <f aca="false">P14-(AM13*$W13/100)</f>
        <v>19173.9072394597</v>
      </c>
      <c r="AN14" s="0" t="n">
        <f aca="false">Q14-(AN13*$W13/100)</f>
        <v>23223.4317526312</v>
      </c>
      <c r="AO14" s="0" t="n">
        <f aca="false">R14-(AO13*$W13/100)</f>
        <v>23151.702668257</v>
      </c>
      <c r="AP14" s="0" t="n">
        <f aca="false">S14-(AP13*$W13/100)</f>
        <v>18695.2295191615</v>
      </c>
      <c r="AQ14" s="0" t="n">
        <f aca="false">T14-(AQ13*$W13/100)</f>
        <v>21062.4478412456</v>
      </c>
      <c r="AT14" s="0" t="s">
        <v>50</v>
      </c>
      <c r="AU14" s="0" t="n">
        <f aca="false">C14-(AU13*$W13/100)</f>
        <v>42005.2178493226</v>
      </c>
      <c r="AV14" s="0" t="n">
        <f aca="false">D14-(AV13*$W13/100)</f>
        <v>35568.1487665953</v>
      </c>
      <c r="AW14" s="0" t="n">
        <f aca="false">E14-(AW13*$W13/100)</f>
        <v>20335.913080074</v>
      </c>
      <c r="AX14" s="0" t="n">
        <f aca="false">F14-(AX13*$W13/100)</f>
        <v>19488.493679274</v>
      </c>
      <c r="AY14" s="0" t="n">
        <f aca="false">G14-(AY13*$W13/100)</f>
        <v>20161.5737391669</v>
      </c>
      <c r="AZ14" s="0" t="n">
        <f aca="false">H14-(AZ13*$W13/100)</f>
        <v>23938.6769322995</v>
      </c>
      <c r="BA14" s="0" t="n">
        <f aca="false">I14-(BA13*$W13/100)</f>
        <v>14726.1527668031</v>
      </c>
      <c r="BB14" s="0" t="n">
        <f aca="false">J14-(BB13*$W13/100)</f>
        <v>24248.4181580282</v>
      </c>
      <c r="BC14" s="0" t="n">
        <f aca="false">K14-(BC13*$W13/100)</f>
        <v>19200.4332181792</v>
      </c>
      <c r="BD14" s="0" t="n">
        <f aca="false">L14-(BD13*$W13/100)</f>
        <v>16815.4640267172</v>
      </c>
      <c r="BE14" s="0" t="n">
        <f aca="false">M14-(BE13*$W13/100)</f>
        <v>19224.0490432089</v>
      </c>
      <c r="BF14" s="0" t="n">
        <f aca="false">N14-(BF13*$W13/100)</f>
        <v>24453.5375673412</v>
      </c>
      <c r="BG14" s="0" t="n">
        <f aca="false">O14-(BG13*$W13/100)</f>
        <v>18180.6898926856</v>
      </c>
      <c r="BH14" s="0" t="n">
        <f aca="false">P14-(BH13*$W13/100)</f>
        <v>19173.9072394593</v>
      </c>
      <c r="BI14" s="0" t="n">
        <f aca="false">Q14-(BI13*$W13/100)</f>
        <v>23223.4317526307</v>
      </c>
      <c r="BJ14" s="0" t="n">
        <f aca="false">R14-(BJ13*$W13/100)</f>
        <v>23151.7026682555</v>
      </c>
      <c r="BK14" s="0" t="n">
        <f aca="false">S14-(BK13*$W13/100)</f>
        <v>18695.2295191612</v>
      </c>
      <c r="BL14" s="0" t="n">
        <f aca="false">T14-(BL13*$W13/100)</f>
        <v>21062.4478412454</v>
      </c>
    </row>
    <row r="15" customFormat="false" ht="15" hidden="false" customHeight="false" outlineLevel="0" collapsed="false">
      <c r="A15" s="0" t="n">
        <v>760.59</v>
      </c>
      <c r="B15" s="0" t="s">
        <v>51</v>
      </c>
      <c r="C15" s="0" t="n">
        <v>26421.538223076</v>
      </c>
      <c r="D15" s="0" t="n">
        <v>16223.6989049213</v>
      </c>
      <c r="E15" s="0" t="n">
        <v>13885.2580355416</v>
      </c>
      <c r="F15" s="0" t="n">
        <v>13907.9429769676</v>
      </c>
      <c r="G15" s="0" t="n">
        <v>11471.2341682876</v>
      </c>
      <c r="H15" s="0" t="n">
        <v>14894.6196530168</v>
      </c>
      <c r="I15" s="0" t="n">
        <v>19064.8665648093</v>
      </c>
      <c r="J15" s="0" t="n">
        <v>13907.9429769676</v>
      </c>
      <c r="K15" s="0" t="n">
        <v>15102.4630217097</v>
      </c>
      <c r="L15" s="0" t="n">
        <v>14792.116776147</v>
      </c>
      <c r="M15" s="0" t="n">
        <v>10393.588503095</v>
      </c>
      <c r="N15" s="0" t="n">
        <v>16854.0652685366</v>
      </c>
      <c r="O15" s="0" t="n">
        <v>11825.8298360249</v>
      </c>
      <c r="P15" s="0" t="n">
        <v>11920.4259636431</v>
      </c>
      <c r="Q15" s="0" t="n">
        <v>11598.3823405066</v>
      </c>
      <c r="R15" s="0" t="n">
        <v>22922.8243551651</v>
      </c>
      <c r="S15" s="0" t="n">
        <v>9671.87130424235</v>
      </c>
      <c r="T15" s="0" t="n">
        <v>12470.5191183506</v>
      </c>
      <c r="U15" s="0" t="s">
        <v>30</v>
      </c>
      <c r="V15" s="5" t="s">
        <v>51</v>
      </c>
      <c r="W15" s="6" t="n">
        <v>9.69076036129465</v>
      </c>
      <c r="Y15" s="0" t="s">
        <v>51</v>
      </c>
      <c r="Z15" s="0" t="n">
        <f aca="false">C15-(Z14*$W14/100)</f>
        <v>22354.3001512138</v>
      </c>
      <c r="AA15" s="0" t="n">
        <f aca="false">D15-(AA14*$W14/100)</f>
        <v>12779.7427438538</v>
      </c>
      <c r="AB15" s="0" t="n">
        <f aca="false">E15-(AB14*$W14/100)</f>
        <v>11916.1931397934</v>
      </c>
      <c r="AC15" s="0" t="n">
        <f aca="false">F15-(AC14*$W14/100)</f>
        <v>12020.9311362024</v>
      </c>
      <c r="AD15" s="0" t="n">
        <f aca="false">G15-(AD14*$W14/100)</f>
        <v>9519.05002310001</v>
      </c>
      <c r="AE15" s="0" t="n">
        <f aca="false">H15-(AE14*$W14/100)</f>
        <v>12576.7100409701</v>
      </c>
      <c r="AF15" s="0" t="n">
        <f aca="false">I15-(AF14*$W14/100)</f>
        <v>17638.97777642</v>
      </c>
      <c r="AG15" s="0" t="n">
        <f aca="false">J15-(AG14*$W14/100)</f>
        <v>11560.0420597876</v>
      </c>
      <c r="AH15" s="0" t="n">
        <f aca="false">K15-(AH14*$W14/100)</f>
        <v>13243.3432032777</v>
      </c>
      <c r="AI15" s="0" t="n">
        <f aca="false">L15-(AI14*$W14/100)</f>
        <v>13163.926303934</v>
      </c>
      <c r="AJ15" s="0" t="n">
        <f aca="false">M15-(AJ14*$W14/100)</f>
        <v>8532.18203582334</v>
      </c>
      <c r="AK15" s="0" t="n">
        <f aca="false">N15-(AK14*$W14/100)</f>
        <v>14486.3032599601</v>
      </c>
      <c r="AL15" s="0" t="n">
        <f aca="false">O15-(AL14*$W14/100)</f>
        <v>10065.4486764865</v>
      </c>
      <c r="AM15" s="0" t="n">
        <f aca="false">P15-(AM14*$W14/100)</f>
        <v>10063.8745754222</v>
      </c>
      <c r="AN15" s="0" t="n">
        <f aca="false">Q15-(AN14*$W14/100)</f>
        <v>9349.72775377369</v>
      </c>
      <c r="AO15" s="0" t="n">
        <f aca="false">R15-(AO14*$W14/100)</f>
        <v>20681.1150785095</v>
      </c>
      <c r="AP15" s="0" t="n">
        <f aca="false">S15-(AP14*$W14/100)</f>
        <v>7861.66883046179</v>
      </c>
      <c r="AQ15" s="0" t="n">
        <f aca="false">T15-(AQ14*$W14/100)</f>
        <v>10431.1060612914</v>
      </c>
      <c r="AT15" s="0" t="s">
        <v>51</v>
      </c>
      <c r="AU15" s="0" t="n">
        <f aca="false">C15-(AU14*$W14/100)</f>
        <v>22354.3001512138</v>
      </c>
      <c r="AV15" s="0" t="n">
        <f aca="false">D15-(AV14*$W14/100)</f>
        <v>12779.7427438539</v>
      </c>
      <c r="AW15" s="0" t="n">
        <f aca="false">E15-(AW14*$W14/100)</f>
        <v>11916.1931397934</v>
      </c>
      <c r="AX15" s="0" t="n">
        <f aca="false">F15-(AX14*$W14/100)</f>
        <v>12020.9311362025</v>
      </c>
      <c r="AY15" s="0" t="n">
        <f aca="false">G15-(AY14*$W14/100)</f>
        <v>9519.05002310004</v>
      </c>
      <c r="AZ15" s="0" t="n">
        <f aca="false">H15-(AZ14*$W14/100)</f>
        <v>12576.7100409702</v>
      </c>
      <c r="BA15" s="0" t="n">
        <f aca="false">I15-(BA14*$W14/100)</f>
        <v>17638.97777642</v>
      </c>
      <c r="BB15" s="0" t="n">
        <f aca="false">J15-(BB14*$W14/100)</f>
        <v>11560.0420597877</v>
      </c>
      <c r="BC15" s="0" t="n">
        <f aca="false">K15-(BC14*$W14/100)</f>
        <v>13243.3432032778</v>
      </c>
      <c r="BD15" s="0" t="n">
        <f aca="false">L15-(BD14*$W14/100)</f>
        <v>13163.9263039341</v>
      </c>
      <c r="BE15" s="0" t="n">
        <f aca="false">M15-(BE14*$W14/100)</f>
        <v>8532.18203582336</v>
      </c>
      <c r="BF15" s="0" t="n">
        <f aca="false">N15-(BF14*$W14/100)</f>
        <v>14486.3032599601</v>
      </c>
      <c r="BG15" s="0" t="n">
        <f aca="false">O15-(BG14*$W14/100)</f>
        <v>10065.4486764866</v>
      </c>
      <c r="BH15" s="0" t="n">
        <f aca="false">P15-(BH14*$W14/100)</f>
        <v>10063.8745754222</v>
      </c>
      <c r="BI15" s="0" t="n">
        <f aca="false">Q15-(BI14*$W14/100)</f>
        <v>9349.72775377373</v>
      </c>
      <c r="BJ15" s="0" t="n">
        <f aca="false">R15-(BJ14*$W14/100)</f>
        <v>20681.1150785096</v>
      </c>
      <c r="BK15" s="0" t="n">
        <f aca="false">S15-(BK14*$W14/100)</f>
        <v>7861.66883046182</v>
      </c>
      <c r="BL15" s="0" t="n">
        <f aca="false">T15-(BL14*$W14/100)</f>
        <v>10431.1060612914</v>
      </c>
    </row>
    <row r="16" customFormat="false" ht="15" hidden="false" customHeight="false" outlineLevel="0" collapsed="false">
      <c r="A16" s="0" t="n">
        <v>762.6</v>
      </c>
      <c r="B16" s="0" t="s">
        <v>52</v>
      </c>
      <c r="C16" s="0" t="n">
        <v>2578.33973220803</v>
      </c>
      <c r="D16" s="0" t="n">
        <v>2215.63914121195</v>
      </c>
      <c r="E16" s="0" t="n">
        <v>2596.26326330625</v>
      </c>
      <c r="F16" s="0" t="n">
        <v>3297.43675381337</v>
      </c>
      <c r="G16" s="0" t="n">
        <v>1612.76113973481</v>
      </c>
      <c r="H16" s="0" t="n">
        <v>2064.54484793145</v>
      </c>
      <c r="I16" s="0" t="n">
        <v>2064.54484793145</v>
      </c>
      <c r="J16" s="0" t="n">
        <v>2079.66959537927</v>
      </c>
      <c r="K16" s="0" t="n">
        <v>1921.27446009219</v>
      </c>
      <c r="L16" s="0" t="n">
        <v>3061.18046289644</v>
      </c>
      <c r="M16" s="0" t="n">
        <v>1335.71136169104</v>
      </c>
      <c r="N16" s="0" t="n">
        <v>2069.03098922913</v>
      </c>
      <c r="O16" s="0" t="n">
        <v>1319.69268089612</v>
      </c>
      <c r="P16" s="0" t="n">
        <v>1701.56892401641</v>
      </c>
      <c r="Q16" s="0" t="n">
        <v>1654.34840419256</v>
      </c>
      <c r="R16" s="0" t="n">
        <v>5455.08601386557</v>
      </c>
      <c r="S16" s="0" t="n">
        <v>1528.39327410013</v>
      </c>
      <c r="T16" s="0" t="n">
        <v>1664.30988413474</v>
      </c>
      <c r="U16" s="0" t="s">
        <v>30</v>
      </c>
      <c r="V16" s="5" t="s">
        <v>52</v>
      </c>
      <c r="W16" s="6" t="n">
        <v>9.69882372118668</v>
      </c>
      <c r="Y16" s="0" t="s">
        <v>52</v>
      </c>
      <c r="Z16" s="0" t="n">
        <f aca="false">C16-(Z15*$W15/100)</f>
        <v>412.038074109383</v>
      </c>
      <c r="AA16" s="0" t="n">
        <f aca="false">D16-(AA15*$W15/100)</f>
        <v>977.184897115139</v>
      </c>
      <c r="AB16" s="0" t="n">
        <f aca="false">E16-(AB15*$W15/100)</f>
        <v>1441.49354193984</v>
      </c>
      <c r="AC16" s="0" t="n">
        <f aca="false">F16-(AC15*$W15/100)</f>
        <v>2132.51712420774</v>
      </c>
      <c r="AD16" s="0" t="n">
        <f aca="false">G16-(AD15*$W15/100)</f>
        <v>690.29281332443</v>
      </c>
      <c r="AE16" s="0" t="n">
        <f aca="false">H16-(AE15*$W15/100)</f>
        <v>845.766016526149</v>
      </c>
      <c r="AF16" s="0" t="n">
        <f aca="false">I16-(AF15*$W15/100)</f>
        <v>355.193781436569</v>
      </c>
      <c r="AG16" s="0" t="n">
        <f aca="false">J16-(AG15*$W15/100)</f>
        <v>959.413621700382</v>
      </c>
      <c r="AH16" s="0" t="n">
        <f aca="false">K16-(AH15*$W15/100)</f>
        <v>637.893806438742</v>
      </c>
      <c r="AI16" s="0" t="n">
        <f aca="false">L16-(AI15*$W15/100)</f>
        <v>1785.49591064476</v>
      </c>
      <c r="AJ16" s="0" t="n">
        <f aca="false">M16-(AJ15*$W15/100)</f>
        <v>508.878047009972</v>
      </c>
      <c r="AK16" s="0" t="n">
        <f aca="false">N16-(AK15*$W15/100)</f>
        <v>665.198055095982</v>
      </c>
      <c r="AL16" s="0" t="n">
        <f aca="false">O16-(AL15*$W15/100)</f>
        <v>344.274170368705</v>
      </c>
      <c r="AM16" s="0" t="n">
        <f aca="false">P16-(AM15*$W15/100)</f>
        <v>726.302955850989</v>
      </c>
      <c r="AN16" s="0" t="n">
        <f aca="false">Q16-(AN15*$W15/100)</f>
        <v>748.288693140899</v>
      </c>
      <c r="AO16" s="0" t="n">
        <f aca="false">R16-(AO15*$W15/100)</f>
        <v>3450.92871156364</v>
      </c>
      <c r="AP16" s="0" t="n">
        <f aca="false">S16-(AP15*$W15/100)</f>
        <v>766.537787341483</v>
      </c>
      <c r="AQ16" s="0" t="n">
        <f aca="false">T16-(AQ15*$W15/100)</f>
        <v>653.456392702517</v>
      </c>
      <c r="AT16" s="0" t="s">
        <v>52</v>
      </c>
      <c r="AU16" s="0" t="n">
        <f aca="false">C16-(AU15*$W15/100)</f>
        <v>412.038074109377</v>
      </c>
      <c r="AV16" s="0" t="n">
        <f aca="false">D16-(AV15*$W15/100)</f>
        <v>977.184897115131</v>
      </c>
      <c r="AW16" s="0" t="n">
        <f aca="false">E16-(AW15*$W15/100)</f>
        <v>1441.49354193983</v>
      </c>
      <c r="AX16" s="0" t="n">
        <f aca="false">F16-(AX15*$W15/100)</f>
        <v>2132.51712420774</v>
      </c>
      <c r="AY16" s="0" t="n">
        <f aca="false">G16-(AY15*$W15/100)</f>
        <v>690.292813324426</v>
      </c>
      <c r="AZ16" s="0" t="n">
        <f aca="false">H16-(AZ15*$W15/100)</f>
        <v>845.766016526145</v>
      </c>
      <c r="BA16" s="0" t="n">
        <f aca="false">I16-(BA15*$W15/100)</f>
        <v>355.193781436566</v>
      </c>
      <c r="BB16" s="0" t="n">
        <f aca="false">J16-(BB15*$W15/100)</f>
        <v>959.413621700374</v>
      </c>
      <c r="BC16" s="0" t="n">
        <f aca="false">K16-(BC15*$W15/100)</f>
        <v>637.89380643874</v>
      </c>
      <c r="BD16" s="0" t="n">
        <f aca="false">L16-(BD15*$W15/100)</f>
        <v>1785.49591064475</v>
      </c>
      <c r="BE16" s="0" t="n">
        <f aca="false">M16-(BE15*$W15/100)</f>
        <v>508.87804700997</v>
      </c>
      <c r="BF16" s="0" t="n">
        <f aca="false">N16-(BF15*$W15/100)</f>
        <v>665.198055095978</v>
      </c>
      <c r="BG16" s="0" t="n">
        <f aca="false">O16-(BG15*$W15/100)</f>
        <v>344.274170368702</v>
      </c>
      <c r="BH16" s="0" t="n">
        <f aca="false">P16-(BH15*$W15/100)</f>
        <v>726.302955850985</v>
      </c>
      <c r="BI16" s="0" t="n">
        <f aca="false">Q16-(BI15*$W15/100)</f>
        <v>748.288693140894</v>
      </c>
      <c r="BJ16" s="0" t="n">
        <f aca="false">R16-(BJ15*$W15/100)</f>
        <v>3450.92871156362</v>
      </c>
      <c r="BK16" s="0" t="n">
        <f aca="false">S16-(BK15*$W15/100)</f>
        <v>766.53778734148</v>
      </c>
      <c r="BL16" s="0" t="n">
        <f aca="false">T16-(BL15*$W15/100)</f>
        <v>653.456392702515</v>
      </c>
    </row>
    <row r="17" customFormat="false" ht="15" hidden="false" customHeight="false" outlineLevel="0" collapsed="false">
      <c r="A17" s="0" t="n">
        <v>764.56</v>
      </c>
      <c r="B17" s="0" t="s">
        <v>53</v>
      </c>
      <c r="C17" s="0" t="n">
        <v>422.242599350099</v>
      </c>
      <c r="D17" s="0" t="n">
        <v>682.52141049918</v>
      </c>
      <c r="E17" s="0" t="n">
        <v>736.662316656251</v>
      </c>
      <c r="F17" s="0" t="n">
        <v>763.289309026956</v>
      </c>
      <c r="G17" s="0" t="n">
        <v>354.849366731503</v>
      </c>
      <c r="H17" s="0" t="n">
        <v>472.454695511695</v>
      </c>
      <c r="I17" s="0" t="n">
        <v>827.777624499644</v>
      </c>
      <c r="J17" s="0" t="n">
        <v>1339.94677198061</v>
      </c>
      <c r="K17" s="0" t="n">
        <v>1918.56572367184</v>
      </c>
      <c r="L17" s="0" t="n">
        <v>2819.75969927127</v>
      </c>
      <c r="M17" s="0" t="n">
        <v>1627.42857851711</v>
      </c>
      <c r="N17" s="0" t="n">
        <v>736.662316656251</v>
      </c>
      <c r="O17" s="0" t="n">
        <v>890.675275959007</v>
      </c>
      <c r="P17" s="0" t="n">
        <v>635.954624978585</v>
      </c>
      <c r="Q17" s="0" t="n">
        <v>401.056332623041</v>
      </c>
      <c r="R17" s="0" t="n">
        <v>1243.69429014339</v>
      </c>
      <c r="S17" s="0" t="n">
        <v>574.959820480941</v>
      </c>
      <c r="T17" s="0" t="n">
        <v>354.027280258567</v>
      </c>
      <c r="U17" s="0" t="s">
        <v>30</v>
      </c>
      <c r="V17" s="5" t="s">
        <v>54</v>
      </c>
      <c r="W17" s="6" t="n">
        <v>10.177189156673</v>
      </c>
      <c r="Y17" s="0" t="s">
        <v>53</v>
      </c>
      <c r="Z17" s="0" t="n">
        <f aca="false">C17-(Z16*$W16/100)</f>
        <v>382.279752878057</v>
      </c>
      <c r="AA17" s="0" t="n">
        <f aca="false">D17-(AA16*$W16/100)</f>
        <v>587.745969897923</v>
      </c>
      <c r="AB17" s="0" t="n">
        <f aca="false">E17-(AB16*$W16/100)</f>
        <v>596.854399071216</v>
      </c>
      <c r="AC17" s="0" t="n">
        <f aca="false">F17-(AC16*$W16/100)</f>
        <v>556.460232325927</v>
      </c>
      <c r="AD17" s="0" t="n">
        <f aca="false">G17-(AD16*$W16/100)</f>
        <v>287.899083607146</v>
      </c>
      <c r="AE17" s="0" t="n">
        <f aca="false">H17-(AE16*$W16/100)</f>
        <v>390.425340475121</v>
      </c>
      <c r="AF17" s="0" t="n">
        <f aca="false">I17-(AF16*$W16/100)</f>
        <v>793.328005769495</v>
      </c>
      <c r="AG17" s="0" t="n">
        <f aca="false">J17-(AG16*$W16/100)</f>
        <v>1246.89493605483</v>
      </c>
      <c r="AH17" s="0" t="n">
        <f aca="false">K17-(AH16*$W16/100)</f>
        <v>1856.69752785698</v>
      </c>
      <c r="AI17" s="0" t="n">
        <f aca="false">L17-(AI16*$W16/100)</f>
        <v>2646.58759834884</v>
      </c>
      <c r="AJ17" s="0" t="n">
        <f aca="false">M17-(AJ16*$W16/100)</f>
        <v>1578.0733937818</v>
      </c>
      <c r="AK17" s="0" t="n">
        <f aca="false">N17-(AK16*$W16/100)</f>
        <v>672.14592989573</v>
      </c>
      <c r="AL17" s="0" t="n">
        <f aca="false">O17-(AL16*$W16/100)</f>
        <v>857.284731057368</v>
      </c>
      <c r="AM17" s="0" t="n">
        <f aca="false">P17-(AM16*$W16/100)</f>
        <v>565.51178160883</v>
      </c>
      <c r="AN17" s="0" t="n">
        <f aca="false">Q17-(AN16*$W16/100)</f>
        <v>328.481131349733</v>
      </c>
      <c r="AO17" s="0" t="n">
        <f aca="false">R17-(AO16*$W16/100)</f>
        <v>908.994797665016</v>
      </c>
      <c r="AP17" s="0" t="n">
        <f aca="false">S17-(AP16*$W16/100)</f>
        <v>500.614671730406</v>
      </c>
      <c r="AQ17" s="0" t="n">
        <f aca="false">T17-(AQ16*$W16/100)</f>
        <v>290.649696635525</v>
      </c>
      <c r="AT17" s="0" t="s">
        <v>53</v>
      </c>
      <c r="AU17" s="0" t="n">
        <f aca="false">C17-(AU16*$W16/100)</f>
        <v>382.279752878058</v>
      </c>
      <c r="AV17" s="0" t="n">
        <f aca="false">D17-(AV16*$W16/100)</f>
        <v>587.745969897924</v>
      </c>
      <c r="AW17" s="0" t="n">
        <f aca="false">E17-(AW16*$W16/100)</f>
        <v>596.854399071217</v>
      </c>
      <c r="AX17" s="0" t="n">
        <f aca="false">F17-(AX16*$W16/100)</f>
        <v>556.460232325928</v>
      </c>
      <c r="AY17" s="0" t="n">
        <f aca="false">G17-(AY16*$W16/100)</f>
        <v>287.899083607147</v>
      </c>
      <c r="AZ17" s="0" t="n">
        <f aca="false">H17-(AZ16*$W16/100)</f>
        <v>390.425340475121</v>
      </c>
      <c r="BA17" s="0" t="n">
        <f aca="false">I17-(BA16*$W16/100)</f>
        <v>793.328005769495</v>
      </c>
      <c r="BB17" s="0" t="n">
        <f aca="false">J17-(BB16*$W16/100)</f>
        <v>1246.89493605483</v>
      </c>
      <c r="BC17" s="0" t="n">
        <f aca="false">K17-(BC16*$W16/100)</f>
        <v>1856.69752785698</v>
      </c>
      <c r="BD17" s="0" t="n">
        <f aca="false">L17-(BD16*$W16/100)</f>
        <v>2646.58759834884</v>
      </c>
      <c r="BE17" s="0" t="n">
        <f aca="false">M17-(BE16*$W16/100)</f>
        <v>1578.0733937818</v>
      </c>
      <c r="BF17" s="0" t="n">
        <f aca="false">N17-(BF16*$W16/100)</f>
        <v>672.14592989573</v>
      </c>
      <c r="BG17" s="0" t="n">
        <f aca="false">O17-(BG16*$W16/100)</f>
        <v>857.284731057368</v>
      </c>
      <c r="BH17" s="0" t="n">
        <f aca="false">P17-(BH16*$W16/100)</f>
        <v>565.51178160883</v>
      </c>
      <c r="BI17" s="0" t="n">
        <f aca="false">Q17-(BI16*$W16/100)</f>
        <v>328.481131349734</v>
      </c>
      <c r="BJ17" s="0" t="n">
        <f aca="false">R17-(BJ16*$W16/100)</f>
        <v>908.994797665018</v>
      </c>
      <c r="BK17" s="0" t="n">
        <f aca="false">S17-(BK16*$W16/100)</f>
        <v>500.614671730406</v>
      </c>
      <c r="BL17" s="0" t="n">
        <f aca="false">T17-(BL16*$W16/100)</f>
        <v>290.649696635525</v>
      </c>
    </row>
    <row r="18" customFormat="false" ht="15" hidden="false" customHeight="false" outlineLevel="0" collapsed="false">
      <c r="A18" s="0" t="n">
        <v>766.58</v>
      </c>
      <c r="B18" s="0" t="s">
        <v>55</v>
      </c>
      <c r="C18" s="0" t="n">
        <v>7089.67984055803</v>
      </c>
      <c r="D18" s="0" t="n">
        <v>25752.7333509551</v>
      </c>
      <c r="E18" s="0" t="n">
        <v>24967.8721245914</v>
      </c>
      <c r="F18" s="0" t="n">
        <v>18135.5214428248</v>
      </c>
      <c r="G18" s="0" t="n">
        <v>8439.6694828431</v>
      </c>
      <c r="H18" s="0" t="n">
        <v>17085.7808878275</v>
      </c>
      <c r="I18" s="0" t="n">
        <v>10837.9493516199</v>
      </c>
      <c r="J18" s="0" t="n">
        <v>32565.7862620556</v>
      </c>
      <c r="K18" s="0" t="n">
        <v>12631.5228698161</v>
      </c>
      <c r="L18" s="0" t="n">
        <v>28320.7353997742</v>
      </c>
      <c r="M18" s="0" t="n">
        <v>12550.4192872117</v>
      </c>
      <c r="N18" s="0" t="n">
        <v>19561.284141455</v>
      </c>
      <c r="O18" s="0" t="n">
        <v>9963.10208294199</v>
      </c>
      <c r="P18" s="0" t="n">
        <v>18112.813935567</v>
      </c>
      <c r="Q18" s="0" t="n">
        <v>17085.7808878275</v>
      </c>
      <c r="R18" s="0" t="n">
        <v>33007.0775739569</v>
      </c>
      <c r="S18" s="0" t="n">
        <v>9480.50307790278</v>
      </c>
      <c r="T18" s="0" t="n">
        <v>13111.7592149633</v>
      </c>
      <c r="U18" s="0" t="s">
        <v>30</v>
      </c>
      <c r="V18" s="5" t="s">
        <v>56</v>
      </c>
      <c r="W18" s="6" t="n">
        <v>10.1855459132567</v>
      </c>
      <c r="Y18" s="0" t="s">
        <v>55</v>
      </c>
      <c r="Z18" s="0" t="n">
        <f aca="false">C18-(Z17*$W17/100)</f>
        <v>7050.77450699997</v>
      </c>
      <c r="AA18" s="0" t="n">
        <f aca="false">D18-(AA17*$W17/100)</f>
        <v>25692.9173318379</v>
      </c>
      <c r="AB18" s="0" t="n">
        <f aca="false">E18-(AB17*$W17/100)</f>
        <v>24907.129123408</v>
      </c>
      <c r="AC18" s="0" t="n">
        <f aca="false">F18-(AC17*$W17/100)</f>
        <v>18078.8894323993</v>
      </c>
      <c r="AD18" s="0" t="n">
        <f aca="false">G18-(AD17*$W17/100)</f>
        <v>8410.36944852407</v>
      </c>
      <c r="AE18" s="0" t="n">
        <f aca="false">H18-(AE17*$W17/100)</f>
        <v>17046.0465624118</v>
      </c>
      <c r="AF18" s="0" t="n">
        <f aca="false">I18-(AF17*$W17/100)</f>
        <v>10757.2108598399</v>
      </c>
      <c r="AG18" s="0" t="n">
        <f aca="false">J18-(AG17*$W17/100)</f>
        <v>32438.8874058283</v>
      </c>
      <c r="AH18" s="0" t="n">
        <f aca="false">K18-(AH17*$W17/100)</f>
        <v>12442.5632503388</v>
      </c>
      <c r="AI18" s="0" t="n">
        <f aca="false">L18-(AI17*$W17/100)</f>
        <v>28051.3871736932</v>
      </c>
      <c r="AJ18" s="0" t="n">
        <f aca="false">M18-(AJ17*$W17/100)</f>
        <v>12389.8157728954</v>
      </c>
      <c r="AK18" s="0" t="n">
        <f aca="false">N18-(AK17*$W17/100)</f>
        <v>19492.8785787606</v>
      </c>
      <c r="AL18" s="0" t="n">
        <f aca="false">O18-(AL17*$W17/100)</f>
        <v>9875.854594251</v>
      </c>
      <c r="AM18" s="0" t="n">
        <f aca="false">P18-(AM17*$W17/100)</f>
        <v>18055.2607318494</v>
      </c>
      <c r="AN18" s="0" t="n">
        <f aca="false">Q18-(AN17*$W17/100)</f>
        <v>17052.3507417461</v>
      </c>
      <c r="AO18" s="0" t="n">
        <f aca="false">R18-(AO17*$W17/100)</f>
        <v>32914.5674539742</v>
      </c>
      <c r="AP18" s="0" t="n">
        <f aca="false">S18-(AP17*$W17/100)</f>
        <v>9429.55457581472</v>
      </c>
      <c r="AQ18" s="0" t="n">
        <f aca="false">T18-(AQ17*$W17/100)</f>
        <v>13082.1792455534</v>
      </c>
      <c r="AT18" s="0" t="s">
        <v>55</v>
      </c>
      <c r="AU18" s="0" t="n">
        <f aca="false">C18-(AU17*$W17/100)</f>
        <v>7050.77450699997</v>
      </c>
      <c r="AV18" s="0" t="n">
        <f aca="false">D18-(AV17*$W17/100)</f>
        <v>25692.9173318379</v>
      </c>
      <c r="AW18" s="0" t="n">
        <f aca="false">E18-(AW17*$W17/100)</f>
        <v>24907.129123408</v>
      </c>
      <c r="AX18" s="0" t="n">
        <f aca="false">F18-(AX17*$W17/100)</f>
        <v>18078.8894323993</v>
      </c>
      <c r="AY18" s="0" t="n">
        <f aca="false">G18-(AY17*$W17/100)</f>
        <v>8410.36944852407</v>
      </c>
      <c r="AZ18" s="0" t="n">
        <f aca="false">H18-(AZ17*$W17/100)</f>
        <v>17046.0465624118</v>
      </c>
      <c r="BA18" s="0" t="n">
        <f aca="false">I18-(BA17*$W17/100)</f>
        <v>10757.2108598399</v>
      </c>
      <c r="BB18" s="0" t="n">
        <f aca="false">J18-(BB17*$W17/100)</f>
        <v>32438.8874058283</v>
      </c>
      <c r="BC18" s="0" t="n">
        <f aca="false">K18-(BC17*$W17/100)</f>
        <v>12442.5632503388</v>
      </c>
      <c r="BD18" s="0" t="n">
        <f aca="false">L18-(BD17*$W17/100)</f>
        <v>28051.3871736932</v>
      </c>
      <c r="BE18" s="0" t="n">
        <f aca="false">M18-(BE17*$W17/100)</f>
        <v>12389.8157728954</v>
      </c>
      <c r="BF18" s="0" t="n">
        <f aca="false">N18-(BF17*$W17/100)</f>
        <v>19492.8785787606</v>
      </c>
      <c r="BG18" s="0" t="n">
        <f aca="false">O18-(BG17*$W17/100)</f>
        <v>9875.854594251</v>
      </c>
      <c r="BH18" s="0" t="n">
        <f aca="false">P18-(BH17*$W17/100)</f>
        <v>18055.2607318494</v>
      </c>
      <c r="BI18" s="0" t="n">
        <f aca="false">Q18-(BI17*$W17/100)</f>
        <v>17052.3507417461</v>
      </c>
      <c r="BJ18" s="0" t="n">
        <f aca="false">R18-(BJ17*$W17/100)</f>
        <v>32914.5674539742</v>
      </c>
      <c r="BK18" s="0" t="n">
        <f aca="false">S18-(BK17*$W17/100)</f>
        <v>9429.55457581472</v>
      </c>
      <c r="BL18" s="0" t="n">
        <f aca="false">T18-(BL17*$W17/100)</f>
        <v>13082.1792455534</v>
      </c>
    </row>
    <row r="19" customFormat="false" ht="15" hidden="false" customHeight="false" outlineLevel="0" collapsed="false">
      <c r="A19" s="0" t="n">
        <v>768.59</v>
      </c>
      <c r="B19" s="0" t="s">
        <v>57</v>
      </c>
      <c r="C19" s="0" t="n">
        <v>7204.45668176164</v>
      </c>
      <c r="D19" s="0" t="n">
        <v>23511.4484497277</v>
      </c>
      <c r="E19" s="0" t="n">
        <v>16366.0959956604</v>
      </c>
      <c r="F19" s="0" t="n">
        <v>11598.9950789732</v>
      </c>
      <c r="G19" s="0" t="n">
        <v>8598.76390146847</v>
      </c>
      <c r="H19" s="0" t="n">
        <v>11501.1817798694</v>
      </c>
      <c r="I19" s="0" t="n">
        <v>7626.87937686029</v>
      </c>
      <c r="J19" s="0" t="n">
        <v>23840.9741924542</v>
      </c>
      <c r="K19" s="0" t="n">
        <v>8607.36301974</v>
      </c>
      <c r="L19" s="0" t="n">
        <v>21997.1178025249</v>
      </c>
      <c r="M19" s="0" t="n">
        <v>11409.6653145274</v>
      </c>
      <c r="N19" s="0" t="n">
        <v>14280.9993383083</v>
      </c>
      <c r="O19" s="0" t="n">
        <v>7722.67297437029</v>
      </c>
      <c r="P19" s="0" t="n">
        <v>12145.804155522</v>
      </c>
      <c r="Q19" s="0" t="n">
        <v>11501.1817798694</v>
      </c>
      <c r="R19" s="0" t="n">
        <v>22470.3989579296</v>
      </c>
      <c r="S19" s="0" t="n">
        <v>7140.5691845832</v>
      </c>
      <c r="T19" s="0" t="n">
        <v>7671.28513587622</v>
      </c>
      <c r="U19" s="0" t="s">
        <v>30</v>
      </c>
      <c r="V19" s="5" t="s">
        <v>58</v>
      </c>
      <c r="W19" s="6" t="n">
        <v>10.1939029216884</v>
      </c>
      <c r="Y19" s="0" t="s">
        <v>57</v>
      </c>
      <c r="Z19" s="0" t="n">
        <f aca="false">C19-(Z18*$W18/100)</f>
        <v>6486.29680711096</v>
      </c>
      <c r="AA19" s="0" t="n">
        <f aca="false">D19-(AA18*$W18/100)</f>
        <v>20894.4845584383</v>
      </c>
      <c r="AB19" s="0" t="n">
        <f aca="false">E19-(AB18*$W18/100)</f>
        <v>13829.1689231215</v>
      </c>
      <c r="AC19" s="0" t="n">
        <f aca="false">F19-(AC18*$W18/100)</f>
        <v>9757.56149522923</v>
      </c>
      <c r="AD19" s="0" t="n">
        <f aca="false">G19-(AD18*$W18/100)</f>
        <v>7742.12185981454</v>
      </c>
      <c r="AE19" s="0" t="n">
        <f aca="false">H19-(AE18*$W18/100)</f>
        <v>9764.94888085979</v>
      </c>
      <c r="AF19" s="0" t="n">
        <f aca="false">I19-(AF18*$W18/100)</f>
        <v>6531.19872574546</v>
      </c>
      <c r="AG19" s="0" t="n">
        <f aca="false">J19-(AG18*$W18/100)</f>
        <v>20536.896421984</v>
      </c>
      <c r="AH19" s="0" t="n">
        <f aca="false">K19-(AH18*$W18/100)</f>
        <v>7340.02002709074</v>
      </c>
      <c r="AI19" s="0" t="n">
        <f aca="false">L19-(AI18*$W18/100)</f>
        <v>19139.930882643</v>
      </c>
      <c r="AJ19" s="0" t="n">
        <f aca="false">M19-(AJ18*$W18/100)</f>
        <v>10147.6949404112</v>
      </c>
      <c r="AK19" s="0" t="n">
        <f aca="false">N19-(AK18*$W18/100)</f>
        <v>12295.5432408532</v>
      </c>
      <c r="AL19" s="0" t="n">
        <f aca="false">O19-(AL18*$W18/100)</f>
        <v>6716.76327034638</v>
      </c>
      <c r="AM19" s="0" t="n">
        <f aca="false">P19-(AM18*$W18/100)</f>
        <v>10306.7772839212</v>
      </c>
      <c r="AN19" s="0" t="n">
        <f aca="false">Q19-(AN18*$W18/100)</f>
        <v>9764.30676577924</v>
      </c>
      <c r="AO19" s="0" t="n">
        <f aca="false">R19-(AO18*$W18/100)</f>
        <v>19117.8705777553</v>
      </c>
      <c r="AP19" s="0" t="n">
        <f aca="false">S19-(AP18*$W18/100)</f>
        <v>6180.11757384799</v>
      </c>
      <c r="AQ19" s="0" t="n">
        <f aca="false">T19-(AQ18*$W18/100)</f>
        <v>6338.79376236584</v>
      </c>
      <c r="AT19" s="0" t="s">
        <v>57</v>
      </c>
      <c r="AU19" s="0" t="n">
        <f aca="false">C19-(AU18*$W18/100)</f>
        <v>6486.29680711096</v>
      </c>
      <c r="AV19" s="0" t="n">
        <f aca="false">D19-(AV18*$W18/100)</f>
        <v>20894.4845584383</v>
      </c>
      <c r="AW19" s="0" t="n">
        <f aca="false">E19-(AW18*$W18/100)</f>
        <v>13829.1689231215</v>
      </c>
      <c r="AX19" s="0" t="n">
        <f aca="false">F19-(AX18*$W18/100)</f>
        <v>9757.56149522923</v>
      </c>
      <c r="AY19" s="0" t="n">
        <f aca="false">G19-(AY18*$W18/100)</f>
        <v>7742.12185981454</v>
      </c>
      <c r="AZ19" s="0" t="n">
        <f aca="false">H19-(AZ18*$W18/100)</f>
        <v>9764.94888085979</v>
      </c>
      <c r="BA19" s="0" t="n">
        <f aca="false">I19-(BA18*$W18/100)</f>
        <v>6531.19872574546</v>
      </c>
      <c r="BB19" s="0" t="n">
        <f aca="false">J19-(BB18*$W18/100)</f>
        <v>20536.896421984</v>
      </c>
      <c r="BC19" s="0" t="n">
        <f aca="false">K19-(BC18*$W18/100)</f>
        <v>7340.02002709074</v>
      </c>
      <c r="BD19" s="0" t="n">
        <f aca="false">L19-(BD18*$W18/100)</f>
        <v>19139.930882643</v>
      </c>
      <c r="BE19" s="0" t="n">
        <f aca="false">M19-(BE18*$W18/100)</f>
        <v>10147.6949404112</v>
      </c>
      <c r="BF19" s="0" t="n">
        <f aca="false">N19-(BF18*$W18/100)</f>
        <v>12295.5432408532</v>
      </c>
      <c r="BG19" s="0" t="n">
        <f aca="false">O19-(BG18*$W18/100)</f>
        <v>6716.76327034638</v>
      </c>
      <c r="BH19" s="0" t="n">
        <f aca="false">P19-(BH18*$W18/100)</f>
        <v>10306.7772839212</v>
      </c>
      <c r="BI19" s="0" t="n">
        <f aca="false">Q19-(BI18*$W18/100)</f>
        <v>9764.30676577924</v>
      </c>
      <c r="BJ19" s="0" t="n">
        <f aca="false">R19-(BJ18*$W18/100)</f>
        <v>19117.8705777553</v>
      </c>
      <c r="BK19" s="0" t="n">
        <f aca="false">S19-(BK18*$W18/100)</f>
        <v>6180.11757384799</v>
      </c>
      <c r="BL19" s="0" t="n">
        <f aca="false">T19-(BL18*$W18/100)</f>
        <v>6338.79376236584</v>
      </c>
    </row>
    <row r="20" customFormat="false" ht="15" hidden="false" customHeight="false" outlineLevel="0" collapsed="false">
      <c r="A20" s="0" t="n">
        <v>770.61</v>
      </c>
      <c r="B20" s="0" t="s">
        <v>59</v>
      </c>
      <c r="C20" s="0" t="n">
        <v>16769.890760467</v>
      </c>
      <c r="D20" s="0" t="n">
        <v>30371.3181942568</v>
      </c>
      <c r="E20" s="0" t="n">
        <v>27561.5867960513</v>
      </c>
      <c r="F20" s="0" t="n">
        <v>22738.4571481719</v>
      </c>
      <c r="G20" s="0" t="n">
        <v>15804.0587091122</v>
      </c>
      <c r="H20" s="0" t="n">
        <v>21695.3685818642</v>
      </c>
      <c r="I20" s="0" t="n">
        <v>21543.3046822219</v>
      </c>
      <c r="J20" s="0" t="n">
        <v>42333.4589610631</v>
      </c>
      <c r="K20" s="0" t="n">
        <v>26688.8578559225</v>
      </c>
      <c r="L20" s="0" t="n">
        <v>25156.8247716309</v>
      </c>
      <c r="M20" s="0" t="n">
        <v>21327.2927443464</v>
      </c>
      <c r="N20" s="0" t="n">
        <v>29284.2636841525</v>
      </c>
      <c r="O20" s="0" t="n">
        <v>19214.3443324168</v>
      </c>
      <c r="P20" s="0" t="n">
        <v>21695.3685818642</v>
      </c>
      <c r="Q20" s="0" t="n">
        <v>15138.2288523246</v>
      </c>
      <c r="R20" s="0" t="n">
        <v>29718.4079360978</v>
      </c>
      <c r="S20" s="0" t="n">
        <v>15028.2348303363</v>
      </c>
      <c r="T20" s="0" t="n">
        <v>15463.0998914857</v>
      </c>
      <c r="U20" s="0" t="s">
        <v>30</v>
      </c>
      <c r="V20" s="5" t="s">
        <v>60</v>
      </c>
      <c r="W20" s="6" t="n">
        <v>10.2022601799934</v>
      </c>
      <c r="Y20" s="0" t="s">
        <v>59</v>
      </c>
      <c r="Z20" s="0" t="n">
        <f aca="false">C20-(Z19*$W19/100)</f>
        <v>16108.6839607376</v>
      </c>
      <c r="AA20" s="0" t="n">
        <f aca="false">D20-(AA19*$W19/100)</f>
        <v>28241.3547223825</v>
      </c>
      <c r="AB20" s="0" t="n">
        <f aca="false">E20-(AB19*$W19/100)</f>
        <v>26151.854741152</v>
      </c>
      <c r="AC20" s="0" t="n">
        <f aca="false">F20-(AC19*$W19/100)</f>
        <v>21743.7808018242</v>
      </c>
      <c r="AD20" s="0" t="n">
        <f aca="false">G20-(AD19*$W19/100)</f>
        <v>15014.8343226439</v>
      </c>
      <c r="AE20" s="0" t="n">
        <f aca="false">H20-(AE19*$W19/100)</f>
        <v>20699.9391725968</v>
      </c>
      <c r="AF20" s="0" t="n">
        <f aca="false">I20-(AF19*$W19/100)</f>
        <v>20877.5206244969</v>
      </c>
      <c r="AG20" s="0" t="n">
        <f aca="false">J20-(AG19*$W19/100)</f>
        <v>40239.9476766783</v>
      </c>
      <c r="AH20" s="0" t="n">
        <f aca="false">K20-(AH19*$W19/100)</f>
        <v>25940.6233399284</v>
      </c>
      <c r="AI20" s="0" t="n">
        <f aca="false">L20-(AI19*$W19/100)</f>
        <v>23205.718798176</v>
      </c>
      <c r="AJ20" s="0" t="n">
        <f aca="false">M20-(AJ19*$W19/100)</f>
        <v>20292.8465733318</v>
      </c>
      <c r="AK20" s="0" t="n">
        <f aca="false">N20-(AK19*$W19/100)</f>
        <v>28030.8679424857</v>
      </c>
      <c r="AL20" s="0" t="n">
        <f aca="false">O20-(AL19*$W19/100)</f>
        <v>18529.6440051581</v>
      </c>
      <c r="AM20" s="0" t="n">
        <f aca="false">P20-(AM19*$W19/100)</f>
        <v>20644.7057111866</v>
      </c>
      <c r="AN20" s="0" t="n">
        <f aca="false">Q20-(AN19*$W19/100)</f>
        <v>14142.8648996452</v>
      </c>
      <c r="AO20" s="0" t="n">
        <f aca="false">R20-(AO19*$W19/100)</f>
        <v>27769.5507687074</v>
      </c>
      <c r="AP20" s="0" t="n">
        <f aca="false">S20-(AP19*$W19/100)</f>
        <v>14398.239644412</v>
      </c>
      <c r="AQ20" s="0" t="n">
        <f aca="false">T20-(AQ19*$W19/100)</f>
        <v>14816.9294089441</v>
      </c>
      <c r="AT20" s="0" t="s">
        <v>59</v>
      </c>
      <c r="AU20" s="0" t="n">
        <f aca="false">C20-(AU19*$W19/100)</f>
        <v>16108.6839607376</v>
      </c>
      <c r="AV20" s="0" t="n">
        <f aca="false">D20-(AV19*$W19/100)</f>
        <v>28241.3547223825</v>
      </c>
      <c r="AW20" s="0" t="n">
        <f aca="false">E20-(AW19*$W19/100)</f>
        <v>26151.854741152</v>
      </c>
      <c r="AX20" s="0" t="n">
        <f aca="false">F20-(AX19*$W19/100)</f>
        <v>21743.7808018242</v>
      </c>
      <c r="AY20" s="0" t="n">
        <f aca="false">G20-(AY19*$W19/100)</f>
        <v>15014.8343226439</v>
      </c>
      <c r="AZ20" s="0" t="n">
        <f aca="false">H20-(AZ19*$W19/100)</f>
        <v>20699.9391725968</v>
      </c>
      <c r="BA20" s="0" t="n">
        <f aca="false">I20-(BA19*$W19/100)</f>
        <v>20877.5206244969</v>
      </c>
      <c r="BB20" s="0" t="n">
        <f aca="false">J20-(BB19*$W19/100)</f>
        <v>40239.9476766783</v>
      </c>
      <c r="BC20" s="0" t="n">
        <f aca="false">K20-(BC19*$W19/100)</f>
        <v>25940.6233399284</v>
      </c>
      <c r="BD20" s="0" t="n">
        <f aca="false">L20-(BD19*$W19/100)</f>
        <v>23205.718798176</v>
      </c>
      <c r="BE20" s="0" t="n">
        <f aca="false">M20-(BE19*$W19/100)</f>
        <v>20292.8465733318</v>
      </c>
      <c r="BF20" s="0" t="n">
        <f aca="false">N20-(BF19*$W19/100)</f>
        <v>28030.8679424857</v>
      </c>
      <c r="BG20" s="0" t="n">
        <f aca="false">O20-(BG19*$W19/100)</f>
        <v>18529.6440051581</v>
      </c>
      <c r="BH20" s="0" t="n">
        <f aca="false">P20-(BH19*$W19/100)</f>
        <v>20644.7057111866</v>
      </c>
      <c r="BI20" s="0" t="n">
        <f aca="false">Q20-(BI19*$W19/100)</f>
        <v>14142.8648996452</v>
      </c>
      <c r="BJ20" s="0" t="n">
        <f aca="false">R20-(BJ19*$W19/100)</f>
        <v>27769.5507687074</v>
      </c>
      <c r="BK20" s="0" t="n">
        <f aca="false">S20-(BK19*$W19/100)</f>
        <v>14398.239644412</v>
      </c>
      <c r="BL20" s="0" t="n">
        <f aca="false">T20-(BL19*$W19/100)</f>
        <v>14816.9294089441</v>
      </c>
    </row>
    <row r="21" customFormat="false" ht="15" hidden="false" customHeight="false" outlineLevel="0" collapsed="false">
      <c r="A21" s="0" t="n">
        <v>772.62</v>
      </c>
      <c r="B21" s="0" t="s">
        <v>61</v>
      </c>
      <c r="C21" s="0" t="n">
        <v>22484.4506649155</v>
      </c>
      <c r="D21" s="0" t="n">
        <v>57072.2851812968</v>
      </c>
      <c r="E21" s="0" t="n">
        <v>47405.3813051091</v>
      </c>
      <c r="F21" s="0" t="n">
        <v>38057.7396252579</v>
      </c>
      <c r="G21" s="0" t="n">
        <v>30671.7887422233</v>
      </c>
      <c r="H21" s="0" t="n">
        <v>37200.3933412938</v>
      </c>
      <c r="I21" s="0" t="n">
        <v>29617.1638925118</v>
      </c>
      <c r="J21" s="0" t="n">
        <v>66365.3867001546</v>
      </c>
      <c r="K21" s="0" t="n">
        <v>30254.4748013227</v>
      </c>
      <c r="L21" s="0" t="n">
        <v>30726.9732115365</v>
      </c>
      <c r="M21" s="0" t="n">
        <v>32494.508329922</v>
      </c>
      <c r="N21" s="0" t="n">
        <v>44070.1719479469</v>
      </c>
      <c r="O21" s="0" t="n">
        <v>32809.8241869513</v>
      </c>
      <c r="P21" s="0" t="n">
        <v>32494.508329922</v>
      </c>
      <c r="Q21" s="0" t="n">
        <v>26042.6379528819</v>
      </c>
      <c r="R21" s="0" t="n">
        <v>44596.8361107523</v>
      </c>
      <c r="S21" s="0" t="n">
        <v>28631.1558055614</v>
      </c>
      <c r="T21" s="0" t="n">
        <v>29338.6386707583</v>
      </c>
      <c r="U21" s="0" t="s">
        <v>30</v>
      </c>
      <c r="V21" s="5" t="s">
        <v>62</v>
      </c>
      <c r="W21" s="6" t="n">
        <v>10.2106176862138</v>
      </c>
      <c r="Y21" s="0" t="s">
        <v>61</v>
      </c>
      <c r="Z21" s="0" t="n">
        <f aca="false">C21-(Z20*$W20/100)</f>
        <v>20841.0008156682</v>
      </c>
      <c r="AA21" s="0" t="n">
        <f aca="false">D21-(AA20*$W20/100)</f>
        <v>54191.0286941645</v>
      </c>
      <c r="AB21" s="0" t="n">
        <f aca="false">E21-(AB20*$W20/100)</f>
        <v>44737.3010425228</v>
      </c>
      <c r="AC21" s="0" t="n">
        <f aca="false">F21-(AC20*$W20/100)</f>
        <v>35839.3825348883</v>
      </c>
      <c r="AD21" s="0" t="n">
        <f aca="false">G21-(AD20*$W20/100)</f>
        <v>29139.9362790323</v>
      </c>
      <c r="AE21" s="0" t="n">
        <f aca="false">H21-(AE20*$W20/100)</f>
        <v>35088.5316898051</v>
      </c>
      <c r="AF21" s="0" t="n">
        <f aca="false">I21-(AF20*$W20/100)</f>
        <v>27487.1849192688</v>
      </c>
      <c r="AG21" s="0" t="n">
        <f aca="false">J21-(AG20*$W20/100)</f>
        <v>62260.0025418867</v>
      </c>
      <c r="AH21" s="0" t="n">
        <f aca="false">K21-(AH20*$W20/100)</f>
        <v>27607.9449158711</v>
      </c>
      <c r="AI21" s="0" t="n">
        <f aca="false">L21-(AI20*$W20/100)</f>
        <v>28359.4654031089</v>
      </c>
      <c r="AJ21" s="0" t="n">
        <f aca="false">M21-(AJ20*$W20/100)</f>
        <v>30424.1793245838</v>
      </c>
      <c r="AK21" s="0" t="n">
        <f aca="false">N21-(AK20*$W20/100)</f>
        <v>41210.3898697442</v>
      </c>
      <c r="AL21" s="0" t="n">
        <f aca="false">O21-(AL20*$W20/100)</f>
        <v>30919.3816951185</v>
      </c>
      <c r="AM21" s="0" t="n">
        <f aca="false">P21-(AM20*$W20/100)</f>
        <v>30388.2817398728</v>
      </c>
      <c r="AN21" s="0" t="n">
        <f aca="false">Q21-(AN20*$W20/100)</f>
        <v>24599.7460789151</v>
      </c>
      <c r="AO21" s="0" t="n">
        <f aca="false">R21-(AO20*$W20/100)</f>
        <v>41763.7142905134</v>
      </c>
      <c r="AP21" s="0" t="n">
        <f aca="false">S21-(AP20*$W20/100)</f>
        <v>27162.2099356996</v>
      </c>
      <c r="AQ21" s="0" t="n">
        <f aca="false">T21-(AQ20*$W20/100)</f>
        <v>27826.9769817719</v>
      </c>
      <c r="AT21" s="0" t="s">
        <v>61</v>
      </c>
      <c r="AU21" s="0" t="n">
        <f aca="false">C21-(AU20*$W20/100)</f>
        <v>20841.0008156682</v>
      </c>
      <c r="AV21" s="0" t="n">
        <f aca="false">D21-(AV20*$W20/100)</f>
        <v>54191.0286941645</v>
      </c>
      <c r="AW21" s="0" t="n">
        <f aca="false">E21-(AW20*$W20/100)</f>
        <v>44737.3010425228</v>
      </c>
      <c r="AX21" s="0" t="n">
        <f aca="false">F21-(AX20*$W20/100)</f>
        <v>35839.3825348883</v>
      </c>
      <c r="AY21" s="0" t="n">
        <f aca="false">G21-(AY20*$W20/100)</f>
        <v>29139.9362790323</v>
      </c>
      <c r="AZ21" s="0" t="n">
        <f aca="false">H21-(AZ20*$W20/100)</f>
        <v>35088.5316898051</v>
      </c>
      <c r="BA21" s="0" t="n">
        <f aca="false">I21-(BA20*$W20/100)</f>
        <v>27487.1849192688</v>
      </c>
      <c r="BB21" s="0" t="n">
        <f aca="false">J21-(BB20*$W20/100)</f>
        <v>62260.0025418867</v>
      </c>
      <c r="BC21" s="0" t="n">
        <f aca="false">K21-(BC20*$W20/100)</f>
        <v>27607.9449158711</v>
      </c>
      <c r="BD21" s="0" t="n">
        <f aca="false">L21-(BD20*$W20/100)</f>
        <v>28359.4654031089</v>
      </c>
      <c r="BE21" s="0" t="n">
        <f aca="false">M21-(BE20*$W20/100)</f>
        <v>30424.1793245838</v>
      </c>
      <c r="BF21" s="0" t="n">
        <f aca="false">N21-(BF20*$W20/100)</f>
        <v>41210.3898697442</v>
      </c>
      <c r="BG21" s="0" t="n">
        <f aca="false">O21-(BG20*$W20/100)</f>
        <v>30919.3816951185</v>
      </c>
      <c r="BH21" s="0" t="n">
        <f aca="false">P21-(BH20*$W20/100)</f>
        <v>30388.2817398728</v>
      </c>
      <c r="BI21" s="0" t="n">
        <f aca="false">Q21-(BI20*$W20/100)</f>
        <v>24599.7460789151</v>
      </c>
      <c r="BJ21" s="0" t="n">
        <f aca="false">R21-(BJ20*$W20/100)</f>
        <v>41763.7142905134</v>
      </c>
      <c r="BK21" s="0" t="n">
        <f aca="false">S21-(BK20*$W20/100)</f>
        <v>27162.2099356996</v>
      </c>
      <c r="BL21" s="0" t="n">
        <f aca="false">T21-(BL20*$W20/100)</f>
        <v>27826.9769817719</v>
      </c>
    </row>
    <row r="22" customFormat="false" ht="15" hidden="false" customHeight="false" outlineLevel="0" collapsed="false">
      <c r="A22" s="0" t="n">
        <v>774.64</v>
      </c>
      <c r="B22" s="0" t="s">
        <v>63</v>
      </c>
      <c r="C22" s="0" t="n">
        <v>16211.8106625147</v>
      </c>
      <c r="D22" s="0" t="n">
        <v>29696.6196393226</v>
      </c>
      <c r="E22" s="0" t="n">
        <v>42469.805638967</v>
      </c>
      <c r="F22" s="0" t="n">
        <v>22066.8735414482</v>
      </c>
      <c r="G22" s="0" t="n">
        <v>16783.7814963845</v>
      </c>
      <c r="H22" s="0" t="n">
        <v>19315.8398890216</v>
      </c>
      <c r="I22" s="0" t="n">
        <v>19121.4352612132</v>
      </c>
      <c r="J22" s="0" t="n">
        <v>26565.9012867436</v>
      </c>
      <c r="K22" s="0" t="n">
        <v>15469.3240218062</v>
      </c>
      <c r="L22" s="0" t="n">
        <v>19121.4352612132</v>
      </c>
      <c r="M22" s="0" t="n">
        <v>13721.2050165606</v>
      </c>
      <c r="N22" s="0" t="n">
        <v>21318.9243833401</v>
      </c>
      <c r="O22" s="0" t="n">
        <v>17858.2297292673</v>
      </c>
      <c r="P22" s="0" t="n">
        <v>27200.1996772524</v>
      </c>
      <c r="Q22" s="0" t="n">
        <v>17652.1335510331</v>
      </c>
      <c r="R22" s="0" t="n">
        <v>28716.571394738</v>
      </c>
      <c r="S22" s="0" t="n">
        <v>16175.5814658702</v>
      </c>
      <c r="T22" s="0" t="n">
        <v>16320.8913340256</v>
      </c>
      <c r="U22" s="0" t="s">
        <v>30</v>
      </c>
      <c r="V22" s="5" t="s">
        <v>64</v>
      </c>
      <c r="W22" s="6" t="n">
        <v>10.2189754384163</v>
      </c>
      <c r="Y22" s="0" t="s">
        <v>63</v>
      </c>
      <c r="Z22" s="0" t="n">
        <f aca="false">C22-(Z21*$W21/100)</f>
        <v>14083.8157472461</v>
      </c>
      <c r="AA22" s="0" t="n">
        <f aca="false">D22-(AA21*$W21/100)</f>
        <v>24163.3808791351</v>
      </c>
      <c r="AB22" s="0" t="n">
        <f aca="false">E22-(AB21*$W21/100)</f>
        <v>37901.8508663844</v>
      </c>
      <c r="AC22" s="0" t="n">
        <f aca="false">F22-(AC21*$W21/100)</f>
        <v>18407.4512097111</v>
      </c>
      <c r="AD22" s="0" t="n">
        <f aca="false">G22-(AD21*$W21/100)</f>
        <v>13808.4140089262</v>
      </c>
      <c r="AE22" s="0" t="n">
        <f aca="false">H22-(AE21*$W21/100)</f>
        <v>15733.0840664696</v>
      </c>
      <c r="AF22" s="0" t="n">
        <f aca="false">I22-(AF21*$W21/100)</f>
        <v>16314.823896404</v>
      </c>
      <c r="AG22" s="0" t="n">
        <f aca="false">J22-(AG21*$W21/100)</f>
        <v>20208.7704557645</v>
      </c>
      <c r="AH22" s="0" t="n">
        <f aca="false">K22-(AH21*$W21/100)</f>
        <v>12650.3823154261</v>
      </c>
      <c r="AI22" s="0" t="n">
        <f aca="false">L22-(AI21*$W21/100)</f>
        <v>16225.7586710476</v>
      </c>
      <c r="AJ22" s="0" t="n">
        <f aca="false">M22-(AJ21*$W21/100)</f>
        <v>10614.7083815592</v>
      </c>
      <c r="AK22" s="0" t="n">
        <f aca="false">N22-(AK21*$W21/100)</f>
        <v>17111.0890267423</v>
      </c>
      <c r="AL22" s="0" t="n">
        <f aca="false">O22-(AL21*$W21/100)</f>
        <v>14701.1698734375</v>
      </c>
      <c r="AM22" s="0" t="n">
        <f aca="false">P22-(AM21*$W21/100)</f>
        <v>24097.3684073845</v>
      </c>
      <c r="AN22" s="0" t="n">
        <f aca="false">Q22-(AN21*$W21/100)</f>
        <v>15140.3475271357</v>
      </c>
      <c r="AO22" s="0" t="n">
        <f aca="false">R22-(AO21*$W21/100)</f>
        <v>24452.238196971</v>
      </c>
      <c r="AP22" s="0" t="n">
        <f aca="false">S22-(AP21*$W21/100)</f>
        <v>13402.1520542091</v>
      </c>
      <c r="AQ22" s="0" t="n">
        <f aca="false">T22-(AQ21*$W21/100)</f>
        <v>13479.5851007862</v>
      </c>
      <c r="AT22" s="0" t="s">
        <v>63</v>
      </c>
      <c r="AU22" s="0" t="n">
        <f aca="false">C22-(AU21*$W21/100)</f>
        <v>14083.8157472461</v>
      </c>
      <c r="AV22" s="0" t="n">
        <f aca="false">D22-(AV21*$W21/100)</f>
        <v>24163.3808791351</v>
      </c>
      <c r="AW22" s="0" t="n">
        <f aca="false">E22-(AW21*$W21/100)</f>
        <v>37901.8508663844</v>
      </c>
      <c r="AX22" s="0" t="n">
        <f aca="false">F22-(AX21*$W21/100)</f>
        <v>18407.4512097111</v>
      </c>
      <c r="AY22" s="0" t="n">
        <f aca="false">G22-(AY21*$W21/100)</f>
        <v>13808.4140089262</v>
      </c>
      <c r="AZ22" s="0" t="n">
        <f aca="false">H22-(AZ21*$W21/100)</f>
        <v>15733.0840664696</v>
      </c>
      <c r="BA22" s="0" t="n">
        <f aca="false">I22-(BA21*$W21/100)</f>
        <v>16314.823896404</v>
      </c>
      <c r="BB22" s="0" t="n">
        <f aca="false">J22-(BB21*$W21/100)</f>
        <v>20208.7704557645</v>
      </c>
      <c r="BC22" s="0" t="n">
        <f aca="false">K22-(BC21*$W21/100)</f>
        <v>12650.3823154261</v>
      </c>
      <c r="BD22" s="0" t="n">
        <f aca="false">L22-(BD21*$W21/100)</f>
        <v>16225.7586710476</v>
      </c>
      <c r="BE22" s="0" t="n">
        <f aca="false">M22-(BE21*$W21/100)</f>
        <v>10614.7083815592</v>
      </c>
      <c r="BF22" s="0" t="n">
        <f aca="false">N22-(BF21*$W21/100)</f>
        <v>17111.0890267423</v>
      </c>
      <c r="BG22" s="0" t="n">
        <f aca="false">O22-(BG21*$W21/100)</f>
        <v>14701.1698734375</v>
      </c>
      <c r="BH22" s="0" t="n">
        <f aca="false">P22-(BH21*$W21/100)</f>
        <v>24097.3684073845</v>
      </c>
      <c r="BI22" s="0" t="n">
        <f aca="false">Q22-(BI21*$W21/100)</f>
        <v>15140.3475271357</v>
      </c>
      <c r="BJ22" s="0" t="n">
        <f aca="false">R22-(BJ21*$W21/100)</f>
        <v>24452.238196971</v>
      </c>
      <c r="BK22" s="0" t="n">
        <f aca="false">S22-(BK21*$W21/100)</f>
        <v>13402.1520542091</v>
      </c>
      <c r="BL22" s="0" t="n">
        <f aca="false">T22-(BL21*$W21/100)</f>
        <v>13479.5851007862</v>
      </c>
    </row>
    <row r="23" customFormat="false" ht="15" hidden="false" customHeight="false" outlineLevel="0" collapsed="false">
      <c r="A23" s="0" t="n">
        <v>776.65</v>
      </c>
      <c r="B23" s="0" t="s">
        <v>65</v>
      </c>
      <c r="C23" s="0" t="n">
        <v>2915.70307162648</v>
      </c>
      <c r="D23" s="0" t="n">
        <v>6752.23424532066</v>
      </c>
      <c r="E23" s="0" t="n">
        <v>6472.07584722235</v>
      </c>
      <c r="F23" s="0" t="n">
        <v>3738.20856021916</v>
      </c>
      <c r="G23" s="0" t="n">
        <v>3117.28756180493</v>
      </c>
      <c r="H23" s="0" t="n">
        <v>3820.59159232984</v>
      </c>
      <c r="I23" s="0" t="n">
        <v>2080.77559480747</v>
      </c>
      <c r="J23" s="0" t="n">
        <v>4010.02030729807</v>
      </c>
      <c r="K23" s="0" t="n">
        <v>2146.65596682049</v>
      </c>
      <c r="L23" s="0" t="n">
        <v>4162.76172636765</v>
      </c>
      <c r="M23" s="0" t="n">
        <v>2677.11783459244</v>
      </c>
      <c r="N23" s="0" t="n">
        <v>3909.51365658199</v>
      </c>
      <c r="O23" s="0" t="n">
        <v>2772.46128186388</v>
      </c>
      <c r="P23" s="0" t="n">
        <v>3901.02230641004</v>
      </c>
      <c r="Q23" s="0" t="n">
        <v>3738.20856021916</v>
      </c>
      <c r="R23" s="0" t="n">
        <v>5773.0358911424</v>
      </c>
      <c r="S23" s="0" t="n">
        <v>2534.24128938351</v>
      </c>
      <c r="T23" s="0" t="n">
        <v>2856.70396602219</v>
      </c>
      <c r="U23" s="0" t="s">
        <v>30</v>
      </c>
      <c r="V23" s="5" t="s">
        <v>66</v>
      </c>
      <c r="W23" s="6" t="n">
        <v>10.2273334346837</v>
      </c>
      <c r="Y23" s="0" t="s">
        <v>65</v>
      </c>
      <c r="Z23" s="0" t="n">
        <f aca="false">C23-(Z22*$W22/100)</f>
        <v>1476.4813996236</v>
      </c>
      <c r="AA23" s="0" t="n">
        <f aca="false">D23-(AA22*$W22/100)</f>
        <v>4282.98428819087</v>
      </c>
      <c r="AB23" s="0" t="n">
        <f aca="false">E23-(AB22*$W22/100)</f>
        <v>2598.89501648136</v>
      </c>
      <c r="AC23" s="0" t="n">
        <f aca="false">F23-(AC22*$W22/100)</f>
        <v>1857.15564226033</v>
      </c>
      <c r="AD23" s="0" t="n">
        <f aca="false">G23-(AD22*$W22/100)</f>
        <v>1706.20912579793</v>
      </c>
      <c r="AE23" s="0" t="n">
        <f aca="false">H23-(AE22*$W22/100)</f>
        <v>2212.83159587193</v>
      </c>
      <c r="AF23" s="0" t="n">
        <f aca="false">I23-(AF22*$W22/100)</f>
        <v>413.567748013079</v>
      </c>
      <c r="AG23" s="0" t="n">
        <f aca="false">J23-(AG22*$W22/100)</f>
        <v>1944.89101801757</v>
      </c>
      <c r="AH23" s="0" t="n">
        <f aca="false">K23-(AH22*$W22/100)</f>
        <v>853.916505141342</v>
      </c>
      <c r="AI23" s="0" t="n">
        <f aca="false">L23-(AI22*$W22/100)</f>
        <v>2504.65543307659</v>
      </c>
      <c r="AJ23" s="0" t="n">
        <f aca="false">M23-(AJ22*$W22/100)</f>
        <v>1592.40339222138</v>
      </c>
      <c r="AK23" s="0" t="n">
        <f aca="false">N23-(AK22*$W22/100)</f>
        <v>2160.93567169366</v>
      </c>
      <c r="AL23" s="0" t="n">
        <f aca="false">O23-(AL22*$W22/100)</f>
        <v>1270.15234333745</v>
      </c>
      <c r="AM23" s="0" t="n">
        <f aca="false">P23-(AM22*$W22/100)</f>
        <v>1438.51814755474</v>
      </c>
      <c r="AN23" s="0" t="n">
        <f aca="false">Q23-(AN22*$W22/100)</f>
        <v>2191.0201651303</v>
      </c>
      <c r="AO23" s="0" t="n">
        <f aca="false">R23-(AO22*$W22/100)</f>
        <v>3274.26767565089</v>
      </c>
      <c r="AP23" s="0" t="n">
        <f aca="false">S23-(AP22*$W22/100)</f>
        <v>1164.67866274468</v>
      </c>
      <c r="AQ23" s="0" t="n">
        <f aca="false">T23-(AQ22*$W22/100)</f>
        <v>1479.22847537243</v>
      </c>
      <c r="AT23" s="0" t="s">
        <v>65</v>
      </c>
      <c r="AU23" s="0" t="n">
        <f aca="false">C23-(AU22*$W22/100)</f>
        <v>1476.4813996236</v>
      </c>
      <c r="AV23" s="0" t="n">
        <f aca="false">D23-(AV22*$W22/100)</f>
        <v>4282.98428819087</v>
      </c>
      <c r="AW23" s="0" t="n">
        <f aca="false">E23-(AW22*$W22/100)</f>
        <v>2598.89501648136</v>
      </c>
      <c r="AX23" s="0" t="n">
        <f aca="false">F23-(AX22*$W22/100)</f>
        <v>1857.15564226033</v>
      </c>
      <c r="AY23" s="0" t="n">
        <f aca="false">G23-(AY22*$W22/100)</f>
        <v>1706.20912579793</v>
      </c>
      <c r="AZ23" s="0" t="n">
        <f aca="false">H23-(AZ22*$W22/100)</f>
        <v>2212.83159587193</v>
      </c>
      <c r="BA23" s="0" t="n">
        <f aca="false">I23-(BA22*$W22/100)</f>
        <v>413.567748013079</v>
      </c>
      <c r="BB23" s="0" t="n">
        <f aca="false">J23-(BB22*$W22/100)</f>
        <v>1944.89101801757</v>
      </c>
      <c r="BC23" s="0" t="n">
        <f aca="false">K23-(BC22*$W22/100)</f>
        <v>853.916505141342</v>
      </c>
      <c r="BD23" s="0" t="n">
        <f aca="false">L23-(BD22*$W22/100)</f>
        <v>2504.65543307659</v>
      </c>
      <c r="BE23" s="0" t="n">
        <f aca="false">M23-(BE22*$W22/100)</f>
        <v>1592.40339222138</v>
      </c>
      <c r="BF23" s="0" t="n">
        <f aca="false">N23-(BF22*$W22/100)</f>
        <v>2160.93567169366</v>
      </c>
      <c r="BG23" s="0" t="n">
        <f aca="false">O23-(BG22*$W22/100)</f>
        <v>1270.15234333745</v>
      </c>
      <c r="BH23" s="0" t="n">
        <f aca="false">P23-(BH22*$W22/100)</f>
        <v>1438.51814755474</v>
      </c>
      <c r="BI23" s="0" t="n">
        <f aca="false">Q23-(BI22*$W22/100)</f>
        <v>2191.0201651303</v>
      </c>
      <c r="BJ23" s="0" t="n">
        <f aca="false">R23-(BJ22*$W22/100)</f>
        <v>3274.26767565089</v>
      </c>
      <c r="BK23" s="0" t="n">
        <f aca="false">S23-(BK22*$W22/100)</f>
        <v>1164.67866274468</v>
      </c>
      <c r="BL23" s="0" t="n">
        <f aca="false">T23-(BL22*$W22/100)</f>
        <v>1479.22847537243</v>
      </c>
    </row>
    <row r="24" customFormat="false" ht="15" hidden="false" customHeight="false" outlineLevel="0" collapsed="false">
      <c r="A24" s="0" t="n">
        <v>778.54</v>
      </c>
      <c r="B24" s="0" t="s">
        <v>67</v>
      </c>
      <c r="C24" s="0" t="n">
        <v>12389.9291647503</v>
      </c>
      <c r="D24" s="0" t="n">
        <v>21864.3076294345</v>
      </c>
      <c r="E24" s="0" t="n">
        <v>12608.9935162847</v>
      </c>
      <c r="F24" s="0" t="n">
        <v>8125.39782527818</v>
      </c>
      <c r="G24" s="0" t="n">
        <v>10223.0716120507</v>
      </c>
      <c r="H24" s="0" t="n">
        <v>15090.8644728524</v>
      </c>
      <c r="I24" s="0" t="n">
        <v>2641.42048984403</v>
      </c>
      <c r="J24" s="0" t="n">
        <v>8855.13532532913</v>
      </c>
      <c r="K24" s="0" t="n">
        <v>2921.78508178985</v>
      </c>
      <c r="L24" s="0" t="n">
        <v>7586.89572000411</v>
      </c>
      <c r="M24" s="0" t="n">
        <v>7925.37866101001</v>
      </c>
      <c r="N24" s="0" t="n">
        <v>11482.1334044039</v>
      </c>
      <c r="O24" s="0" t="n">
        <v>6514.55708071705</v>
      </c>
      <c r="P24" s="0" t="n">
        <v>9905.91052821955</v>
      </c>
      <c r="Q24" s="0" t="n">
        <v>11917.2454034795</v>
      </c>
      <c r="R24" s="0" t="n">
        <v>12168.1345002799</v>
      </c>
      <c r="S24" s="0" t="n">
        <v>7288.25241835219</v>
      </c>
      <c r="T24" s="0" t="n">
        <v>9905.91052821955</v>
      </c>
      <c r="U24" s="0" t="s">
        <v>30</v>
      </c>
      <c r="V24" s="5" t="s">
        <v>67</v>
      </c>
      <c r="W24" s="6" t="n">
        <v>10.5945958095685</v>
      </c>
      <c r="Y24" s="0" t="s">
        <v>67</v>
      </c>
      <c r="Z24" s="0" t="n">
        <f aca="false">C24-(Z23*$W23/100)</f>
        <v>12238.9244889097</v>
      </c>
      <c r="AA24" s="0" t="n">
        <f aca="false">D24-(AA23*$W23/100)</f>
        <v>21426.2725453261</v>
      </c>
      <c r="AB24" s="0" t="n">
        <f aca="false">E24-(AB23*$W23/100)</f>
        <v>12343.1958573318</v>
      </c>
      <c r="AC24" s="0" t="n">
        <f aca="false">F24-(AC23*$W23/100)</f>
        <v>7935.46032534318</v>
      </c>
      <c r="AD24" s="0" t="n">
        <f aca="false">G24-(AD23*$W23/100)</f>
        <v>10048.5719156623</v>
      </c>
      <c r="AE24" s="0" t="n">
        <f aca="false">H24-(AE23*$W23/100)</f>
        <v>14864.5508071946</v>
      </c>
      <c r="AF24" s="0" t="n">
        <f aca="false">I24-(AF23*$W23/100)</f>
        <v>2599.12353727642</v>
      </c>
      <c r="AG24" s="0" t="n">
        <f aca="false">J24-(AG23*$W23/100)</f>
        <v>8656.22483597526</v>
      </c>
      <c r="AH24" s="0" t="n">
        <f aca="false">K24-(AH23*$W23/100)</f>
        <v>2834.45219355525</v>
      </c>
      <c r="AI24" s="0" t="n">
        <f aca="false">L24-(AI23*$W23/100)</f>
        <v>7330.73625747344</v>
      </c>
      <c r="AJ24" s="0" t="n">
        <f aca="false">M24-(AJ23*$W23/100)</f>
        <v>7762.51825646232</v>
      </c>
      <c r="AK24" s="0" t="n">
        <f aca="false">N24-(AK23*$W23/100)</f>
        <v>11261.1273079508</v>
      </c>
      <c r="AL24" s="0" t="n">
        <f aca="false">O24-(AL23*$W23/100)</f>
        <v>6384.65436543548</v>
      </c>
      <c r="AM24" s="0" t="n">
        <f aca="false">P24-(AM23*$W23/100)</f>
        <v>9758.78848075069</v>
      </c>
      <c r="AN24" s="0" t="n">
        <f aca="false">Q24-(AN23*$W23/100)</f>
        <v>11693.1624655705</v>
      </c>
      <c r="AO24" s="0" t="n">
        <f aca="false">R24-(AO23*$W23/100)</f>
        <v>11833.264227547</v>
      </c>
      <c r="AP24" s="0" t="n">
        <f aca="false">S24-(AP23*$W23/100)</f>
        <v>7169.13684807067</v>
      </c>
      <c r="AQ24" s="0" t="n">
        <f aca="false">T24-(AQ23*$W23/100)</f>
        <v>9754.62489978242</v>
      </c>
      <c r="AT24" s="0" t="s">
        <v>67</v>
      </c>
      <c r="AU24" s="0" t="n">
        <f aca="false">C24-(AU23*$W23/100)</f>
        <v>12238.9244889097</v>
      </c>
      <c r="AV24" s="0" t="n">
        <f aca="false">D24-(AV23*$W23/100)</f>
        <v>21426.2725453261</v>
      </c>
      <c r="AW24" s="0" t="n">
        <f aca="false">E24-(AW23*$W23/100)</f>
        <v>12343.1958573318</v>
      </c>
      <c r="AX24" s="0" t="n">
        <f aca="false">F24-(AX23*$W23/100)</f>
        <v>7935.46032534318</v>
      </c>
      <c r="AY24" s="0" t="n">
        <f aca="false">G24-(AY23*$W23/100)</f>
        <v>10048.5719156623</v>
      </c>
      <c r="AZ24" s="0" t="n">
        <f aca="false">H24-(AZ23*$W23/100)</f>
        <v>14864.5508071946</v>
      </c>
      <c r="BA24" s="0" t="n">
        <f aca="false">I24-(BA23*$W23/100)</f>
        <v>2599.12353727642</v>
      </c>
      <c r="BB24" s="0" t="n">
        <f aca="false">J24-(BB23*$W23/100)</f>
        <v>8656.22483597526</v>
      </c>
      <c r="BC24" s="0" t="n">
        <f aca="false">K24-(BC23*$W23/100)</f>
        <v>2834.45219355525</v>
      </c>
      <c r="BD24" s="0" t="n">
        <f aca="false">L24-(BD23*$W23/100)</f>
        <v>7330.73625747344</v>
      </c>
      <c r="BE24" s="0" t="n">
        <f aca="false">M24-(BE23*$W23/100)</f>
        <v>7762.51825646232</v>
      </c>
      <c r="BF24" s="0" t="n">
        <f aca="false">N24-(BF23*$W23/100)</f>
        <v>11261.1273079508</v>
      </c>
      <c r="BG24" s="0" t="n">
        <f aca="false">O24-(BG23*$W23/100)</f>
        <v>6384.65436543548</v>
      </c>
      <c r="BH24" s="0" t="n">
        <f aca="false">P24-(BH23*$W23/100)</f>
        <v>9758.78848075069</v>
      </c>
      <c r="BI24" s="0" t="n">
        <f aca="false">Q24-(BI23*$W23/100)</f>
        <v>11693.1624655705</v>
      </c>
      <c r="BJ24" s="0" t="n">
        <f aca="false">R24-(BJ23*$W23/100)</f>
        <v>11833.264227547</v>
      </c>
      <c r="BK24" s="0" t="n">
        <f aca="false">S24-(BK23*$W23/100)</f>
        <v>7169.13684807067</v>
      </c>
      <c r="BL24" s="0" t="n">
        <f aca="false">T24-(BL23*$W23/100)</f>
        <v>9754.62489978242</v>
      </c>
    </row>
    <row r="25" customFormat="false" ht="15" hidden="false" customHeight="false" outlineLevel="0" collapsed="false">
      <c r="A25" s="0" t="n">
        <v>780.55</v>
      </c>
      <c r="B25" s="0" t="s">
        <v>68</v>
      </c>
      <c r="C25" s="0" t="n">
        <v>49424.7993496272</v>
      </c>
      <c r="D25" s="0" t="n">
        <v>58896.5865069387</v>
      </c>
      <c r="E25" s="0" t="n">
        <v>43400.0214709444</v>
      </c>
      <c r="F25" s="0" t="n">
        <v>47251.9299387831</v>
      </c>
      <c r="G25" s="0" t="n">
        <v>26076.4844318401</v>
      </c>
      <c r="H25" s="0" t="n">
        <v>36089.5185081127</v>
      </c>
      <c r="I25" s="0" t="n">
        <v>13694.8593300524</v>
      </c>
      <c r="J25" s="0" t="n">
        <v>40581.0636745182</v>
      </c>
      <c r="K25" s="0" t="n">
        <v>20562.90267077</v>
      </c>
      <c r="L25" s="0" t="n">
        <v>46356.5527814841</v>
      </c>
      <c r="M25" s="0" t="n">
        <v>24270.6716038356</v>
      </c>
      <c r="N25" s="0" t="n">
        <v>40222.313715399</v>
      </c>
      <c r="O25" s="0" t="n">
        <v>28195.3751225636</v>
      </c>
      <c r="P25" s="0" t="n">
        <v>36089.5185081127</v>
      </c>
      <c r="Q25" s="0" t="n">
        <v>33442.4212119679</v>
      </c>
      <c r="R25" s="0" t="n">
        <v>65896.0502519054</v>
      </c>
      <c r="S25" s="0" t="n">
        <v>21187.0803893623</v>
      </c>
      <c r="T25" s="0" t="n">
        <v>31185.837718633</v>
      </c>
      <c r="U25" s="0" t="s">
        <v>30</v>
      </c>
      <c r="V25" s="5" t="s">
        <v>68</v>
      </c>
      <c r="W25" s="6" t="n">
        <v>10.6031478553065</v>
      </c>
      <c r="Y25" s="0" t="s">
        <v>68</v>
      </c>
      <c r="Z25" s="0" t="n">
        <f aca="false">C25-(Z24*$W24/100)</f>
        <v>48128.1347685889</v>
      </c>
      <c r="AA25" s="0" t="n">
        <f aca="false">D25-(AA24*$W24/100)</f>
        <v>56626.5595337049</v>
      </c>
      <c r="AB25" s="0" t="n">
        <f aca="false">E25-(AB24*$W24/100)</f>
        <v>42092.3097598767</v>
      </c>
      <c r="AC25" s="0" t="n">
        <f aca="false">F25-(AC24*$W24/100)</f>
        <v>46411.1999916843</v>
      </c>
      <c r="AD25" s="0" t="n">
        <f aca="false">G25-(AD24*$W24/100)</f>
        <v>25011.8788527419</v>
      </c>
      <c r="AE25" s="0" t="n">
        <f aca="false">H25-(AE24*$W24/100)</f>
        <v>34514.6794311824</v>
      </c>
      <c r="AF25" s="0" t="n">
        <f aca="false">I25-(AF24*$W24/100)</f>
        <v>13419.4926966866</v>
      </c>
      <c r="AG25" s="0" t="n">
        <f aca="false">J25-(AG24*$W24/100)</f>
        <v>39663.9716407791</v>
      </c>
      <c r="AH25" s="0" t="n">
        <f aca="false">K25-(AH24*$W24/100)</f>
        <v>20262.6039174474</v>
      </c>
      <c r="AI25" s="0" t="n">
        <f aca="false">L25-(AI24*$W24/100)</f>
        <v>45579.8909051393</v>
      </c>
      <c r="AJ25" s="0" t="n">
        <f aca="false">M25-(AJ24*$W24/100)</f>
        <v>23448.2641699195</v>
      </c>
      <c r="AK25" s="0" t="n">
        <f aca="false">N25-(AK24*$W24/100)</f>
        <v>39029.2427935207</v>
      </c>
      <c r="AL25" s="0" t="n">
        <f aca="false">O25-(AL24*$W24/100)</f>
        <v>27518.9467987077</v>
      </c>
      <c r="AM25" s="0" t="n">
        <f aca="false">P25-(AM24*$W24/100)</f>
        <v>35055.6143126664</v>
      </c>
      <c r="AN25" s="0" t="n">
        <f aca="false">Q25-(AN24*$W24/100)</f>
        <v>32203.5779113845</v>
      </c>
      <c r="AO25" s="0" t="n">
        <f aca="false">R25-(AO24*$W24/100)</f>
        <v>64642.3637359186</v>
      </c>
      <c r="AP25" s="0" t="n">
        <f aca="false">S25-(AP24*$W24/100)</f>
        <v>20427.5393172744</v>
      </c>
      <c r="AQ25" s="0" t="n">
        <f aca="false">T25-(AQ24*$W24/100)</f>
        <v>30152.3746377615</v>
      </c>
      <c r="AT25" s="0" t="s">
        <v>68</v>
      </c>
      <c r="AU25" s="0" t="n">
        <f aca="false">C25-(AU24*$W24/100)</f>
        <v>48128.1347685889</v>
      </c>
      <c r="AV25" s="0" t="n">
        <f aca="false">D25-(AV24*$W24/100)</f>
        <v>56626.5595337049</v>
      </c>
      <c r="AW25" s="0" t="n">
        <f aca="false">E25-(AW24*$W24/100)</f>
        <v>42092.3097598767</v>
      </c>
      <c r="AX25" s="0" t="n">
        <f aca="false">F25-(AX24*$W24/100)</f>
        <v>46411.1999916843</v>
      </c>
      <c r="AY25" s="0" t="n">
        <f aca="false">G25-(AY24*$W24/100)</f>
        <v>25011.8788527419</v>
      </c>
      <c r="AZ25" s="0" t="n">
        <f aca="false">H25-(AZ24*$W24/100)</f>
        <v>34514.6794311824</v>
      </c>
      <c r="BA25" s="0" t="n">
        <f aca="false">I25-(BA24*$W24/100)</f>
        <v>13419.4926966866</v>
      </c>
      <c r="BB25" s="0" t="n">
        <f aca="false">J25-(BB24*$W24/100)</f>
        <v>39663.9716407791</v>
      </c>
      <c r="BC25" s="0" t="n">
        <f aca="false">K25-(BC24*$W24/100)</f>
        <v>20262.6039174474</v>
      </c>
      <c r="BD25" s="0" t="n">
        <f aca="false">L25-(BD24*$W24/100)</f>
        <v>45579.8909051393</v>
      </c>
      <c r="BE25" s="0" t="n">
        <f aca="false">M25-(BE24*$W24/100)</f>
        <v>23448.2641699195</v>
      </c>
      <c r="BF25" s="0" t="n">
        <f aca="false">N25-(BF24*$W24/100)</f>
        <v>39029.2427935207</v>
      </c>
      <c r="BG25" s="0" t="n">
        <f aca="false">O25-(BG24*$W24/100)</f>
        <v>27518.9467987077</v>
      </c>
      <c r="BH25" s="0" t="n">
        <f aca="false">P25-(BH24*$W24/100)</f>
        <v>35055.6143126664</v>
      </c>
      <c r="BI25" s="0" t="n">
        <f aca="false">Q25-(BI24*$W24/100)</f>
        <v>32203.5779113845</v>
      </c>
      <c r="BJ25" s="0" t="n">
        <f aca="false">R25-(BJ24*$W24/100)</f>
        <v>64642.3637359186</v>
      </c>
      <c r="BK25" s="0" t="n">
        <f aca="false">S25-(BK24*$W24/100)</f>
        <v>20427.5393172744</v>
      </c>
      <c r="BL25" s="0" t="n">
        <f aca="false">T25-(BL24*$W24/100)</f>
        <v>30152.3746377615</v>
      </c>
    </row>
    <row r="26" customFormat="false" ht="15" hidden="false" customHeight="false" outlineLevel="0" collapsed="false">
      <c r="A26" s="0" t="n">
        <v>782.57</v>
      </c>
      <c r="B26" s="0" t="s">
        <v>69</v>
      </c>
      <c r="C26" s="0" t="n">
        <v>83136.0687268329</v>
      </c>
      <c r="D26" s="0" t="n">
        <v>78675.8349079621</v>
      </c>
      <c r="E26" s="0" t="n">
        <v>49036.505786724</v>
      </c>
      <c r="F26" s="0" t="n">
        <v>43694.3471606859</v>
      </c>
      <c r="G26" s="0" t="n">
        <v>43956.9451662237</v>
      </c>
      <c r="H26" s="0" t="n">
        <v>45646.92877713</v>
      </c>
      <c r="I26" s="0" t="n">
        <v>22476.5521286119</v>
      </c>
      <c r="J26" s="0" t="n">
        <v>45463.8426853941</v>
      </c>
      <c r="K26" s="0" t="n">
        <v>25623.6303100026</v>
      </c>
      <c r="L26" s="0" t="n">
        <v>27326.2451247049</v>
      </c>
      <c r="M26" s="0" t="n">
        <v>32756.974681503</v>
      </c>
      <c r="N26" s="0" t="n">
        <v>45089.7313715399</v>
      </c>
      <c r="O26" s="0" t="n">
        <v>33926.364245978</v>
      </c>
      <c r="P26" s="0" t="n">
        <v>43694.3471606859</v>
      </c>
      <c r="Q26" s="0" t="n">
        <v>38168.8429151605</v>
      </c>
      <c r="R26" s="0" t="n">
        <v>48093.1291176851</v>
      </c>
      <c r="S26" s="0" t="n">
        <v>36628.6919671286</v>
      </c>
      <c r="T26" s="0" t="n">
        <v>36951.127731818</v>
      </c>
      <c r="U26" s="0" t="s">
        <v>30</v>
      </c>
      <c r="V26" s="5" t="s">
        <v>69</v>
      </c>
      <c r="W26" s="6" t="n">
        <v>10.6117001492601</v>
      </c>
      <c r="Y26" s="0" t="s">
        <v>69</v>
      </c>
      <c r="Z26" s="0" t="n">
        <f aca="false">C26-(Z25*$W25/100)</f>
        <v>78032.9714373182</v>
      </c>
      <c r="AA26" s="0" t="n">
        <f aca="false">D26-(AA25*$W25/100)</f>
        <v>72671.6370752302</v>
      </c>
      <c r="AB26" s="0" t="n">
        <f aca="false">E26-(AB25*$W25/100)</f>
        <v>44573.3959471707</v>
      </c>
      <c r="AC26" s="0" t="n">
        <f aca="false">F26-(AC25*$W25/100)</f>
        <v>38773.2990041456</v>
      </c>
      <c r="AD26" s="0" t="n">
        <f aca="false">G26-(AD25*$W25/100)</f>
        <v>41304.8986700773</v>
      </c>
      <c r="AE26" s="0" t="n">
        <f aca="false">H26-(AE25*$W25/100)</f>
        <v>41987.2862852567</v>
      </c>
      <c r="AF26" s="0" t="n">
        <f aca="false">I26-(AF25*$W25/100)</f>
        <v>21053.6634765502</v>
      </c>
      <c r="AG26" s="0" t="n">
        <f aca="false">J26-(AG25*$W25/100)</f>
        <v>41258.2131270355</v>
      </c>
      <c r="AH26" s="0" t="n">
        <f aca="false">K26-(AH25*$W25/100)</f>
        <v>23475.1564573005</v>
      </c>
      <c r="AI26" s="0" t="n">
        <f aca="false">L26-(AI25*$W25/100)</f>
        <v>22493.3418997456</v>
      </c>
      <c r="AJ26" s="0" t="n">
        <f aca="false">M26-(AJ25*$W25/100)</f>
        <v>30270.7205620636</v>
      </c>
      <c r="AK26" s="0" t="n">
        <f aca="false">N26-(AK25*$W25/100)</f>
        <v>40951.4030513363</v>
      </c>
      <c r="AL26" s="0" t="n">
        <f aca="false">O26-(AL25*$W25/100)</f>
        <v>31008.4896286878</v>
      </c>
      <c r="AM26" s="0" t="n">
        <f aca="false">P26-(AM25*$W25/100)</f>
        <v>39977.3485435279</v>
      </c>
      <c r="AN26" s="0" t="n">
        <f aca="false">Q26-(AN25*$W25/100)</f>
        <v>34754.2499345175</v>
      </c>
      <c r="AO26" s="0" t="n">
        <f aca="false">R26-(AO25*$W25/100)</f>
        <v>41239.0037136006</v>
      </c>
      <c r="AP26" s="0" t="n">
        <f aca="false">S26-(AP25*$W25/100)</f>
        <v>34462.7297701171</v>
      </c>
      <c r="AQ26" s="0" t="n">
        <f aca="false">T26-(AQ25*$W25/100)</f>
        <v>33754.0268670902</v>
      </c>
      <c r="AT26" s="0" t="s">
        <v>69</v>
      </c>
      <c r="AU26" s="0" t="n">
        <f aca="false">C26-(AU25*$W25/100)</f>
        <v>78032.9714373182</v>
      </c>
      <c r="AV26" s="0" t="n">
        <f aca="false">D26-(AV25*$W25/100)</f>
        <v>72671.6370752302</v>
      </c>
      <c r="AW26" s="0" t="n">
        <f aca="false">E26-(AW25*$W25/100)</f>
        <v>44573.3959471707</v>
      </c>
      <c r="AX26" s="0" t="n">
        <f aca="false">F26-(AX25*$W25/100)</f>
        <v>38773.2990041456</v>
      </c>
      <c r="AY26" s="0" t="n">
        <f aca="false">G26-(AY25*$W25/100)</f>
        <v>41304.8986700773</v>
      </c>
      <c r="AZ26" s="0" t="n">
        <f aca="false">H26-(AZ25*$W25/100)</f>
        <v>41987.2862852567</v>
      </c>
      <c r="BA26" s="0" t="n">
        <f aca="false">I26-(BA25*$W25/100)</f>
        <v>21053.6634765502</v>
      </c>
      <c r="BB26" s="0" t="n">
        <f aca="false">J26-(BB25*$W25/100)</f>
        <v>41258.2131270355</v>
      </c>
      <c r="BC26" s="0" t="n">
        <f aca="false">K26-(BC25*$W25/100)</f>
        <v>23475.1564573005</v>
      </c>
      <c r="BD26" s="0" t="n">
        <f aca="false">L26-(BD25*$W25/100)</f>
        <v>22493.3418997456</v>
      </c>
      <c r="BE26" s="0" t="n">
        <f aca="false">M26-(BE25*$W25/100)</f>
        <v>30270.7205620636</v>
      </c>
      <c r="BF26" s="0" t="n">
        <f aca="false">N26-(BF25*$W25/100)</f>
        <v>40951.4030513363</v>
      </c>
      <c r="BG26" s="0" t="n">
        <f aca="false">O26-(BG25*$W25/100)</f>
        <v>31008.4896286878</v>
      </c>
      <c r="BH26" s="0" t="n">
        <f aca="false">P26-(BH25*$W25/100)</f>
        <v>39977.3485435279</v>
      </c>
      <c r="BI26" s="0" t="n">
        <f aca="false">Q26-(BI25*$W25/100)</f>
        <v>34754.2499345175</v>
      </c>
      <c r="BJ26" s="0" t="n">
        <f aca="false">R26-(BJ25*$W25/100)</f>
        <v>41239.0037136006</v>
      </c>
      <c r="BK26" s="0" t="n">
        <f aca="false">S26-(BK25*$W25/100)</f>
        <v>34462.7297701171</v>
      </c>
      <c r="BL26" s="0" t="n">
        <f aca="false">T26-(BL25*$W25/100)</f>
        <v>33754.0268670902</v>
      </c>
    </row>
    <row r="27" customFormat="false" ht="15" hidden="false" customHeight="false" outlineLevel="0" collapsed="false">
      <c r="A27" s="0" t="n">
        <v>784.59</v>
      </c>
      <c r="B27" s="0" t="s">
        <v>70</v>
      </c>
      <c r="C27" s="0" t="n">
        <v>116025.656495419</v>
      </c>
      <c r="D27" s="0" t="n">
        <v>64715.6967581746</v>
      </c>
      <c r="E27" s="0" t="n">
        <v>77625.4311519942</v>
      </c>
      <c r="F27" s="0" t="n">
        <v>51823.6310751852</v>
      </c>
      <c r="G27" s="0" t="n">
        <v>68173.2067291274</v>
      </c>
      <c r="H27" s="0" t="n">
        <v>62582.2680339959</v>
      </c>
      <c r="I27" s="0" t="n">
        <v>38152.3748547125</v>
      </c>
      <c r="J27" s="0" t="n">
        <v>48772.6893886245</v>
      </c>
      <c r="K27" s="0" t="n">
        <v>37100.235835743</v>
      </c>
      <c r="L27" s="0" t="n">
        <v>20269.1932669609</v>
      </c>
      <c r="M27" s="0" t="n">
        <v>45807.4944487862</v>
      </c>
      <c r="N27" s="0" t="n">
        <v>53766.7026614712</v>
      </c>
      <c r="O27" s="0" t="n">
        <v>53766.7026614712</v>
      </c>
      <c r="P27" s="0" t="n">
        <v>70638.1654464575</v>
      </c>
      <c r="Q27" s="0" t="n">
        <v>36716.6030225355</v>
      </c>
      <c r="R27" s="0" t="n">
        <v>40596.6708650906</v>
      </c>
      <c r="S27" s="0" t="n">
        <v>61319.2801043151</v>
      </c>
      <c r="T27" s="0" t="n">
        <v>58678.4412447639</v>
      </c>
      <c r="U27" s="0" t="s">
        <v>30</v>
      </c>
      <c r="V27" s="5" t="s">
        <v>70</v>
      </c>
      <c r="W27" s="6" t="n">
        <v>10.6202526895196</v>
      </c>
      <c r="Y27" s="0" t="s">
        <v>70</v>
      </c>
      <c r="Z27" s="0" t="n">
        <f aca="false">C27-(Z26*$W26/100)</f>
        <v>107745.031548933</v>
      </c>
      <c r="AA27" s="0" t="n">
        <f aca="false">D27-(AA26*$W26/100)</f>
        <v>57004.0005381926</v>
      </c>
      <c r="AB27" s="0" t="n">
        <f aca="false">E27-(AB26*$W26/100)</f>
        <v>72895.436027738</v>
      </c>
      <c r="AC27" s="0" t="n">
        <f aca="false">F27-(AC26*$W26/100)</f>
        <v>47709.1248468892</v>
      </c>
      <c r="AD27" s="0" t="n">
        <f aca="false">G27-(AD26*$W26/100)</f>
        <v>63790.054735303</v>
      </c>
      <c r="AE27" s="0" t="n">
        <f aca="false">H27-(AE26*$W26/100)</f>
        <v>58126.7031125931</v>
      </c>
      <c r="AF27" s="0" t="n">
        <f aca="false">I27-(AF26*$W26/100)</f>
        <v>35918.2232161467</v>
      </c>
      <c r="AG27" s="0" t="n">
        <f aca="false">J27-(AG26*$W26/100)</f>
        <v>44394.4915246408</v>
      </c>
      <c r="AH27" s="0" t="n">
        <f aca="false">K27-(AH26*$W26/100)</f>
        <v>34609.1226229246</v>
      </c>
      <c r="AI27" s="0" t="n">
        <f aca="false">L27-(AI26*$W26/100)</f>
        <v>17882.267271012</v>
      </c>
      <c r="AJ27" s="0" t="n">
        <f aca="false">M27-(AJ26*$W26/100)</f>
        <v>42595.2563497196</v>
      </c>
      <c r="AK27" s="0" t="n">
        <f aca="false">N27-(AK26*$W26/100)</f>
        <v>49421.0625627484</v>
      </c>
      <c r="AL27" s="0" t="n">
        <f aca="false">O27-(AL26*$W26/100)</f>
        <v>50476.1747212604</v>
      </c>
      <c r="AM27" s="0" t="n">
        <f aca="false">P27-(AM26*$W26/100)</f>
        <v>66395.8890913937</v>
      </c>
      <c r="AN27" s="0" t="n">
        <f aca="false">Q27-(AN26*$W26/100)</f>
        <v>33028.58623036</v>
      </c>
      <c r="AO27" s="0" t="n">
        <f aca="false">R27-(AO26*$W26/100)</f>
        <v>36220.5114464611</v>
      </c>
      <c r="AP27" s="0" t="n">
        <f aca="false">S27-(AP26*$W26/100)</f>
        <v>57662.1985578605</v>
      </c>
      <c r="AQ27" s="0" t="n">
        <f aca="false">T27-(AQ26*$W26/100)</f>
        <v>55096.5651253276</v>
      </c>
      <c r="AT27" s="0" t="s">
        <v>70</v>
      </c>
      <c r="AU27" s="0" t="n">
        <f aca="false">C27-(AU26*$W26/100)</f>
        <v>107745.031548933</v>
      </c>
      <c r="AV27" s="0" t="n">
        <f aca="false">D27-(AV26*$W26/100)</f>
        <v>57004.0005381926</v>
      </c>
      <c r="AW27" s="0" t="n">
        <f aca="false">E27-(AW26*$W26/100)</f>
        <v>72895.436027738</v>
      </c>
      <c r="AX27" s="0" t="n">
        <f aca="false">F27-(AX26*$W26/100)</f>
        <v>47709.1248468892</v>
      </c>
      <c r="AY27" s="0" t="n">
        <f aca="false">G27-(AY26*$W26/100)</f>
        <v>63790.054735303</v>
      </c>
      <c r="AZ27" s="0" t="n">
        <f aca="false">H27-(AZ26*$W26/100)</f>
        <v>58126.7031125931</v>
      </c>
      <c r="BA27" s="0" t="n">
        <f aca="false">I27-(BA26*$W26/100)</f>
        <v>35918.2232161467</v>
      </c>
      <c r="BB27" s="0" t="n">
        <f aca="false">J27-(BB26*$W26/100)</f>
        <v>44394.4915246408</v>
      </c>
      <c r="BC27" s="0" t="n">
        <f aca="false">K27-(BC26*$W26/100)</f>
        <v>34609.1226229246</v>
      </c>
      <c r="BD27" s="0" t="n">
        <f aca="false">L27-(BD26*$W26/100)</f>
        <v>17882.267271012</v>
      </c>
      <c r="BE27" s="0" t="n">
        <f aca="false">M27-(BE26*$W26/100)</f>
        <v>42595.2563497196</v>
      </c>
      <c r="BF27" s="0" t="n">
        <f aca="false">N27-(BF26*$W26/100)</f>
        <v>49421.0625627484</v>
      </c>
      <c r="BG27" s="0" t="n">
        <f aca="false">O27-(BG26*$W26/100)</f>
        <v>50476.1747212604</v>
      </c>
      <c r="BH27" s="0" t="n">
        <f aca="false">P27-(BH26*$W26/100)</f>
        <v>66395.8890913937</v>
      </c>
      <c r="BI27" s="0" t="n">
        <f aca="false">Q27-(BI26*$W26/100)</f>
        <v>33028.58623036</v>
      </c>
      <c r="BJ27" s="0" t="n">
        <f aca="false">R27-(BJ26*$W26/100)</f>
        <v>36220.5114464611</v>
      </c>
      <c r="BK27" s="0" t="n">
        <f aca="false">S27-(BK26*$W26/100)</f>
        <v>57662.1985578605</v>
      </c>
      <c r="BL27" s="0" t="n">
        <f aca="false">T27-(BL26*$W26/100)</f>
        <v>55096.5651253276</v>
      </c>
    </row>
    <row r="28" customFormat="false" ht="15" hidden="false" customHeight="false" outlineLevel="0" collapsed="false">
      <c r="A28" s="0" t="n">
        <v>786.6</v>
      </c>
      <c r="B28" s="0" t="s">
        <v>71</v>
      </c>
      <c r="C28" s="0" t="n">
        <v>55060.5545502642</v>
      </c>
      <c r="D28" s="0" t="n">
        <v>67724.512566795</v>
      </c>
      <c r="E28" s="0" t="n">
        <v>69190.7845850409</v>
      </c>
      <c r="F28" s="0" t="n">
        <v>34256.8192579565</v>
      </c>
      <c r="G28" s="0" t="n">
        <v>48753.3972293575</v>
      </c>
      <c r="H28" s="0" t="n">
        <v>52691.6274496032</v>
      </c>
      <c r="I28" s="0" t="n">
        <v>23081.5536495604</v>
      </c>
      <c r="J28" s="0" t="n">
        <v>39248.0317358856</v>
      </c>
      <c r="K28" s="0" t="n">
        <v>24457.509325376</v>
      </c>
      <c r="L28" s="0" t="n">
        <v>16048.0011290157</v>
      </c>
      <c r="M28" s="0" t="n">
        <v>29241.2849044199</v>
      </c>
      <c r="N28" s="0" t="n">
        <v>39910.723082013</v>
      </c>
      <c r="O28" s="0" t="n">
        <v>39801.0219565922</v>
      </c>
      <c r="P28" s="0" t="n">
        <v>48344.8344311964</v>
      </c>
      <c r="Q28" s="0" t="n">
        <v>39910.723082013</v>
      </c>
      <c r="R28" s="0" t="n">
        <v>31585.327584722</v>
      </c>
      <c r="S28" s="0" t="n">
        <v>41111.1653576735</v>
      </c>
      <c r="T28" s="0" t="n">
        <v>50424.7313396264</v>
      </c>
      <c r="U28" s="0" t="s">
        <v>30</v>
      </c>
      <c r="V28" s="5" t="s">
        <v>71</v>
      </c>
      <c r="W28" s="6" t="n">
        <v>10.6288054741884</v>
      </c>
      <c r="Y28" s="0" t="s">
        <v>71</v>
      </c>
      <c r="Z28" s="0" t="n">
        <f aca="false">C28-(Z27*$W27/100)</f>
        <v>43617.759939365</v>
      </c>
      <c r="AA28" s="0" t="n">
        <f aca="false">D28-(AA27*$W27/100)</f>
        <v>61670.5436665038</v>
      </c>
      <c r="AB28" s="0" t="n">
        <f aca="false">E28-(AB27*$W27/100)</f>
        <v>61449.105079768</v>
      </c>
      <c r="AC28" s="0" t="n">
        <f aca="false">F28-(AC27*$W27/100)</f>
        <v>29189.9896432585</v>
      </c>
      <c r="AD28" s="0" t="n">
        <f aca="false">G28-(AD27*$W27/100)</f>
        <v>41978.7322256855</v>
      </c>
      <c r="AE28" s="0" t="n">
        <f aca="false">H28-(AE27*$W27/100)</f>
        <v>46518.4246989589</v>
      </c>
      <c r="AF28" s="0" t="n">
        <f aca="false">I28-(AF27*$W27/100)</f>
        <v>19266.9475824199</v>
      </c>
      <c r="AG28" s="0" t="n">
        <f aca="false">J28-(AG27*$W27/100)</f>
        <v>34533.2245557414</v>
      </c>
      <c r="AH28" s="0" t="n">
        <f aca="false">K28-(AH27*$W27/100)</f>
        <v>20781.9330491957</v>
      </c>
      <c r="AI28" s="0" t="n">
        <f aca="false">L28-(AI27*$W27/100)</f>
        <v>14148.859158219</v>
      </c>
      <c r="AJ28" s="0" t="n">
        <f aca="false">M28-(AJ27*$W27/100)</f>
        <v>24717.561046331</v>
      </c>
      <c r="AK28" s="0" t="n">
        <f aca="false">N28-(AK27*$W27/100)</f>
        <v>34662.0813560036</v>
      </c>
      <c r="AL28" s="0" t="n">
        <f aca="false">O28-(AL27*$W27/100)</f>
        <v>34440.3246531909</v>
      </c>
      <c r="AM28" s="0" t="n">
        <f aca="false">P28-(AM27*$W27/100)</f>
        <v>41293.4232342372</v>
      </c>
      <c r="AN28" s="0" t="n">
        <f aca="false">Q28-(AN27*$W27/100)</f>
        <v>36403.0037645729</v>
      </c>
      <c r="AO28" s="0" t="n">
        <f aca="false">R28-(AO27*$W27/100)</f>
        <v>27738.6177436715</v>
      </c>
      <c r="AP28" s="0" t="n">
        <f aca="false">S28-(AP27*$W27/100)</f>
        <v>34987.2941644962</v>
      </c>
      <c r="AQ28" s="0" t="n">
        <f aca="false">T28-(AQ27*$W27/100)</f>
        <v>44573.3369000709</v>
      </c>
      <c r="AT28" s="0" t="s">
        <v>71</v>
      </c>
      <c r="AU28" s="0" t="n">
        <f aca="false">C28-(AU27*$W27/100)</f>
        <v>43617.759939365</v>
      </c>
      <c r="AV28" s="0" t="n">
        <f aca="false">D28-(AV27*$W27/100)</f>
        <v>61670.5436665038</v>
      </c>
      <c r="AW28" s="0" t="n">
        <f aca="false">E28-(AW27*$W27/100)</f>
        <v>61449.105079768</v>
      </c>
      <c r="AX28" s="0" t="n">
        <f aca="false">F28-(AX27*$W27/100)</f>
        <v>29189.9896432585</v>
      </c>
      <c r="AY28" s="0" t="n">
        <f aca="false">G28-(AY27*$W27/100)</f>
        <v>41978.7322256855</v>
      </c>
      <c r="AZ28" s="0" t="n">
        <f aca="false">H28-(AZ27*$W27/100)</f>
        <v>46518.4246989589</v>
      </c>
      <c r="BA28" s="0" t="n">
        <f aca="false">I28-(BA27*$W27/100)</f>
        <v>19266.9475824199</v>
      </c>
      <c r="BB28" s="0" t="n">
        <f aca="false">J28-(BB27*$W27/100)</f>
        <v>34533.2245557414</v>
      </c>
      <c r="BC28" s="0" t="n">
        <f aca="false">K28-(BC27*$W27/100)</f>
        <v>20781.9330491957</v>
      </c>
      <c r="BD28" s="0" t="n">
        <f aca="false">L28-(BD27*$W27/100)</f>
        <v>14148.859158219</v>
      </c>
      <c r="BE28" s="0" t="n">
        <f aca="false">M28-(BE27*$W27/100)</f>
        <v>24717.561046331</v>
      </c>
      <c r="BF28" s="0" t="n">
        <f aca="false">N28-(BF27*$W27/100)</f>
        <v>34662.0813560036</v>
      </c>
      <c r="BG28" s="0" t="n">
        <f aca="false">O28-(BG27*$W27/100)</f>
        <v>34440.3246531909</v>
      </c>
      <c r="BH28" s="0" t="n">
        <f aca="false">P28-(BH27*$W27/100)</f>
        <v>41293.4232342372</v>
      </c>
      <c r="BI28" s="0" t="n">
        <f aca="false">Q28-(BI27*$W27/100)</f>
        <v>36403.0037645729</v>
      </c>
      <c r="BJ28" s="0" t="n">
        <f aca="false">R28-(BJ27*$W27/100)</f>
        <v>27738.6177436715</v>
      </c>
      <c r="BK28" s="0" t="n">
        <f aca="false">S28-(BK27*$W27/100)</f>
        <v>34987.2941644962</v>
      </c>
      <c r="BL28" s="0" t="n">
        <f aca="false">T28-(BL27*$W27/100)</f>
        <v>44573.3369000709</v>
      </c>
    </row>
    <row r="29" customFormat="false" ht="15" hidden="false" customHeight="false" outlineLevel="0" collapsed="false">
      <c r="A29" s="0" t="n">
        <v>788.62</v>
      </c>
      <c r="B29" s="0" t="s">
        <v>72</v>
      </c>
      <c r="C29" s="0" t="n">
        <v>11277.4515270105</v>
      </c>
      <c r="D29" s="0" t="n">
        <v>13180.7617157017</v>
      </c>
      <c r="E29" s="0" t="n">
        <v>13236.0655085112</v>
      </c>
      <c r="F29" s="0" t="n">
        <v>8101.69149727737</v>
      </c>
      <c r="G29" s="0" t="n">
        <v>7739.37103743189</v>
      </c>
      <c r="H29" s="0" t="n">
        <v>9859.32253986093</v>
      </c>
      <c r="I29" s="0" t="n">
        <v>5771.38684998338</v>
      </c>
      <c r="J29" s="0" t="n">
        <v>8101.69149727737</v>
      </c>
      <c r="K29" s="0" t="n">
        <v>4826.60783626027</v>
      </c>
      <c r="L29" s="0" t="n">
        <v>6022.34296417941</v>
      </c>
      <c r="M29" s="0" t="n">
        <v>5467.46864649622</v>
      </c>
      <c r="N29" s="0" t="n">
        <v>8324.82308936514</v>
      </c>
      <c r="O29" s="0" t="n">
        <v>6198.12922558655</v>
      </c>
      <c r="P29" s="0" t="n">
        <v>8832.19521741968</v>
      </c>
      <c r="Q29" s="0" t="n">
        <v>6928.17880142395</v>
      </c>
      <c r="R29" s="0" t="n">
        <v>9170.46731688412</v>
      </c>
      <c r="S29" s="0" t="n">
        <v>6819.17093731995</v>
      </c>
      <c r="T29" s="0" t="n">
        <v>8981.85536095586</v>
      </c>
      <c r="U29" s="0" t="s">
        <v>30</v>
      </c>
      <c r="V29" s="5" t="s">
        <v>72</v>
      </c>
      <c r="W29" s="6" t="n">
        <v>10.6373585013914</v>
      </c>
      <c r="Y29" s="0" t="s">
        <v>72</v>
      </c>
      <c r="Z29" s="0" t="n">
        <f aca="false">C29-(Z28*$W28/100)</f>
        <v>6641.40467085693</v>
      </c>
      <c r="AA29" s="0" t="n">
        <f aca="false">D29-(AA28*$W28/100)</f>
        <v>6625.91959451462</v>
      </c>
      <c r="AB29" s="0" t="n">
        <f aca="false">E29-(AB28*$W28/100)</f>
        <v>6704.75966395302</v>
      </c>
      <c r="AC29" s="0" t="n">
        <f aca="false">F29-(AC28*$W28/100)</f>
        <v>4999.14428015969</v>
      </c>
      <c r="AD29" s="0" t="n">
        <f aca="false">G29-(AD28*$W28/100)</f>
        <v>3277.53324863335</v>
      </c>
      <c r="AE29" s="0" t="n">
        <f aca="false">H29-(AE28*$W28/100)</f>
        <v>4914.96966895178</v>
      </c>
      <c r="AF29" s="0" t="n">
        <f aca="false">I29-(AF28*$W28/100)</f>
        <v>3723.54047063412</v>
      </c>
      <c r="AG29" s="0" t="n">
        <f aca="false">J29-(AG28*$W28/100)</f>
        <v>4431.22223528296</v>
      </c>
      <c r="AH29" s="0" t="n">
        <f aca="false">K29-(AH28*$W28/100)</f>
        <v>2617.73659868519</v>
      </c>
      <c r="AI29" s="0" t="n">
        <f aca="false">L29-(AI28*$W28/100)</f>
        <v>4518.48824743543</v>
      </c>
      <c r="AJ29" s="0" t="n">
        <f aca="false">M29-(AJ28*$W28/100)</f>
        <v>2840.28716491794</v>
      </c>
      <c r="AK29" s="0" t="n">
        <f aca="false">N29-(AK28*$W28/100)</f>
        <v>4640.65788873061</v>
      </c>
      <c r="AL29" s="0" t="n">
        <f aca="false">O29-(AL28*$W28/100)</f>
        <v>2537.53411351994</v>
      </c>
      <c r="AM29" s="0" t="n">
        <f aca="false">P29-(AM28*$W28/100)</f>
        <v>4443.1975882193</v>
      </c>
      <c r="AN29" s="0" t="n">
        <f aca="false">Q29-(AN28*$W28/100)</f>
        <v>3058.97434452603</v>
      </c>
      <c r="AO29" s="0" t="n">
        <f aca="false">R29-(AO28*$W28/100)</f>
        <v>6222.18359568058</v>
      </c>
      <c r="AP29" s="0" t="n">
        <f aca="false">S29-(AP28*$W28/100)</f>
        <v>3100.43949989359</v>
      </c>
      <c r="AQ29" s="0" t="n">
        <f aca="false">T29-(AQ28*$W28/100)</f>
        <v>4244.2420884927</v>
      </c>
      <c r="AT29" s="0" t="s">
        <v>72</v>
      </c>
      <c r="AU29" s="0" t="n">
        <f aca="false">C29-(AU28*$W28/100)</f>
        <v>6641.40467085693</v>
      </c>
      <c r="AV29" s="0" t="n">
        <f aca="false">D29-(AV28*$W28/100)</f>
        <v>6625.91959451462</v>
      </c>
      <c r="AW29" s="0" t="n">
        <f aca="false">E29-(AW28*$W28/100)</f>
        <v>6704.75966395302</v>
      </c>
      <c r="AX29" s="0" t="n">
        <f aca="false">F29-(AX28*$W28/100)</f>
        <v>4999.14428015969</v>
      </c>
      <c r="AY29" s="0" t="n">
        <f aca="false">G29-(AY28*$W28/100)</f>
        <v>3277.53324863335</v>
      </c>
      <c r="AZ29" s="0" t="n">
        <f aca="false">H29-(AZ28*$W28/100)</f>
        <v>4914.96966895178</v>
      </c>
      <c r="BA29" s="0" t="n">
        <f aca="false">I29-(BA28*$W28/100)</f>
        <v>3723.54047063412</v>
      </c>
      <c r="BB29" s="0" t="n">
        <f aca="false">J29-(BB28*$W28/100)</f>
        <v>4431.22223528296</v>
      </c>
      <c r="BC29" s="0" t="n">
        <f aca="false">K29-(BC28*$W28/100)</f>
        <v>2617.73659868519</v>
      </c>
      <c r="BD29" s="0" t="n">
        <f aca="false">L29-(BD28*$W28/100)</f>
        <v>4518.48824743543</v>
      </c>
      <c r="BE29" s="0" t="n">
        <f aca="false">M29-(BE28*$W28/100)</f>
        <v>2840.28716491794</v>
      </c>
      <c r="BF29" s="0" t="n">
        <f aca="false">N29-(BF28*$W28/100)</f>
        <v>4640.65788873061</v>
      </c>
      <c r="BG29" s="0" t="n">
        <f aca="false">O29-(BG28*$W28/100)</f>
        <v>2537.53411351994</v>
      </c>
      <c r="BH29" s="0" t="n">
        <f aca="false">P29-(BH28*$W28/100)</f>
        <v>4443.1975882193</v>
      </c>
      <c r="BI29" s="0" t="n">
        <f aca="false">Q29-(BI28*$W28/100)</f>
        <v>3058.97434452603</v>
      </c>
      <c r="BJ29" s="0" t="n">
        <f aca="false">R29-(BJ28*$W28/100)</f>
        <v>6222.18359568058</v>
      </c>
      <c r="BK29" s="0" t="n">
        <f aca="false">S29-(BK28*$W28/100)</f>
        <v>3100.43949989359</v>
      </c>
      <c r="BL29" s="0" t="n">
        <f aca="false">T29-(BL28*$W28/100)</f>
        <v>4244.2420884927</v>
      </c>
    </row>
    <row r="30" customFormat="false" ht="15" hidden="false" customHeight="false" outlineLevel="0" collapsed="false">
      <c r="A30" s="0" t="n">
        <v>790.63</v>
      </c>
      <c r="B30" s="0" t="s">
        <v>73</v>
      </c>
      <c r="C30" s="0" t="n">
        <v>5924.88923461968</v>
      </c>
      <c r="D30" s="0" t="n">
        <v>5351.56287559987</v>
      </c>
      <c r="E30" s="0" t="n">
        <v>8805.31143729626</v>
      </c>
      <c r="F30" s="0" t="n">
        <v>5924.88923461968</v>
      </c>
      <c r="G30" s="0" t="n">
        <v>5476.59876167426</v>
      </c>
      <c r="H30" s="0" t="n">
        <v>6733.35411252371</v>
      </c>
      <c r="I30" s="0" t="n">
        <v>5158.5190951898</v>
      </c>
      <c r="J30" s="0" t="n">
        <v>4768.18006181022</v>
      </c>
      <c r="K30" s="0" t="n">
        <v>6336.32857236182</v>
      </c>
      <c r="L30" s="0" t="n">
        <v>5596.54431386637</v>
      </c>
      <c r="M30" s="0" t="n">
        <v>5368.17696897523</v>
      </c>
      <c r="N30" s="0" t="n">
        <v>6937.8299268463</v>
      </c>
      <c r="O30" s="0" t="n">
        <v>6109.05319596532</v>
      </c>
      <c r="P30" s="0" t="n">
        <v>7258.34143651791</v>
      </c>
      <c r="Q30" s="0" t="n">
        <v>2750.17697297416</v>
      </c>
      <c r="R30" s="0" t="n">
        <v>7387.64479180123</v>
      </c>
      <c r="S30" s="0" t="n">
        <v>6468.82448373109</v>
      </c>
      <c r="T30" s="0" t="n">
        <v>5802.05185349404</v>
      </c>
      <c r="U30" s="0" t="s">
        <v>30</v>
      </c>
      <c r="V30" s="5" t="s">
        <v>73</v>
      </c>
      <c r="W30" s="6" t="n">
        <v>10.6459117692808</v>
      </c>
      <c r="Y30" s="0" t="s">
        <v>73</v>
      </c>
      <c r="Z30" s="0" t="n">
        <f aca="false">C30-(Z29*$W29/100)</f>
        <v>5218.41921025247</v>
      </c>
      <c r="AA30" s="0" t="n">
        <f aca="false">D30-(AA29*$W29/100)</f>
        <v>4646.74005431741</v>
      </c>
      <c r="AB30" s="0" t="n">
        <f aca="false">E30-(AB29*$W29/100)</f>
        <v>8092.10211518489</v>
      </c>
      <c r="AC30" s="0" t="n">
        <f aca="false">F30-(AC29*$W29/100)</f>
        <v>5393.11233553729</v>
      </c>
      <c r="AD30" s="0" t="n">
        <f aca="false">G30-(AD29*$W29/100)</f>
        <v>5127.95580001484</v>
      </c>
      <c r="AE30" s="0" t="n">
        <f aca="false">H30-(AE29*$W29/100)</f>
        <v>6210.53116860266</v>
      </c>
      <c r="AF30" s="0" t="n">
        <f aca="false">I30-(AF29*$W29/100)</f>
        <v>4762.43274638405</v>
      </c>
      <c r="AG30" s="0" t="n">
        <f aca="false">J30-(AG29*$W29/100)</f>
        <v>4296.8150666498</v>
      </c>
      <c r="AH30" s="0" t="n">
        <f aca="false">K30-(AH29*$W29/100)</f>
        <v>6057.87054573754</v>
      </c>
      <c r="AI30" s="0" t="n">
        <f aca="false">L30-(AI29*$W29/100)</f>
        <v>5115.89652014342</v>
      </c>
      <c r="AJ30" s="0" t="n">
        <f aca="false">M30-(AJ29*$W29/100)</f>
        <v>5066.0454407739</v>
      </c>
      <c r="AK30" s="0" t="n">
        <f aca="false">N30-(AK29*$W29/100)</f>
        <v>6444.18651039893</v>
      </c>
      <c r="AL30" s="0" t="n">
        <f aca="false">O30-(AL29*$W29/100)</f>
        <v>5839.1265952151</v>
      </c>
      <c r="AM30" s="0" t="n">
        <f aca="false">P30-(AM29*$W29/100)</f>
        <v>6785.70258013385</v>
      </c>
      <c r="AN30" s="0" t="n">
        <f aca="false">Q30-(AN29*$W29/100)</f>
        <v>2424.78290548134</v>
      </c>
      <c r="AO30" s="0" t="n">
        <f aca="false">R30-(AO29*$W29/100)</f>
        <v>6725.76881611392</v>
      </c>
      <c r="AP30" s="0" t="n">
        <f aca="false">S30-(AP29*$W29/100)</f>
        <v>6139.01961900866</v>
      </c>
      <c r="AQ30" s="0" t="n">
        <f aca="false">T30-(AQ29*$W29/100)</f>
        <v>5350.57660687413</v>
      </c>
      <c r="AT30" s="0" t="s">
        <v>73</v>
      </c>
      <c r="AU30" s="0" t="n">
        <f aca="false">C30-(AU29*$W29/100)</f>
        <v>5218.41921025247</v>
      </c>
      <c r="AV30" s="0" t="n">
        <f aca="false">D30-(AV29*$W29/100)</f>
        <v>4646.74005431741</v>
      </c>
      <c r="AW30" s="0" t="n">
        <f aca="false">E30-(AW29*$W29/100)</f>
        <v>8092.10211518489</v>
      </c>
      <c r="AX30" s="0" t="n">
        <f aca="false">F30-(AX29*$W29/100)</f>
        <v>5393.11233553729</v>
      </c>
      <c r="AY30" s="0" t="n">
        <f aca="false">G30-(AY29*$W29/100)</f>
        <v>5127.95580001484</v>
      </c>
      <c r="AZ30" s="0" t="n">
        <f aca="false">H30-(AZ29*$W29/100)</f>
        <v>6210.53116860266</v>
      </c>
      <c r="BA30" s="0" t="n">
        <f aca="false">I30-(BA29*$W29/100)</f>
        <v>4762.43274638405</v>
      </c>
      <c r="BB30" s="0" t="n">
        <f aca="false">J30-(BB29*$W29/100)</f>
        <v>4296.8150666498</v>
      </c>
      <c r="BC30" s="0" t="n">
        <f aca="false">K30-(BC29*$W29/100)</f>
        <v>6057.87054573754</v>
      </c>
      <c r="BD30" s="0" t="n">
        <f aca="false">L30-(BD29*$W29/100)</f>
        <v>5115.89652014342</v>
      </c>
      <c r="BE30" s="0" t="n">
        <f aca="false">M30-(BE29*$W29/100)</f>
        <v>5066.0454407739</v>
      </c>
      <c r="BF30" s="0" t="n">
        <f aca="false">N30-(BF29*$W29/100)</f>
        <v>6444.18651039893</v>
      </c>
      <c r="BG30" s="0" t="n">
        <f aca="false">O30-(BG29*$W29/100)</f>
        <v>5839.1265952151</v>
      </c>
      <c r="BH30" s="0" t="n">
        <f aca="false">P30-(BH29*$W29/100)</f>
        <v>6785.70258013385</v>
      </c>
      <c r="BI30" s="0" t="n">
        <f aca="false">Q30-(BI29*$W29/100)</f>
        <v>2424.78290548134</v>
      </c>
      <c r="BJ30" s="0" t="n">
        <f aca="false">R30-(BJ29*$W29/100)</f>
        <v>6725.76881611392</v>
      </c>
      <c r="BK30" s="0" t="n">
        <f aca="false">S30-(BK29*$W29/100)</f>
        <v>6139.01961900866</v>
      </c>
      <c r="BL30" s="0" t="n">
        <f aca="false">T30-(BL29*$W29/100)</f>
        <v>5350.57660687413</v>
      </c>
    </row>
    <row r="31" customFormat="false" ht="15" hidden="false" customHeight="false" outlineLevel="0" collapsed="false">
      <c r="A31" s="0" t="n">
        <v>792.59</v>
      </c>
      <c r="B31" s="0" t="s">
        <v>74</v>
      </c>
      <c r="C31" s="0" t="n">
        <v>11689.1034178449</v>
      </c>
      <c r="D31" s="0" t="n">
        <v>38223.2466691904</v>
      </c>
      <c r="E31" s="0" t="n">
        <v>20339.8530995017</v>
      </c>
      <c r="F31" s="0" t="n">
        <v>16981.388879494</v>
      </c>
      <c r="G31" s="0" t="n">
        <v>8198.58795230813</v>
      </c>
      <c r="H31" s="0" t="n">
        <v>14592.1305401419</v>
      </c>
      <c r="I31" s="0" t="n">
        <v>14861.2138678879</v>
      </c>
      <c r="J31" s="0" t="n">
        <v>57578.0916871916</v>
      </c>
      <c r="K31" s="0" t="n">
        <v>22063.1436953585</v>
      </c>
      <c r="L31" s="0" t="n">
        <v>31473.3430411578</v>
      </c>
      <c r="M31" s="0" t="n">
        <v>15750.9849527992</v>
      </c>
      <c r="N31" s="0" t="n">
        <v>23651.6638789839</v>
      </c>
      <c r="O31" s="0" t="n">
        <v>14598.6640887092</v>
      </c>
      <c r="P31" s="0" t="n">
        <v>14848.1147285629</v>
      </c>
      <c r="Q31" s="0" t="n">
        <v>15750.9849527992</v>
      </c>
      <c r="R31" s="0" t="n">
        <v>30142.2372217199</v>
      </c>
      <c r="S31" s="0" t="n">
        <v>8088.76186432969</v>
      </c>
      <c r="T31" s="0" t="n">
        <v>12085.2268882069</v>
      </c>
      <c r="U31" s="0" t="s">
        <v>30</v>
      </c>
      <c r="V31" s="5" t="s">
        <v>75</v>
      </c>
      <c r="W31" s="6" t="n">
        <v>11.1448011281355</v>
      </c>
      <c r="Y31" s="0" t="s">
        <v>74</v>
      </c>
      <c r="Z31" s="0" t="n">
        <f aca="false">C31-(Z30*$W30/100)</f>
        <v>11133.5551129702</v>
      </c>
      <c r="AA31" s="0" t="n">
        <f aca="false">D31-(AA30*$W30/100)</f>
        <v>37728.55882286</v>
      </c>
      <c r="AB31" s="0" t="n">
        <f aca="false">E31-(AB30*$W30/100)</f>
        <v>19478.375048039</v>
      </c>
      <c r="AC31" s="0" t="n">
        <f aca="false">F31-(AC30*$W30/100)</f>
        <v>16407.2428986345</v>
      </c>
      <c r="AD31" s="0" t="n">
        <f aca="false">G31-(AD30*$W30/100)</f>
        <v>7652.67030227083</v>
      </c>
      <c r="AE31" s="0" t="n">
        <f aca="false">H31-(AE30*$W30/100)</f>
        <v>13930.9628715288</v>
      </c>
      <c r="AF31" s="0" t="n">
        <f aca="false">I31-(AF30*$W30/100)</f>
        <v>14354.2094796365</v>
      </c>
      <c r="AG31" s="0" t="n">
        <f aca="false">J31-(AG30*$W30/100)</f>
        <v>57120.6565463069</v>
      </c>
      <c r="AH31" s="0" t="n">
        <f aca="false">K31-(AH30*$W30/100)</f>
        <v>21418.2281419621</v>
      </c>
      <c r="AI31" s="0" t="n">
        <f aca="false">L31-(AI30*$W30/100)</f>
        <v>30928.7092114156</v>
      </c>
      <c r="AJ31" s="0" t="n">
        <f aca="false">M31-(AJ30*$W30/100)</f>
        <v>15211.6582249827</v>
      </c>
      <c r="AK31" s="0" t="n">
        <f aca="false">N31-(AK30*$W30/100)</f>
        <v>22965.621468839</v>
      </c>
      <c r="AL31" s="0" t="n">
        <f aca="false">O31-(AL30*$W30/100)</f>
        <v>13977.035823286</v>
      </c>
      <c r="AM31" s="0" t="n">
        <f aca="false">P31-(AM30*$W30/100)</f>
        <v>14125.714818956</v>
      </c>
      <c r="AN31" s="0" t="n">
        <f aca="false">Q31-(AN30*$W30/100)</f>
        <v>15492.844704085</v>
      </c>
      <c r="AO31" s="0" t="n">
        <f aca="false">R31-(AO30*$W30/100)</f>
        <v>29426.2178077506</v>
      </c>
      <c r="AP31" s="0" t="n">
        <f aca="false">S31-(AP30*$W30/100)</f>
        <v>7435.20725219119</v>
      </c>
      <c r="AQ31" s="0" t="n">
        <f aca="false">T31-(AQ30*$W30/100)</f>
        <v>11515.6092234913</v>
      </c>
      <c r="AT31" s="0" t="s">
        <v>74</v>
      </c>
      <c r="AU31" s="0" t="n">
        <f aca="false">C31-(AU30*$W30/100)</f>
        <v>11133.5551129702</v>
      </c>
      <c r="AV31" s="0" t="n">
        <f aca="false">D31-(AV30*$W30/100)</f>
        <v>37728.55882286</v>
      </c>
      <c r="AW31" s="0" t="n">
        <f aca="false">E31-(AW30*$W30/100)</f>
        <v>19478.375048039</v>
      </c>
      <c r="AX31" s="0" t="n">
        <f aca="false">F31-(AX30*$W30/100)</f>
        <v>16407.2428986345</v>
      </c>
      <c r="AY31" s="0" t="n">
        <f aca="false">G31-(AY30*$W30/100)</f>
        <v>7652.67030227083</v>
      </c>
      <c r="AZ31" s="0" t="n">
        <f aca="false">H31-(AZ30*$W30/100)</f>
        <v>13930.9628715288</v>
      </c>
      <c r="BA31" s="0" t="n">
        <f aca="false">I31-(BA30*$W30/100)</f>
        <v>14354.2094796365</v>
      </c>
      <c r="BB31" s="0" t="n">
        <f aca="false">J31-(BB30*$W30/100)</f>
        <v>57120.6565463069</v>
      </c>
      <c r="BC31" s="0" t="n">
        <f aca="false">K31-(BC30*$W30/100)</f>
        <v>21418.2281419621</v>
      </c>
      <c r="BD31" s="0" t="n">
        <f aca="false">L31-(BD30*$W30/100)</f>
        <v>30928.7092114156</v>
      </c>
      <c r="BE31" s="0" t="n">
        <f aca="false">M31-(BE30*$W30/100)</f>
        <v>15211.6582249827</v>
      </c>
      <c r="BF31" s="0" t="n">
        <f aca="false">N31-(BF30*$W30/100)</f>
        <v>22965.621468839</v>
      </c>
      <c r="BG31" s="0" t="n">
        <f aca="false">O31-(BG30*$W30/100)</f>
        <v>13977.035823286</v>
      </c>
      <c r="BH31" s="0" t="n">
        <f aca="false">P31-(BH30*$W30/100)</f>
        <v>14125.714818956</v>
      </c>
      <c r="BI31" s="0" t="n">
        <f aca="false">Q31-(BI30*$W30/100)</f>
        <v>15492.844704085</v>
      </c>
      <c r="BJ31" s="0" t="n">
        <f aca="false">R31-(BJ30*$W30/100)</f>
        <v>29426.2178077506</v>
      </c>
      <c r="BK31" s="0" t="n">
        <f aca="false">S31-(BK30*$W30/100)</f>
        <v>7435.20725219119</v>
      </c>
      <c r="BL31" s="0" t="n">
        <f aca="false">T31-(BL30*$W30/100)</f>
        <v>11515.6092234913</v>
      </c>
    </row>
    <row r="32" customFormat="false" ht="15" hidden="false" customHeight="false" outlineLevel="0" collapsed="false">
      <c r="A32" s="0" t="n">
        <v>794.61</v>
      </c>
      <c r="B32" s="0" t="s">
        <v>76</v>
      </c>
      <c r="C32" s="0" t="n">
        <v>20169.0305037286</v>
      </c>
      <c r="D32" s="0" t="n">
        <v>52727.2399181689</v>
      </c>
      <c r="E32" s="0" t="n">
        <v>70393.1793614935</v>
      </c>
      <c r="F32" s="0" t="n">
        <v>81164.1158216931</v>
      </c>
      <c r="G32" s="0" t="n">
        <v>24815.1561270397</v>
      </c>
      <c r="H32" s="0" t="n">
        <v>38208.304944862</v>
      </c>
      <c r="I32" s="0" t="n">
        <v>31103.4336027888</v>
      </c>
      <c r="J32" s="0" t="n">
        <v>76413.357399036</v>
      </c>
      <c r="K32" s="0" t="n">
        <v>38271.2952965905</v>
      </c>
      <c r="L32" s="0" t="n">
        <v>107776.861592939</v>
      </c>
      <c r="M32" s="0" t="n">
        <v>35730.2345775495</v>
      </c>
      <c r="N32" s="0" t="n">
        <v>51109.9933830828</v>
      </c>
      <c r="O32" s="0" t="n">
        <v>28898.8142602248</v>
      </c>
      <c r="P32" s="0" t="n">
        <v>38208.304944862</v>
      </c>
      <c r="Q32" s="0" t="n">
        <v>30338.796594515</v>
      </c>
      <c r="R32" s="0" t="n">
        <v>119017.210308746</v>
      </c>
      <c r="S32" s="0" t="n">
        <v>28588.3130666828</v>
      </c>
      <c r="T32" s="0" t="n">
        <v>29272.8918474266</v>
      </c>
      <c r="U32" s="0" t="s">
        <v>30</v>
      </c>
      <c r="V32" s="5" t="s">
        <v>77</v>
      </c>
      <c r="W32" s="6" t="n">
        <v>11.1536462503064</v>
      </c>
      <c r="Y32" s="0" t="s">
        <v>76</v>
      </c>
      <c r="Z32" s="0" t="n">
        <f aca="false">C32-(Z31*$W31/100)</f>
        <v>18928.2179278967</v>
      </c>
      <c r="AA32" s="0" t="n">
        <f aca="false">D32-(AA31*$W31/100)</f>
        <v>48522.4670688495</v>
      </c>
      <c r="AB32" s="0" t="n">
        <f aca="false">E32-(AB31*$W31/100)</f>
        <v>68222.3531993972</v>
      </c>
      <c r="AC32" s="0" t="n">
        <f aca="false">F32-(AC31*$W31/100)</f>
        <v>79335.5612300302</v>
      </c>
      <c r="AD32" s="0" t="n">
        <f aca="false">G32-(AD31*$W31/100)</f>
        <v>23962.2812408598</v>
      </c>
      <c r="AE32" s="0" t="n">
        <f aca="false">H32-(AE31*$W31/100)</f>
        <v>36655.7268375957</v>
      </c>
      <c r="AF32" s="0" t="n">
        <f aca="false">I32-(AF31*$W31/100)</f>
        <v>29503.6855027673</v>
      </c>
      <c r="AG32" s="0" t="n">
        <f aca="false">J32-(AG31*$W31/100)</f>
        <v>70047.3738238648</v>
      </c>
      <c r="AH32" s="0" t="n">
        <f aca="false">K32-(AH31*$W31/100)</f>
        <v>35884.2763649985</v>
      </c>
      <c r="AI32" s="0" t="n">
        <f aca="false">L32-(AI31*$W31/100)</f>
        <v>104329.918459827</v>
      </c>
      <c r="AJ32" s="0" t="n">
        <f aca="false">M32-(AJ31*$W31/100)</f>
        <v>34034.9255200835</v>
      </c>
      <c r="AK32" s="0" t="n">
        <f aca="false">N32-(AK31*$W31/100)</f>
        <v>48550.5205425403</v>
      </c>
      <c r="AL32" s="0" t="n">
        <f aca="false">O32-(AL31*$W31/100)</f>
        <v>27341.1014141113</v>
      </c>
      <c r="AM32" s="0" t="n">
        <f aca="false">P32-(AM31*$W31/100)</f>
        <v>36634.0221203618</v>
      </c>
      <c r="AN32" s="0" t="n">
        <f aca="false">Q32-(AN31*$W31/100)</f>
        <v>28612.1498631538</v>
      </c>
      <c r="AO32" s="0" t="n">
        <f aca="false">R32-(AO31*$W31/100)</f>
        <v>115737.71685454</v>
      </c>
      <c r="AP32" s="0" t="n">
        <f aca="false">S32-(AP31*$W31/100)</f>
        <v>27759.6740049614</v>
      </c>
      <c r="AQ32" s="0" t="n">
        <f aca="false">T32-(AQ31*$W31/100)</f>
        <v>27989.5001007752</v>
      </c>
      <c r="AT32" s="0" t="s">
        <v>76</v>
      </c>
      <c r="AU32" s="0" t="n">
        <f aca="false">C32-(AU31*$W31/100)</f>
        <v>18928.2179278967</v>
      </c>
      <c r="AV32" s="0" t="n">
        <f aca="false">D32-(AV31*$W31/100)</f>
        <v>48522.4670688495</v>
      </c>
      <c r="AW32" s="0" t="n">
        <f aca="false">E32-(AW31*$W31/100)</f>
        <v>68222.3531993972</v>
      </c>
      <c r="AX32" s="0" t="n">
        <f aca="false">F32-(AX31*$W31/100)</f>
        <v>79335.5612300302</v>
      </c>
      <c r="AY32" s="0" t="n">
        <f aca="false">G32-(AY31*$W31/100)</f>
        <v>23962.2812408598</v>
      </c>
      <c r="AZ32" s="0" t="n">
        <f aca="false">H32-(AZ31*$W31/100)</f>
        <v>36655.7268375957</v>
      </c>
      <c r="BA32" s="0" t="n">
        <f aca="false">I32-(BA31*$W31/100)</f>
        <v>29503.6855027673</v>
      </c>
      <c r="BB32" s="0" t="n">
        <f aca="false">J32-(BB31*$W31/100)</f>
        <v>70047.3738238648</v>
      </c>
      <c r="BC32" s="0" t="n">
        <f aca="false">K32-(BC31*$W31/100)</f>
        <v>35884.2763649985</v>
      </c>
      <c r="BD32" s="0" t="n">
        <f aca="false">L32-(BD31*$W31/100)</f>
        <v>104329.918459827</v>
      </c>
      <c r="BE32" s="0" t="n">
        <f aca="false">M32-(BE31*$W31/100)</f>
        <v>34034.9255200835</v>
      </c>
      <c r="BF32" s="0" t="n">
        <f aca="false">N32-(BF31*$W31/100)</f>
        <v>48550.5205425403</v>
      </c>
      <c r="BG32" s="0" t="n">
        <f aca="false">O32-(BG31*$W31/100)</f>
        <v>27341.1014141113</v>
      </c>
      <c r="BH32" s="0" t="n">
        <f aca="false">P32-(BH31*$W31/100)</f>
        <v>36634.0221203618</v>
      </c>
      <c r="BI32" s="0" t="n">
        <f aca="false">Q32-(BI31*$W31/100)</f>
        <v>28612.1498631538</v>
      </c>
      <c r="BJ32" s="0" t="n">
        <f aca="false">R32-(BJ31*$W31/100)</f>
        <v>115737.71685454</v>
      </c>
      <c r="BK32" s="0" t="n">
        <f aca="false">S32-(BK31*$W31/100)</f>
        <v>27759.6740049614</v>
      </c>
      <c r="BL32" s="0" t="n">
        <f aca="false">T32-(BL31*$W31/100)</f>
        <v>27989.5001007752</v>
      </c>
    </row>
    <row r="33" customFormat="false" ht="15" hidden="false" customHeight="false" outlineLevel="0" collapsed="false">
      <c r="A33" s="0" t="n">
        <v>796.62</v>
      </c>
      <c r="B33" s="0" t="s">
        <v>78</v>
      </c>
      <c r="C33" s="0" t="n">
        <v>12948.27120709</v>
      </c>
      <c r="D33" s="0" t="n">
        <v>24770.4594418641</v>
      </c>
      <c r="E33" s="0" t="n">
        <v>33914.5655687267</v>
      </c>
      <c r="F33" s="0" t="n">
        <v>36546.762437853</v>
      </c>
      <c r="G33" s="0" t="n">
        <v>13857.5650714933</v>
      </c>
      <c r="H33" s="0" t="n">
        <v>16352.9948373955</v>
      </c>
      <c r="I33" s="0" t="n">
        <v>16695.3080446583</v>
      </c>
      <c r="J33" s="0" t="n">
        <v>34450.8995905409</v>
      </c>
      <c r="K33" s="0" t="n">
        <v>21376.2027968244</v>
      </c>
      <c r="L33" s="0" t="n">
        <v>51979.2569023915</v>
      </c>
      <c r="M33" s="0" t="n">
        <v>19169.8522570801</v>
      </c>
      <c r="N33" s="0" t="n">
        <v>24194.2069808477</v>
      </c>
      <c r="O33" s="0" t="n">
        <v>15240.7301678669</v>
      </c>
      <c r="P33" s="0" t="n">
        <v>19169.8522570801</v>
      </c>
      <c r="Q33" s="0" t="n">
        <v>14164.6000833369</v>
      </c>
      <c r="R33" s="0" t="n">
        <v>55601.1023554235</v>
      </c>
      <c r="S33" s="0" t="n">
        <v>13719.3832064772</v>
      </c>
      <c r="T33" s="0" t="n">
        <v>12479.2066788794</v>
      </c>
      <c r="U33" s="0" t="s">
        <v>30</v>
      </c>
      <c r="V33" s="5" t="s">
        <v>79</v>
      </c>
      <c r="W33" s="6" t="n">
        <v>11.1624916199311</v>
      </c>
      <c r="Y33" s="0" t="s">
        <v>78</v>
      </c>
      <c r="Z33" s="0" t="n">
        <f aca="false">C33-(Z32*$W32/100)</f>
        <v>10837.0847379253</v>
      </c>
      <c r="AA33" s="0" t="n">
        <f aca="false">D33-(AA32*$W32/100)</f>
        <v>19358.4351130832</v>
      </c>
      <c r="AB33" s="0" t="n">
        <f aca="false">E33-(AB32*$W32/100)</f>
        <v>26305.2856292313</v>
      </c>
      <c r="AC33" s="0" t="n">
        <f aca="false">F33-(AC32*$W32/100)</f>
        <v>27697.9545875602</v>
      </c>
      <c r="AD33" s="0" t="n">
        <f aca="false">G33-(AD32*$W32/100)</f>
        <v>11184.8969883842</v>
      </c>
      <c r="AE33" s="0" t="n">
        <f aca="false">H33-(AE32*$W32/100)</f>
        <v>12264.5447354515</v>
      </c>
      <c r="AF33" s="0" t="n">
        <f aca="false">I33-(AF32*$W32/100)</f>
        <v>13404.5713328767</v>
      </c>
      <c r="AG33" s="0" t="n">
        <f aca="false">J33-(AG32*$W32/100)</f>
        <v>26638.0633065973</v>
      </c>
      <c r="AH33" s="0" t="n">
        <f aca="false">K33-(AH32*$W32/100)</f>
        <v>17373.7975515901</v>
      </c>
      <c r="AI33" s="0" t="n">
        <f aca="false">L33-(AI32*$W32/100)</f>
        <v>40342.6668641492</v>
      </c>
      <c r="AJ33" s="0" t="n">
        <f aca="false">M33-(AJ32*$W32/100)</f>
        <v>15373.7170630147</v>
      </c>
      <c r="AK33" s="0" t="n">
        <f aca="false">N33-(AK32*$W32/100)</f>
        <v>18779.0536668504</v>
      </c>
      <c r="AL33" s="0" t="n">
        <f aca="false">O33-(AL32*$W32/100)</f>
        <v>12191.2004351994</v>
      </c>
      <c r="AM33" s="0" t="n">
        <f aca="false">P33-(AM32*$W32/100)</f>
        <v>15083.823022516</v>
      </c>
      <c r="AN33" s="0" t="n">
        <f aca="false">Q33-(AN32*$W32/100)</f>
        <v>10973.3021029931</v>
      </c>
      <c r="AO33" s="0" t="n">
        <f aca="false">R33-(AO32*$W32/100)</f>
        <v>42692.1268392868</v>
      </c>
      <c r="AP33" s="0" t="n">
        <f aca="false">S33-(AP32*$W32/100)</f>
        <v>10623.1673677256</v>
      </c>
      <c r="AQ33" s="0" t="n">
        <f aca="false">T33-(AQ32*$W32/100)</f>
        <v>9357.35685040975</v>
      </c>
      <c r="AT33" s="0" t="s">
        <v>78</v>
      </c>
      <c r="AU33" s="0" t="n">
        <f aca="false">C33-(AU32*$W32/100)</f>
        <v>10837.0847379253</v>
      </c>
      <c r="AV33" s="0" t="n">
        <f aca="false">D33-(AV32*$W32/100)</f>
        <v>19358.4351130832</v>
      </c>
      <c r="AW33" s="0" t="n">
        <f aca="false">E33-(AW32*$W32/100)</f>
        <v>26305.2856292313</v>
      </c>
      <c r="AX33" s="0" t="n">
        <f aca="false">F33-(AX32*$W32/100)</f>
        <v>27697.9545875602</v>
      </c>
      <c r="AY33" s="0" t="n">
        <f aca="false">G33-(AY32*$W32/100)</f>
        <v>11184.8969883842</v>
      </c>
      <c r="AZ33" s="0" t="n">
        <f aca="false">H33-(AZ32*$W32/100)</f>
        <v>12264.5447354515</v>
      </c>
      <c r="BA33" s="0" t="n">
        <f aca="false">I33-(BA32*$W32/100)</f>
        <v>13404.5713328767</v>
      </c>
      <c r="BB33" s="0" t="n">
        <f aca="false">J33-(BB32*$W32/100)</f>
        <v>26638.0633065973</v>
      </c>
      <c r="BC33" s="0" t="n">
        <f aca="false">K33-(BC32*$W32/100)</f>
        <v>17373.7975515901</v>
      </c>
      <c r="BD33" s="0" t="n">
        <f aca="false">L33-(BD32*$W32/100)</f>
        <v>40342.6668641492</v>
      </c>
      <c r="BE33" s="0" t="n">
        <f aca="false">M33-(BE32*$W32/100)</f>
        <v>15373.7170630147</v>
      </c>
      <c r="BF33" s="0" t="n">
        <f aca="false">N33-(BF32*$W32/100)</f>
        <v>18779.0536668504</v>
      </c>
      <c r="BG33" s="0" t="n">
        <f aca="false">O33-(BG32*$W32/100)</f>
        <v>12191.2004351994</v>
      </c>
      <c r="BH33" s="0" t="n">
        <f aca="false">P33-(BH32*$W32/100)</f>
        <v>15083.823022516</v>
      </c>
      <c r="BI33" s="0" t="n">
        <f aca="false">Q33-(BI32*$W32/100)</f>
        <v>10973.3021029931</v>
      </c>
      <c r="BJ33" s="0" t="n">
        <f aca="false">R33-(BJ32*$W32/100)</f>
        <v>42692.1268392868</v>
      </c>
      <c r="BK33" s="0" t="n">
        <f aca="false">S33-(BK32*$W32/100)</f>
        <v>10623.1673677256</v>
      </c>
      <c r="BL33" s="0" t="n">
        <f aca="false">T33-(BL32*$W32/100)</f>
        <v>9357.35685040975</v>
      </c>
    </row>
    <row r="34" customFormat="false" ht="15" hidden="false" customHeight="false" outlineLevel="0" collapsed="false">
      <c r="A34" s="0" t="n">
        <v>798.64</v>
      </c>
      <c r="B34" s="0" t="s">
        <v>80</v>
      </c>
      <c r="C34" s="0" t="n">
        <v>9485.97238074914</v>
      </c>
      <c r="D34" s="0" t="n">
        <v>11990.2497078662</v>
      </c>
      <c r="E34" s="0" t="n">
        <v>20734.4431233694</v>
      </c>
      <c r="F34" s="0" t="n">
        <v>19851.9612236615</v>
      </c>
      <c r="G34" s="0" t="n">
        <v>10066.7760471573</v>
      </c>
      <c r="H34" s="0" t="n">
        <v>9932.66839924141</v>
      </c>
      <c r="I34" s="0" t="n">
        <v>12832.7376474559</v>
      </c>
      <c r="J34" s="0" t="n">
        <v>18708.2318670969</v>
      </c>
      <c r="K34" s="0" t="n">
        <v>13635.7090919974</v>
      </c>
      <c r="L34" s="0" t="n">
        <v>21021.3159447809</v>
      </c>
      <c r="M34" s="0" t="n">
        <v>12312.3218339474</v>
      </c>
      <c r="N34" s="0" t="n">
        <v>14264.3577914201</v>
      </c>
      <c r="O34" s="0" t="n">
        <v>9463.35643003579</v>
      </c>
      <c r="P34" s="0" t="n">
        <v>12312.3218339474</v>
      </c>
      <c r="Q34" s="0" t="n">
        <v>6936.20212503061</v>
      </c>
      <c r="R34" s="0" t="n">
        <v>23219.4311673772</v>
      </c>
      <c r="S34" s="0" t="n">
        <v>9483.71061649028</v>
      </c>
      <c r="T34" s="0" t="n">
        <v>8738.9432108561</v>
      </c>
      <c r="U34" s="0" t="s">
        <v>30</v>
      </c>
      <c r="V34" s="5" t="s">
        <v>81</v>
      </c>
      <c r="W34" s="6" t="n">
        <v>11.1713372351398</v>
      </c>
      <c r="Y34" s="0" t="s">
        <v>80</v>
      </c>
      <c r="Z34" s="0" t="n">
        <f aca="false">C34-(Z33*$W33/100)</f>
        <v>8276.28370503339</v>
      </c>
      <c r="AA34" s="0" t="n">
        <f aca="false">D34-(AA33*$W33/100)</f>
        <v>9829.36601061851</v>
      </c>
      <c r="AB34" s="0" t="n">
        <f aca="false">E34-(AB33*$W33/100)</f>
        <v>17798.1178194075</v>
      </c>
      <c r="AC34" s="0" t="n">
        <f aca="false">F34-(AC33*$W33/100)</f>
        <v>16760.1793639328</v>
      </c>
      <c r="AD34" s="0" t="n">
        <f aca="false">G34-(AD33*$W33/100)</f>
        <v>8818.26285813102</v>
      </c>
      <c r="AE34" s="0" t="n">
        <f aca="false">H34-(AE33*$W33/100)</f>
        <v>8563.63962092394</v>
      </c>
      <c r="AF34" s="0" t="n">
        <f aca="false">I34-(AF33*$W33/100)</f>
        <v>11336.4534957359</v>
      </c>
      <c r="AG34" s="0" t="n">
        <f aca="false">J34-(AG33*$W33/100)</f>
        <v>15734.7602827861</v>
      </c>
      <c r="AH34" s="0" t="n">
        <f aca="false">K34-(AH33*$W33/100)</f>
        <v>11696.3603962373</v>
      </c>
      <c r="AI34" s="0" t="n">
        <f aca="false">L34-(AI33*$W33/100)</f>
        <v>16518.0691368135</v>
      </c>
      <c r="AJ34" s="0" t="n">
        <f aca="false">M34-(AJ33*$W33/100)</f>
        <v>10596.2319551164</v>
      </c>
      <c r="AK34" s="0" t="n">
        <f aca="false">N34-(AK33*$W33/100)</f>
        <v>12168.1474995555</v>
      </c>
      <c r="AL34" s="0" t="n">
        <f aca="false">O34-(AL33*$W33/100)</f>
        <v>8102.51470308764</v>
      </c>
      <c r="AM34" s="0" t="n">
        <f aca="false">P34-(AM33*$W33/100)</f>
        <v>10628.5913530938</v>
      </c>
      <c r="AN34" s="0" t="n">
        <f aca="false">Q34-(AN33*$W33/100)</f>
        <v>5711.30819735427</v>
      </c>
      <c r="AO34" s="0" t="n">
        <f aca="false">R34-(AO33*$W33/100)</f>
        <v>18453.9260865714</v>
      </c>
      <c r="AP34" s="0" t="n">
        <f aca="false">S34-(AP33*$W33/100)</f>
        <v>8297.90044929666</v>
      </c>
      <c r="AQ34" s="0" t="n">
        <f aca="false">T34-(AQ33*$W33/100)</f>
        <v>7694.42903658206</v>
      </c>
      <c r="AT34" s="0" t="s">
        <v>80</v>
      </c>
      <c r="AU34" s="0" t="n">
        <f aca="false">C34-(AU33*$W33/100)</f>
        <v>8276.28370503339</v>
      </c>
      <c r="AV34" s="0" t="n">
        <f aca="false">D34-(AV33*$W33/100)</f>
        <v>9829.36601061851</v>
      </c>
      <c r="AW34" s="0" t="n">
        <f aca="false">E34-(AW33*$W33/100)</f>
        <v>17798.1178194075</v>
      </c>
      <c r="AX34" s="0" t="n">
        <f aca="false">F34-(AX33*$W33/100)</f>
        <v>16760.1793639328</v>
      </c>
      <c r="AY34" s="0" t="n">
        <f aca="false">G34-(AY33*$W33/100)</f>
        <v>8818.26285813102</v>
      </c>
      <c r="AZ34" s="0" t="n">
        <f aca="false">H34-(AZ33*$W33/100)</f>
        <v>8563.63962092394</v>
      </c>
      <c r="BA34" s="0" t="n">
        <f aca="false">I34-(BA33*$W33/100)</f>
        <v>11336.4534957359</v>
      </c>
      <c r="BB34" s="0" t="n">
        <f aca="false">J34-(BB33*$W33/100)</f>
        <v>15734.7602827861</v>
      </c>
      <c r="BC34" s="0" t="n">
        <f aca="false">K34-(BC33*$W33/100)</f>
        <v>11696.3603962373</v>
      </c>
      <c r="BD34" s="0" t="n">
        <f aca="false">L34-(BD33*$W33/100)</f>
        <v>16518.0691368135</v>
      </c>
      <c r="BE34" s="0" t="n">
        <f aca="false">M34-(BE33*$W33/100)</f>
        <v>10596.2319551164</v>
      </c>
      <c r="BF34" s="0" t="n">
        <f aca="false">N34-(BF33*$W33/100)</f>
        <v>12168.1474995555</v>
      </c>
      <c r="BG34" s="0" t="n">
        <f aca="false">O34-(BG33*$W33/100)</f>
        <v>8102.51470308764</v>
      </c>
      <c r="BH34" s="0" t="n">
        <f aca="false">P34-(BH33*$W33/100)</f>
        <v>10628.5913530938</v>
      </c>
      <c r="BI34" s="0" t="n">
        <f aca="false">Q34-(BI33*$W33/100)</f>
        <v>5711.30819735427</v>
      </c>
      <c r="BJ34" s="0" t="n">
        <f aca="false">R34-(BJ33*$W33/100)</f>
        <v>18453.9260865714</v>
      </c>
      <c r="BK34" s="0" t="n">
        <f aca="false">S34-(BK33*$W33/100)</f>
        <v>8297.90044929666</v>
      </c>
      <c r="BL34" s="0" t="n">
        <f aca="false">T34-(BL33*$W33/100)</f>
        <v>7694.42903658206</v>
      </c>
    </row>
    <row r="35" customFormat="false" ht="15" hidden="false" customHeight="false" outlineLevel="0" collapsed="false">
      <c r="A35" s="0" t="n">
        <v>800.65</v>
      </c>
      <c r="B35" s="0" t="s">
        <v>82</v>
      </c>
      <c r="C35" s="0" t="n">
        <v>12799.2702732691</v>
      </c>
      <c r="D35" s="0" t="n">
        <v>17121.3142440616</v>
      </c>
      <c r="E35" s="0" t="n">
        <v>15597.6734681661</v>
      </c>
      <c r="F35" s="0" t="n">
        <v>12317.3419690872</v>
      </c>
      <c r="G35" s="0" t="n">
        <v>10679.2914519889</v>
      </c>
      <c r="H35" s="0" t="n">
        <v>13570.350143991</v>
      </c>
      <c r="I35" s="0" t="n">
        <v>9711.44940422853</v>
      </c>
      <c r="J35" s="0" t="n">
        <v>19405.3782947163</v>
      </c>
      <c r="K35" s="0" t="n">
        <v>11107.7931927704</v>
      </c>
      <c r="L35" s="0" t="n">
        <v>8340.32189777276</v>
      </c>
      <c r="M35" s="0" t="n">
        <v>8969.38148933795</v>
      </c>
      <c r="N35" s="0" t="n">
        <v>13900.719130243</v>
      </c>
      <c r="O35" s="0" t="n">
        <v>10385.8569676795</v>
      </c>
      <c r="P35" s="0" t="n">
        <v>9009.62842387434</v>
      </c>
      <c r="Q35" s="0" t="n">
        <v>8835.13638691273</v>
      </c>
      <c r="R35" s="0" t="n">
        <v>14780.1506050037</v>
      </c>
      <c r="S35" s="0" t="n">
        <v>8709.86141856445</v>
      </c>
      <c r="T35" s="0" t="n">
        <v>11107.7931927704</v>
      </c>
      <c r="U35" s="0" t="s">
        <v>30</v>
      </c>
      <c r="V35" s="5" t="s">
        <v>83</v>
      </c>
      <c r="W35" s="6" t="n">
        <v>11.1801830940894</v>
      </c>
      <c r="Y35" s="0" t="s">
        <v>82</v>
      </c>
      <c r="Z35" s="0" t="n">
        <f aca="false">C35-(Z34*$W34/100)</f>
        <v>11874.6987100429</v>
      </c>
      <c r="AA35" s="0" t="n">
        <f aca="false">D35-(AA34*$W34/100)</f>
        <v>16023.2426189392</v>
      </c>
      <c r="AB35" s="0" t="n">
        <f aca="false">E35-(AB34*$W34/100)</f>
        <v>13609.3857050526</v>
      </c>
      <c r="AC35" s="0" t="n">
        <f aca="false">F35-(AC34*$W34/100)</f>
        <v>10445.0058111279</v>
      </c>
      <c r="AD35" s="0" t="n">
        <f aca="false">G35-(AD34*$W34/100)</f>
        <v>9694.173569826</v>
      </c>
      <c r="AE35" s="0" t="n">
        <f aca="false">H35-(AE34*$W34/100)</f>
        <v>12613.6770823356</v>
      </c>
      <c r="AF35" s="0" t="n">
        <f aca="false">I35-(AF34*$W34/100)</f>
        <v>8445.01595371508</v>
      </c>
      <c r="AG35" s="0" t="n">
        <f aca="false">J35-(AG34*$W34/100)</f>
        <v>17647.5951603855</v>
      </c>
      <c r="AH35" s="0" t="n">
        <f aca="false">K35-(AH34*$W34/100)</f>
        <v>9801.15332866938</v>
      </c>
      <c r="AI35" s="0" t="n">
        <f aca="false">L35-(AI34*$W34/100)</f>
        <v>6495.03268976579</v>
      </c>
      <c r="AJ35" s="0" t="n">
        <f aca="false">M35-(AJ34*$W34/100)</f>
        <v>7785.64068341425</v>
      </c>
      <c r="AK35" s="0" t="n">
        <f aca="false">N35-(AK34*$W34/100)</f>
        <v>12541.3743377984</v>
      </c>
      <c r="AL35" s="0" t="n">
        <f aca="false">O35-(AL34*$W34/100)</f>
        <v>9480.69772567082</v>
      </c>
      <c r="AM35" s="0" t="n">
        <f aca="false">P35-(AM34*$W34/100)</f>
        <v>7822.27264047533</v>
      </c>
      <c r="AN35" s="0" t="n">
        <f aca="false">Q35-(AN34*$W34/100)</f>
        <v>8197.1068876481</v>
      </c>
      <c r="AO35" s="0" t="n">
        <f aca="false">R35-(AO34*$W34/100)</f>
        <v>12718.6002887493</v>
      </c>
      <c r="AP35" s="0" t="n">
        <f aca="false">S35-(AP34*$W34/100)</f>
        <v>7782.87497593735</v>
      </c>
      <c r="AQ35" s="0" t="n">
        <f aca="false">T35-(AQ34*$W34/100)</f>
        <v>10248.2225767753</v>
      </c>
      <c r="AT35" s="0" t="s">
        <v>82</v>
      </c>
      <c r="AU35" s="0" t="n">
        <f aca="false">C35-(AU34*$W34/100)</f>
        <v>11874.6987100429</v>
      </c>
      <c r="AV35" s="0" t="n">
        <f aca="false">D35-(AV34*$W34/100)</f>
        <v>16023.2426189392</v>
      </c>
      <c r="AW35" s="0" t="n">
        <f aca="false">E35-(AW34*$W34/100)</f>
        <v>13609.3857050526</v>
      </c>
      <c r="AX35" s="0" t="n">
        <f aca="false">F35-(AX34*$W34/100)</f>
        <v>10445.0058111279</v>
      </c>
      <c r="AY35" s="0" t="n">
        <f aca="false">G35-(AY34*$W34/100)</f>
        <v>9694.173569826</v>
      </c>
      <c r="AZ35" s="0" t="n">
        <f aca="false">H35-(AZ34*$W34/100)</f>
        <v>12613.6770823356</v>
      </c>
      <c r="BA35" s="0" t="n">
        <f aca="false">I35-(BA34*$W34/100)</f>
        <v>8445.01595371508</v>
      </c>
      <c r="BB35" s="0" t="n">
        <f aca="false">J35-(BB34*$W34/100)</f>
        <v>17647.5951603855</v>
      </c>
      <c r="BC35" s="0" t="n">
        <f aca="false">K35-(BC34*$W34/100)</f>
        <v>9801.15332866938</v>
      </c>
      <c r="BD35" s="0" t="n">
        <f aca="false">L35-(BD34*$W34/100)</f>
        <v>6495.03268976579</v>
      </c>
      <c r="BE35" s="0" t="n">
        <f aca="false">M35-(BE34*$W34/100)</f>
        <v>7785.64068341425</v>
      </c>
      <c r="BF35" s="0" t="n">
        <f aca="false">N35-(BF34*$W34/100)</f>
        <v>12541.3743377984</v>
      </c>
      <c r="BG35" s="0" t="n">
        <f aca="false">O35-(BG34*$W34/100)</f>
        <v>9480.69772567082</v>
      </c>
      <c r="BH35" s="0" t="n">
        <f aca="false">P35-(BH34*$W34/100)</f>
        <v>7822.27264047533</v>
      </c>
      <c r="BI35" s="0" t="n">
        <f aca="false">Q35-(BI34*$W34/100)</f>
        <v>8197.1068876481</v>
      </c>
      <c r="BJ35" s="0" t="n">
        <f aca="false">R35-(BJ34*$W34/100)</f>
        <v>12718.6002887493</v>
      </c>
      <c r="BK35" s="0" t="n">
        <f aca="false">S35-(BK34*$W34/100)</f>
        <v>7782.87497593735</v>
      </c>
      <c r="BL35" s="0" t="n">
        <f aca="false">T35-(BL34*$W34/100)</f>
        <v>10248.2225767753</v>
      </c>
    </row>
    <row r="36" customFormat="false" ht="15" hidden="false" customHeight="false" outlineLevel="0" collapsed="false">
      <c r="A36" s="0" t="n">
        <v>802.67</v>
      </c>
      <c r="B36" s="7" t="s">
        <v>84</v>
      </c>
      <c r="C36" s="0" t="n">
        <v>16096.5517592688</v>
      </c>
      <c r="D36" s="0" t="n">
        <v>26312.1683109863</v>
      </c>
      <c r="E36" s="0" t="n">
        <v>19495.8611807634</v>
      </c>
      <c r="F36" s="0" t="n">
        <v>12332.050089627</v>
      </c>
      <c r="G36" s="0" t="n">
        <v>13725.391616802</v>
      </c>
      <c r="H36" s="0" t="n">
        <v>19676.6558966074</v>
      </c>
      <c r="I36" s="0" t="n">
        <v>4567.20064565432</v>
      </c>
      <c r="J36" s="0" t="n">
        <v>15355.8725648491</v>
      </c>
      <c r="K36" s="0" t="n">
        <v>6286.53413876238</v>
      </c>
      <c r="L36" s="0" t="n">
        <v>14350.3258749872</v>
      </c>
      <c r="M36" s="0" t="n">
        <v>11724.8681974371</v>
      </c>
      <c r="N36" s="0" t="n">
        <v>19049.287302871</v>
      </c>
      <c r="O36" s="0" t="n">
        <v>9337.39652986817</v>
      </c>
      <c r="P36" s="0" t="n">
        <v>11362.4634655399</v>
      </c>
      <c r="Q36" s="0" t="n">
        <v>14350.3258749872</v>
      </c>
      <c r="R36" s="0" t="n">
        <v>19366.1063385437</v>
      </c>
      <c r="S36" s="0" t="n">
        <v>9800.15692755557</v>
      </c>
      <c r="T36" s="0" t="n">
        <v>14817.9573643863</v>
      </c>
      <c r="U36" s="0" t="s">
        <v>30</v>
      </c>
      <c r="V36" s="5" t="s">
        <v>85</v>
      </c>
      <c r="W36" s="6" t="n">
        <v>11.189029194927</v>
      </c>
      <c r="Y36" s="0" t="s">
        <v>84</v>
      </c>
      <c r="Z36" s="0" t="n">
        <f aca="false">C36-(Z35*$W35/100)</f>
        <v>14768.9387016146</v>
      </c>
      <c r="AA36" s="0" t="n">
        <f aca="false">D36-(AA35*$W35/100)</f>
        <v>24520.7404485787</v>
      </c>
      <c r="AB36" s="0" t="n">
        <f aca="false">E36-(AB35*$W35/100)</f>
        <v>17974.3069409577</v>
      </c>
      <c r="AC36" s="0" t="n">
        <f aca="false">F36-(AC35*$W35/100)</f>
        <v>11164.2793157546</v>
      </c>
      <c r="AD36" s="0" t="n">
        <f aca="false">G36-(AD35*$W35/100)</f>
        <v>12641.5652622367</v>
      </c>
      <c r="AE36" s="0" t="n">
        <f aca="false">H36-(AE35*$W35/100)</f>
        <v>18266.4237039051</v>
      </c>
      <c r="AF36" s="0" t="n">
        <f aca="false">I36-(AF35*$W35/100)</f>
        <v>3623.03239970392</v>
      </c>
      <c r="AG36" s="0" t="n">
        <f aca="false">J36-(AG35*$W35/100)</f>
        <v>13382.8391142143</v>
      </c>
      <c r="AH36" s="0" t="n">
        <f aca="false">K36-(AH35*$W35/100)</f>
        <v>5190.74725128471</v>
      </c>
      <c r="AI36" s="0" t="n">
        <f aca="false">L36-(AI35*$W35/100)</f>
        <v>13624.1693282504</v>
      </c>
      <c r="AJ36" s="0" t="n">
        <f aca="false">M36-(AJ35*$W35/100)</f>
        <v>10854.4193139835</v>
      </c>
      <c r="AK36" s="0" t="n">
        <f aca="false">N36-(AK35*$W35/100)</f>
        <v>17647.13868939</v>
      </c>
      <c r="AL36" s="0" t="n">
        <f aca="false">O36-(AL35*$W35/100)</f>
        <v>8277.437165541</v>
      </c>
      <c r="AM36" s="0" t="n">
        <f aca="false">P36-(AM35*$W35/100)</f>
        <v>10487.9190622159</v>
      </c>
      <c r="AN36" s="0" t="n">
        <f aca="false">Q36-(AN35*$W35/100)</f>
        <v>13433.8743165299</v>
      </c>
      <c r="AO36" s="0" t="n">
        <f aca="false">R36-(AO35*$W35/100)</f>
        <v>17944.1435392561</v>
      </c>
      <c r="AP36" s="0" t="n">
        <f aca="false">S36-(AP35*$W35/100)</f>
        <v>8930.01725526171</v>
      </c>
      <c r="AQ36" s="0" t="n">
        <f aca="false">T36-(AQ35*$W35/100)</f>
        <v>13672.187316413</v>
      </c>
      <c r="AT36" s="0" t="s">
        <v>84</v>
      </c>
      <c r="AU36" s="0" t="n">
        <f aca="false">C36-(AU35*$W35/100)</f>
        <v>14768.9387016146</v>
      </c>
      <c r="AV36" s="0" t="n">
        <f aca="false">D36-(AV35*$W35/100)</f>
        <v>24520.7404485787</v>
      </c>
      <c r="AW36" s="0" t="n">
        <f aca="false">E36-(AW35*$W35/100)</f>
        <v>17974.3069409577</v>
      </c>
      <c r="AX36" s="0" t="n">
        <f aca="false">F36-(AX35*$W35/100)</f>
        <v>11164.2793157546</v>
      </c>
      <c r="AY36" s="0" t="n">
        <f aca="false">G36-(AY35*$W35/100)</f>
        <v>12641.5652622367</v>
      </c>
      <c r="AZ36" s="0" t="n">
        <f aca="false">H36-(AZ35*$W35/100)</f>
        <v>18266.4237039051</v>
      </c>
      <c r="BA36" s="0" t="n">
        <f aca="false">I36-(BA35*$W35/100)</f>
        <v>3623.03239970392</v>
      </c>
      <c r="BB36" s="0" t="n">
        <f aca="false">J36-(BB35*$W35/100)</f>
        <v>13382.8391142143</v>
      </c>
      <c r="BC36" s="0" t="n">
        <f aca="false">K36-(BC35*$W35/100)</f>
        <v>5190.74725128471</v>
      </c>
      <c r="BD36" s="0" t="n">
        <f aca="false">L36-(BD35*$W35/100)</f>
        <v>13624.1693282504</v>
      </c>
      <c r="BE36" s="0" t="n">
        <f aca="false">M36-(BE35*$W35/100)</f>
        <v>10854.4193139835</v>
      </c>
      <c r="BF36" s="0" t="n">
        <f aca="false">N36-(BF35*$W35/100)</f>
        <v>17647.13868939</v>
      </c>
      <c r="BG36" s="0" t="n">
        <f aca="false">O36-(BG35*$W35/100)</f>
        <v>8277.437165541</v>
      </c>
      <c r="BH36" s="0" t="n">
        <f aca="false">P36-(BH35*$W35/100)</f>
        <v>10487.9190622159</v>
      </c>
      <c r="BI36" s="0" t="n">
        <f aca="false">Q36-(BI35*$W35/100)</f>
        <v>13433.8743165299</v>
      </c>
      <c r="BJ36" s="0" t="n">
        <f aca="false">R36-(BJ35*$W35/100)</f>
        <v>17944.1435392561</v>
      </c>
      <c r="BK36" s="0" t="n">
        <f aca="false">S36-(BK35*$W35/100)</f>
        <v>8930.01725526171</v>
      </c>
      <c r="BL36" s="0" t="n">
        <f aca="false">T36-(BL35*$W35/100)</f>
        <v>13672.187316413</v>
      </c>
    </row>
    <row r="37" customFormat="false" ht="15" hidden="false" customHeight="false" outlineLevel="0" collapsed="false">
      <c r="A37" s="0" t="n">
        <v>804.68</v>
      </c>
      <c r="B37" s="7" t="s">
        <v>86</v>
      </c>
      <c r="C37" s="0" t="n">
        <v>91067.8668914035</v>
      </c>
      <c r="D37" s="0" t="n">
        <v>71137.9225885824</v>
      </c>
      <c r="E37" s="0" t="n">
        <v>79688.7418691658</v>
      </c>
      <c r="F37" s="0" t="n">
        <v>62487.4577231373</v>
      </c>
      <c r="G37" s="0" t="n">
        <v>60554.0037713997</v>
      </c>
      <c r="H37" s="0" t="n">
        <v>71926.5830231088</v>
      </c>
      <c r="I37" s="0" t="n">
        <v>33247.3365589943</v>
      </c>
      <c r="J37" s="0" t="n">
        <v>63679.0118645595</v>
      </c>
      <c r="K37" s="0" t="n">
        <v>38058.2885333255</v>
      </c>
      <c r="L37" s="0" t="n">
        <v>31564.0209637689</v>
      </c>
      <c r="M37" s="0" t="n">
        <v>55083.9467579671</v>
      </c>
      <c r="N37" s="0" t="n">
        <v>71267.1327610925</v>
      </c>
      <c r="O37" s="0" t="n">
        <v>50841.7723026574</v>
      </c>
      <c r="P37" s="0" t="n">
        <v>60554.0037713997</v>
      </c>
      <c r="Q37" s="0" t="n">
        <v>45518.1938239995</v>
      </c>
      <c r="R37" s="0" t="n">
        <v>63224.2345950136</v>
      </c>
      <c r="S37" s="0" t="n">
        <v>55319.6303484247</v>
      </c>
      <c r="T37" s="0" t="n">
        <v>60340.6526025927</v>
      </c>
      <c r="U37" s="0" t="s">
        <v>30</v>
      </c>
      <c r="V37" s="5" t="s">
        <v>87</v>
      </c>
      <c r="W37" s="6" t="n">
        <v>11.1978755358393</v>
      </c>
      <c r="Y37" s="0" t="s">
        <v>86</v>
      </c>
      <c r="Z37" s="0" t="n">
        <f aca="false">C37-(Z36*$W36/100)</f>
        <v>89415.366028299</v>
      </c>
      <c r="AA37" s="0" t="n">
        <f aca="false">D37-(AA36*$W36/100)</f>
        <v>68394.2897809786</v>
      </c>
      <c r="AB37" s="0" t="n">
        <f aca="false">E37-(AB36*$W36/100)</f>
        <v>77677.5914179562</v>
      </c>
      <c r="AC37" s="0" t="n">
        <f aca="false">F37-(AC36*$W36/100)</f>
        <v>61238.2832510943</v>
      </c>
      <c r="AD37" s="0" t="n">
        <f aca="false">G37-(AD36*$W36/100)</f>
        <v>59139.5353435123</v>
      </c>
      <c r="AE37" s="0" t="n">
        <f aca="false">H37-(AE36*$W36/100)</f>
        <v>69882.7475420098</v>
      </c>
      <c r="AF37" s="0" t="n">
        <f aca="false">I37-(AF36*$W36/100)</f>
        <v>32841.9544060497</v>
      </c>
      <c r="AG37" s="0" t="n">
        <f aca="false">J37-(AG36*$W36/100)</f>
        <v>62181.6020889599</v>
      </c>
      <c r="AH37" s="0" t="n">
        <f aca="false">K37-(AH36*$W36/100)</f>
        <v>37477.4943079444</v>
      </c>
      <c r="AI37" s="0" t="n">
        <f aca="false">L37-(AI36*$W36/100)</f>
        <v>30039.6086800646</v>
      </c>
      <c r="AJ37" s="0" t="n">
        <f aca="false">M37-(AJ36*$W36/100)</f>
        <v>53869.4426119857</v>
      </c>
      <c r="AK37" s="0" t="n">
        <f aca="false">N37-(AK36*$W36/100)</f>
        <v>69292.5892610674</v>
      </c>
      <c r="AL37" s="0" t="n">
        <f aca="false">O37-(AL36*$W36/100)</f>
        <v>49915.6074416133</v>
      </c>
      <c r="AM37" s="0" t="n">
        <f aca="false">P37-(AM36*$W36/100)</f>
        <v>59380.5074455881</v>
      </c>
      <c r="AN37" s="0" t="n">
        <f aca="false">Q37-(AN36*$W36/100)</f>
        <v>44015.0737047132</v>
      </c>
      <c r="AO37" s="0" t="n">
        <f aca="false">R37-(AO36*$W36/100)</f>
        <v>61216.4591356266</v>
      </c>
      <c r="AP37" s="0" t="n">
        <f aca="false">S37-(AP36*$W36/100)</f>
        <v>54320.4481106214</v>
      </c>
      <c r="AQ37" s="0" t="n">
        <f aca="false">T37-(AQ36*$W36/100)</f>
        <v>58810.8675721741</v>
      </c>
      <c r="AT37" s="0" t="s">
        <v>86</v>
      </c>
      <c r="AU37" s="0" t="n">
        <f aca="false">C37-(AU36*$W36/100)</f>
        <v>89415.366028299</v>
      </c>
      <c r="AV37" s="0" t="n">
        <f aca="false">D37-(AV36*$W36/100)</f>
        <v>68394.2897809786</v>
      </c>
      <c r="AW37" s="0" t="n">
        <f aca="false">E37-(AW36*$W36/100)</f>
        <v>77677.5914179562</v>
      </c>
      <c r="AX37" s="0" t="n">
        <f aca="false">F37-(AX36*$W36/100)</f>
        <v>61238.2832510943</v>
      </c>
      <c r="AY37" s="0" t="n">
        <f aca="false">G37-(AY36*$W36/100)</f>
        <v>59139.5353435123</v>
      </c>
      <c r="AZ37" s="0" t="n">
        <f aca="false">H37-(AZ36*$W36/100)</f>
        <v>69882.7475420098</v>
      </c>
      <c r="BA37" s="0" t="n">
        <f aca="false">I37-(BA36*$W36/100)</f>
        <v>32841.9544060497</v>
      </c>
      <c r="BB37" s="0" t="n">
        <f aca="false">J37-(BB36*$W36/100)</f>
        <v>62181.6020889599</v>
      </c>
      <c r="BC37" s="0" t="n">
        <f aca="false">K37-(BC36*$W36/100)</f>
        <v>37477.4943079444</v>
      </c>
      <c r="BD37" s="0" t="n">
        <f aca="false">L37-(BD36*$W36/100)</f>
        <v>30039.6086800646</v>
      </c>
      <c r="BE37" s="0" t="n">
        <f aca="false">M37-(BE36*$W36/100)</f>
        <v>53869.4426119857</v>
      </c>
      <c r="BF37" s="0" t="n">
        <f aca="false">N37-(BF36*$W36/100)</f>
        <v>69292.5892610674</v>
      </c>
      <c r="BG37" s="0" t="n">
        <f aca="false">O37-(BG36*$W36/100)</f>
        <v>49915.6074416133</v>
      </c>
      <c r="BH37" s="0" t="n">
        <f aca="false">P37-(BH36*$W36/100)</f>
        <v>59380.5074455881</v>
      </c>
      <c r="BI37" s="0" t="n">
        <f aca="false">Q37-(BI36*$W36/100)</f>
        <v>44015.0737047132</v>
      </c>
      <c r="BJ37" s="0" t="n">
        <f aca="false">R37-(BJ36*$W36/100)</f>
        <v>61216.4591356266</v>
      </c>
      <c r="BK37" s="0" t="n">
        <f aca="false">S37-(BK36*$W36/100)</f>
        <v>54320.4481106214</v>
      </c>
      <c r="BL37" s="0" t="n">
        <f aca="false">T37-(BL36*$W36/100)</f>
        <v>58810.8675721741</v>
      </c>
    </row>
    <row r="38" customFormat="false" ht="15" hidden="false" customHeight="false" outlineLevel="0" collapsed="false">
      <c r="A38" s="0" t="n">
        <v>806.57</v>
      </c>
      <c r="B38" s="0" t="s">
        <v>88</v>
      </c>
      <c r="C38" s="0" t="n">
        <v>167529.334999816</v>
      </c>
      <c r="D38" s="0" t="n">
        <v>251041.825040536</v>
      </c>
      <c r="E38" s="0" t="n">
        <v>243643.97941547</v>
      </c>
      <c r="F38" s="0" t="n">
        <v>173513.523100078</v>
      </c>
      <c r="G38" s="0" t="n">
        <v>158430.884645652</v>
      </c>
      <c r="H38" s="0" t="n">
        <v>188439.414904825</v>
      </c>
      <c r="I38" s="0" t="n">
        <v>73840.2062956474</v>
      </c>
      <c r="J38" s="0" t="n">
        <v>170114.526335753</v>
      </c>
      <c r="K38" s="0" t="n">
        <v>91132.5561313518</v>
      </c>
      <c r="L38" s="0" t="n">
        <v>92226.2496151083</v>
      </c>
      <c r="M38" s="0" t="n">
        <v>124317.489734906</v>
      </c>
      <c r="N38" s="0" t="n">
        <v>167529.334999816</v>
      </c>
      <c r="O38" s="0" t="n">
        <v>131519.87974032</v>
      </c>
      <c r="P38" s="0" t="n">
        <v>149856.960868489</v>
      </c>
      <c r="Q38" s="0" t="n">
        <v>172572.063608368</v>
      </c>
      <c r="R38" s="0" t="n">
        <v>174067.129031564</v>
      </c>
      <c r="S38" s="0" t="n">
        <v>146493.021651454</v>
      </c>
      <c r="T38" s="0" t="n">
        <v>183608.838080347</v>
      </c>
      <c r="U38" s="0" t="s">
        <v>30</v>
      </c>
      <c r="V38" s="5" t="s">
        <v>88</v>
      </c>
      <c r="W38" s="6" t="n">
        <v>11.5862573690979</v>
      </c>
      <c r="Y38" s="0" t="s">
        <v>88</v>
      </c>
      <c r="Z38" s="0" t="n">
        <f aca="false">C38-(Z37*$W37/100)</f>
        <v>157516.713602052</v>
      </c>
      <c r="AA38" s="0" t="n">
        <f aca="false">D38-(AA37*$W37/100)</f>
        <v>243383.117597241</v>
      </c>
      <c r="AB38" s="0" t="n">
        <f aca="false">E38-(AB37*$W37/100)</f>
        <v>234945.73940925</v>
      </c>
      <c r="AC38" s="0" t="n">
        <f aca="false">F38-(AC37*$W37/100)</f>
        <v>166656.136361336</v>
      </c>
      <c r="AD38" s="0" t="n">
        <f aca="false">G38-(AD37*$W37/100)</f>
        <v>151808.513085412</v>
      </c>
      <c r="AE38" s="0" t="n">
        <f aca="false">H38-(AE37*$W37/100)</f>
        <v>180614.031814046</v>
      </c>
      <c r="AF38" s="0" t="n">
        <f aca="false">I38-(AF37*$W37/100)</f>
        <v>70162.6051177209</v>
      </c>
      <c r="AG38" s="0" t="n">
        <f aca="false">J38-(AG37*$W37/100)</f>
        <v>163151.507927641</v>
      </c>
      <c r="AH38" s="0" t="n">
        <f aca="false">K38-(AH37*$W37/100)</f>
        <v>86935.872964797</v>
      </c>
      <c r="AI38" s="0" t="n">
        <f aca="false">L38-(AI37*$W37/100)</f>
        <v>88862.4516236614</v>
      </c>
      <c r="AJ38" s="0" t="n">
        <f aca="false">M38-(AJ37*$W37/100)</f>
        <v>118285.256599366</v>
      </c>
      <c r="AK38" s="0" t="n">
        <f aca="false">N38-(AK37*$W37/100)</f>
        <v>159770.037098801</v>
      </c>
      <c r="AL38" s="0" t="n">
        <f aca="false">O38-(AL37*$W37/100)</f>
        <v>125930.39214605</v>
      </c>
      <c r="AM38" s="0" t="n">
        <f aca="false">P38-(AM37*$W37/100)</f>
        <v>143207.605552182</v>
      </c>
      <c r="AN38" s="0" t="n">
        <f aca="false">Q38-(AN37*$W37/100)</f>
        <v>167643.310437906</v>
      </c>
      <c r="AO38" s="0" t="n">
        <f aca="false">R38-(AO37*$W37/100)</f>
        <v>167212.186130108</v>
      </c>
      <c r="AP38" s="0" t="n">
        <f aca="false">S38-(AP37*$W37/100)</f>
        <v>140410.285481516</v>
      </c>
      <c r="AQ38" s="0" t="n">
        <f aca="false">T38-(AQ37*$W37/100)</f>
        <v>177023.270328068</v>
      </c>
      <c r="AT38" s="0" t="s">
        <v>88</v>
      </c>
      <c r="AU38" s="0" t="n">
        <f aca="false">C38-(AU37*$W37/100)</f>
        <v>157516.713602052</v>
      </c>
      <c r="AV38" s="0" t="n">
        <f aca="false">D38-(AV37*$W37/100)</f>
        <v>243383.117597241</v>
      </c>
      <c r="AW38" s="0" t="n">
        <f aca="false">E38-(AW37*$W37/100)</f>
        <v>234945.73940925</v>
      </c>
      <c r="AX38" s="0" t="n">
        <f aca="false">F38-(AX37*$W37/100)</f>
        <v>166656.136361336</v>
      </c>
      <c r="AY38" s="0" t="n">
        <f aca="false">G38-(AY37*$W37/100)</f>
        <v>151808.513085412</v>
      </c>
      <c r="AZ38" s="0" t="n">
        <f aca="false">H38-(AZ37*$W37/100)</f>
        <v>180614.031814046</v>
      </c>
      <c r="BA38" s="0" t="n">
        <f aca="false">I38-(BA37*$W37/100)</f>
        <v>70162.6051177209</v>
      </c>
      <c r="BB38" s="0" t="n">
        <f aca="false">J38-(BB37*$W37/100)</f>
        <v>163151.507927641</v>
      </c>
      <c r="BC38" s="0" t="n">
        <f aca="false">K38-(BC37*$W37/100)</f>
        <v>86935.872964797</v>
      </c>
      <c r="BD38" s="0" t="n">
        <f aca="false">L38-(BD37*$W37/100)</f>
        <v>88862.4516236614</v>
      </c>
      <c r="BE38" s="0" t="n">
        <f aca="false">M38-(BE37*$W37/100)</f>
        <v>118285.256599366</v>
      </c>
      <c r="BF38" s="0" t="n">
        <f aca="false">N38-(BF37*$W37/100)</f>
        <v>159770.037098801</v>
      </c>
      <c r="BG38" s="0" t="n">
        <f aca="false">O38-(BG37*$W37/100)</f>
        <v>125930.39214605</v>
      </c>
      <c r="BH38" s="0" t="n">
        <f aca="false">P38-(BH37*$W37/100)</f>
        <v>143207.605552182</v>
      </c>
      <c r="BI38" s="0" t="n">
        <f aca="false">Q38-(BI37*$W37/100)</f>
        <v>167643.310437906</v>
      </c>
      <c r="BJ38" s="0" t="n">
        <f aca="false">R38-(BJ37*$W37/100)</f>
        <v>167212.186130108</v>
      </c>
      <c r="BK38" s="0" t="n">
        <f aca="false">S38-(BK37*$W37/100)</f>
        <v>140410.285481516</v>
      </c>
      <c r="BL38" s="0" t="n">
        <f aca="false">T38-(BL37*$W37/100)</f>
        <v>177023.270328068</v>
      </c>
    </row>
    <row r="39" customFormat="false" ht="15" hidden="false" customHeight="false" outlineLevel="0" collapsed="false">
      <c r="A39" s="0" t="n">
        <v>808.59</v>
      </c>
      <c r="B39" s="0" t="s">
        <v>89</v>
      </c>
      <c r="C39" s="0" t="n">
        <v>103999.461420091</v>
      </c>
      <c r="D39" s="0" t="n">
        <v>114833.037122304</v>
      </c>
      <c r="E39" s="0" t="n">
        <v>134658.494513339</v>
      </c>
      <c r="F39" s="0" t="n">
        <v>105679.811952515</v>
      </c>
      <c r="G39" s="0" t="n">
        <v>90036.285616713</v>
      </c>
      <c r="H39" s="0" t="n">
        <v>92694.8891971623</v>
      </c>
      <c r="I39" s="0" t="n">
        <v>51168.5616172876</v>
      </c>
      <c r="J39" s="0" t="n">
        <v>84415.2888463648</v>
      </c>
      <c r="K39" s="0" t="n">
        <v>61034.5122588086</v>
      </c>
      <c r="L39" s="0" t="n">
        <v>58469.2413784255</v>
      </c>
      <c r="M39" s="0" t="n">
        <v>73208.5296416211</v>
      </c>
      <c r="N39" s="0" t="n">
        <v>79342.1042715877</v>
      </c>
      <c r="O39" s="0" t="n">
        <v>77474.6430011831</v>
      </c>
      <c r="P39" s="0" t="n">
        <v>89094.0413974449</v>
      </c>
      <c r="Q39" s="0" t="n">
        <v>80387.3500131835</v>
      </c>
      <c r="R39" s="0" t="n">
        <v>98102.1126684752</v>
      </c>
      <c r="S39" s="0" t="n">
        <v>83922.1002516906</v>
      </c>
      <c r="T39" s="0" t="n">
        <v>84415.2888463648</v>
      </c>
      <c r="U39" s="0" t="s">
        <v>30</v>
      </c>
      <c r="V39" s="5" t="s">
        <v>89</v>
      </c>
      <c r="W39" s="6" t="n">
        <v>11.595299959792</v>
      </c>
      <c r="Y39" s="0" t="s">
        <v>89</v>
      </c>
      <c r="Z39" s="0" t="n">
        <f aca="false">C39-(Z38*$W38/100)</f>
        <v>85749.1695828126</v>
      </c>
      <c r="AA39" s="0" t="n">
        <f aca="false">D39-(AA38*$W38/100)</f>
        <v>86634.0427245532</v>
      </c>
      <c r="AB39" s="0" t="n">
        <f aca="false">E39-(AB38*$W38/100)</f>
        <v>107437.076467653</v>
      </c>
      <c r="AC39" s="0" t="n">
        <f aca="false">F39-(AC38*$W38/100)</f>
        <v>86370.6030722956</v>
      </c>
      <c r="AD39" s="0" t="n">
        <f aca="false">G39-(AD38*$W38/100)</f>
        <v>72447.3605824365</v>
      </c>
      <c r="AE39" s="0" t="n">
        <f aca="false">H39-(AE38*$W38/100)</f>
        <v>71768.4826264826</v>
      </c>
      <c r="AF39" s="0" t="n">
        <f aca="false">I39-(AF38*$W38/100)</f>
        <v>43039.3416114846</v>
      </c>
      <c r="AG39" s="0" t="n">
        <f aca="false">J39-(AG38*$W38/100)</f>
        <v>65512.1352363042</v>
      </c>
      <c r="AH39" s="0" t="n">
        <f aca="false">K39-(AH38*$W38/100)</f>
        <v>50961.8982710352</v>
      </c>
      <c r="AI39" s="0" t="n">
        <f aca="false">L39-(AI38*$W38/100)</f>
        <v>48173.409028818</v>
      </c>
      <c r="AJ39" s="0" t="n">
        <f aca="false">M39-(AJ38*$W38/100)</f>
        <v>59503.6953823207</v>
      </c>
      <c r="AK39" s="0" t="n">
        <f aca="false">N39-(AK38*$W38/100)</f>
        <v>60830.7365746174</v>
      </c>
      <c r="AL39" s="0" t="n">
        <f aca="false">O39-(AL38*$W38/100)</f>
        <v>62884.0236612274</v>
      </c>
      <c r="AM39" s="0" t="n">
        <f aca="false">P39-(AM38*$W38/100)</f>
        <v>72501.6396460466</v>
      </c>
      <c r="AN39" s="0" t="n">
        <f aca="false">Q39-(AN38*$W38/100)</f>
        <v>60963.7646037719</v>
      </c>
      <c r="AO39" s="0" t="n">
        <f aca="false">R39-(AO38*$W38/100)</f>
        <v>78728.4784309459</v>
      </c>
      <c r="AP39" s="0" t="n">
        <f aca="false">S39-(AP38*$W38/100)</f>
        <v>67653.803203117</v>
      </c>
      <c r="AQ39" s="0" t="n">
        <f aca="false">T39-(AQ38*$W38/100)</f>
        <v>63904.9171429609</v>
      </c>
      <c r="AT39" s="0" t="s">
        <v>89</v>
      </c>
      <c r="AU39" s="0" t="n">
        <f aca="false">C39-(AU38*$W38/100)</f>
        <v>85749.1695828126</v>
      </c>
      <c r="AV39" s="0" t="n">
        <f aca="false">D39-(AV38*$W38/100)</f>
        <v>86634.0427245532</v>
      </c>
      <c r="AW39" s="0" t="n">
        <f aca="false">E39-(AW38*$W38/100)</f>
        <v>107437.076467653</v>
      </c>
      <c r="AX39" s="0" t="n">
        <f aca="false">F39-(AX38*$W38/100)</f>
        <v>86370.6030722956</v>
      </c>
      <c r="AY39" s="0" t="n">
        <f aca="false">G39-(AY38*$W38/100)</f>
        <v>72447.3605824365</v>
      </c>
      <c r="AZ39" s="0" t="n">
        <f aca="false">H39-(AZ38*$W38/100)</f>
        <v>71768.4826264826</v>
      </c>
      <c r="BA39" s="0" t="n">
        <f aca="false">I39-(BA38*$W38/100)</f>
        <v>43039.3416114846</v>
      </c>
      <c r="BB39" s="0" t="n">
        <f aca="false">J39-(BB38*$W38/100)</f>
        <v>65512.1352363042</v>
      </c>
      <c r="BC39" s="0" t="n">
        <f aca="false">K39-(BC38*$W38/100)</f>
        <v>50961.8982710352</v>
      </c>
      <c r="BD39" s="0" t="n">
        <f aca="false">L39-(BD38*$W38/100)</f>
        <v>48173.409028818</v>
      </c>
      <c r="BE39" s="0" t="n">
        <f aca="false">M39-(BE38*$W38/100)</f>
        <v>59503.6953823207</v>
      </c>
      <c r="BF39" s="0" t="n">
        <f aca="false">N39-(BF38*$W38/100)</f>
        <v>60830.7365746174</v>
      </c>
      <c r="BG39" s="0" t="n">
        <f aca="false">O39-(BG38*$W38/100)</f>
        <v>62884.0236612274</v>
      </c>
      <c r="BH39" s="0" t="n">
        <f aca="false">P39-(BH38*$W38/100)</f>
        <v>72501.6396460466</v>
      </c>
      <c r="BI39" s="0" t="n">
        <f aca="false">Q39-(BI38*$W38/100)</f>
        <v>60963.7646037719</v>
      </c>
      <c r="BJ39" s="0" t="n">
        <f aca="false">R39-(BJ38*$W38/100)</f>
        <v>78728.4784309459</v>
      </c>
      <c r="BK39" s="0" t="n">
        <f aca="false">S39-(BK38*$W38/100)</f>
        <v>67653.803203117</v>
      </c>
      <c r="BL39" s="0" t="n">
        <f aca="false">T39-(BL38*$W38/100)</f>
        <v>63904.9171429609</v>
      </c>
    </row>
    <row r="40" customFormat="false" ht="15" hidden="false" customHeight="false" outlineLevel="0" collapsed="false">
      <c r="A40" s="0" t="n">
        <v>810.6</v>
      </c>
      <c r="B40" s="0" t="s">
        <v>90</v>
      </c>
      <c r="C40" s="0" t="n">
        <v>50174.7833848542</v>
      </c>
      <c r="D40" s="0" t="n">
        <v>46035.0698189557</v>
      </c>
      <c r="E40" s="0" t="n">
        <v>50573.0490863112</v>
      </c>
      <c r="F40" s="0" t="n">
        <v>35664.4747522576</v>
      </c>
      <c r="G40" s="0" t="n">
        <v>33770.2378654471</v>
      </c>
      <c r="H40" s="0" t="n">
        <v>31493.3851935099</v>
      </c>
      <c r="I40" s="0" t="n">
        <v>26359.6572457712</v>
      </c>
      <c r="J40" s="0" t="n">
        <v>31012.188869684</v>
      </c>
      <c r="K40" s="0" t="n">
        <v>24959.5189603891</v>
      </c>
      <c r="L40" s="0" t="n">
        <v>22649.2019911731</v>
      </c>
      <c r="M40" s="0" t="n">
        <v>24904.8869289073</v>
      </c>
      <c r="N40" s="0" t="n">
        <v>26196.4489210749</v>
      </c>
      <c r="O40" s="0" t="n">
        <v>31493.3851935099</v>
      </c>
      <c r="P40" s="0" t="n">
        <v>35990.0565013635</v>
      </c>
      <c r="Q40" s="0" t="n">
        <v>27694.4583052826</v>
      </c>
      <c r="R40" s="0" t="n">
        <v>33019.2212461784</v>
      </c>
      <c r="S40" s="0" t="n">
        <v>31641.8102010492</v>
      </c>
      <c r="T40" s="0" t="n">
        <v>25253.704071036</v>
      </c>
      <c r="U40" s="0" t="s">
        <v>30</v>
      </c>
      <c r="V40" s="5" t="s">
        <v>90</v>
      </c>
      <c r="W40" s="6" t="n">
        <v>11.6043427945558</v>
      </c>
      <c r="Y40" s="0" t="s">
        <v>90</v>
      </c>
      <c r="Z40" s="0" t="n">
        <f aca="false">C40-(Z39*$W39/100)</f>
        <v>40231.9099586964</v>
      </c>
      <c r="AA40" s="0" t="n">
        <f aca="false">D40-(AA39*$W39/100)</f>
        <v>35989.5926977494</v>
      </c>
      <c r="AB40" s="0" t="n">
        <f aca="false">E40-(AB39*$W39/100)</f>
        <v>38115.3978018558</v>
      </c>
      <c r="AC40" s="0" t="n">
        <f aca="false">F40-(AC39*$W39/100)</f>
        <v>25649.5442489436</v>
      </c>
      <c r="AD40" s="0" t="n">
        <f aca="false">G40-(AD39*$W39/100)</f>
        <v>25369.7490929615</v>
      </c>
      <c r="AE40" s="0" t="n">
        <f aca="false">H40-(AE39*$W39/100)</f>
        <v>23171.614356378</v>
      </c>
      <c r="AF40" s="0" t="n">
        <f aca="false">I40-(AF39*$W39/100)</f>
        <v>21369.1164852</v>
      </c>
      <c r="AG40" s="0" t="n">
        <f aca="false">J40-(AG39*$W39/100)</f>
        <v>23415.86027897</v>
      </c>
      <c r="AH40" s="0" t="n">
        <f aca="false">K40-(AH39*$W39/100)</f>
        <v>19050.3339906585</v>
      </c>
      <c r="AI40" s="0" t="n">
        <f aca="false">L40-(AI39*$W39/100)</f>
        <v>17063.3507134242</v>
      </c>
      <c r="AJ40" s="0" t="n">
        <f aca="false">M40-(AJ39*$W39/100)</f>
        <v>18005.2549621663</v>
      </c>
      <c r="AK40" s="0" t="n">
        <f aca="false">N40-(AK39*$W39/100)</f>
        <v>19142.9425474971</v>
      </c>
      <c r="AL40" s="0" t="n">
        <f aca="false">O40-(AL39*$W39/100)</f>
        <v>24201.794023204</v>
      </c>
      <c r="AM40" s="0" t="n">
        <f aca="false">P40-(AM39*$W39/100)</f>
        <v>27583.2739086369</v>
      </c>
      <c r="AN40" s="0" t="n">
        <f aca="false">Q40-(AN39*$W39/100)</f>
        <v>20625.5269326938</v>
      </c>
      <c r="AO40" s="0" t="n">
        <f aca="false">R40-(AO39*$W39/100)</f>
        <v>23890.4180183301</v>
      </c>
      <c r="AP40" s="0" t="n">
        <f aca="false">S40-(AP39*$W39/100)</f>
        <v>23797.1487854404</v>
      </c>
      <c r="AQ40" s="0" t="n">
        <f aca="false">T40-(AQ39*$W39/100)</f>
        <v>17843.7372392532</v>
      </c>
      <c r="AT40" s="0" t="s">
        <v>90</v>
      </c>
      <c r="AU40" s="0" t="n">
        <f aca="false">C40-(AU39*$W39/100)</f>
        <v>40231.9099586964</v>
      </c>
      <c r="AV40" s="0" t="n">
        <f aca="false">D40-(AV39*$W39/100)</f>
        <v>35989.5926977494</v>
      </c>
      <c r="AW40" s="0" t="n">
        <f aca="false">E40-(AW39*$W39/100)</f>
        <v>38115.3978018558</v>
      </c>
      <c r="AX40" s="0" t="n">
        <f aca="false">F40-(AX39*$W39/100)</f>
        <v>25649.5442489436</v>
      </c>
      <c r="AY40" s="0" t="n">
        <f aca="false">G40-(AY39*$W39/100)</f>
        <v>25369.7490929615</v>
      </c>
      <c r="AZ40" s="0" t="n">
        <f aca="false">H40-(AZ39*$W39/100)</f>
        <v>23171.614356378</v>
      </c>
      <c r="BA40" s="0" t="n">
        <f aca="false">I40-(BA39*$W39/100)</f>
        <v>21369.1164852</v>
      </c>
      <c r="BB40" s="0" t="n">
        <f aca="false">J40-(BB39*$W39/100)</f>
        <v>23415.86027897</v>
      </c>
      <c r="BC40" s="0" t="n">
        <f aca="false">K40-(BC39*$W39/100)</f>
        <v>19050.3339906585</v>
      </c>
      <c r="BD40" s="0" t="n">
        <f aca="false">L40-(BD39*$W39/100)</f>
        <v>17063.3507134242</v>
      </c>
      <c r="BE40" s="0" t="n">
        <f aca="false">M40-(BE39*$W39/100)</f>
        <v>18005.2549621663</v>
      </c>
      <c r="BF40" s="0" t="n">
        <f aca="false">N40-(BF39*$W39/100)</f>
        <v>19142.9425474971</v>
      </c>
      <c r="BG40" s="0" t="n">
        <f aca="false">O40-(BG39*$W39/100)</f>
        <v>24201.794023204</v>
      </c>
      <c r="BH40" s="0" t="n">
        <f aca="false">P40-(BH39*$W39/100)</f>
        <v>27583.2739086369</v>
      </c>
      <c r="BI40" s="0" t="n">
        <f aca="false">Q40-(BI39*$W39/100)</f>
        <v>20625.5269326938</v>
      </c>
      <c r="BJ40" s="0" t="n">
        <f aca="false">R40-(BJ39*$W39/100)</f>
        <v>23890.4180183301</v>
      </c>
      <c r="BK40" s="0" t="n">
        <f aca="false">S40-(BK39*$W39/100)</f>
        <v>23797.1487854404</v>
      </c>
      <c r="BL40" s="0" t="n">
        <f aca="false">T40-(BL39*$W39/100)</f>
        <v>17843.7372392532</v>
      </c>
    </row>
    <row r="41" customFormat="false" ht="15" hidden="false" customHeight="false" outlineLevel="0" collapsed="false">
      <c r="A41" s="0" t="n">
        <v>812.62</v>
      </c>
      <c r="B41" s="0" t="s">
        <v>91</v>
      </c>
      <c r="C41" s="0" t="n">
        <v>13517.5207596686</v>
      </c>
      <c r="D41" s="0" t="n">
        <v>8598.76345738972</v>
      </c>
      <c r="E41" s="0" t="n">
        <v>12798.0726984056</v>
      </c>
      <c r="F41" s="0" t="n">
        <v>8301.46277945006</v>
      </c>
      <c r="G41" s="0" t="n">
        <v>9224.518552614</v>
      </c>
      <c r="H41" s="0" t="n">
        <v>8050.37665940858</v>
      </c>
      <c r="I41" s="0" t="n">
        <v>7707.29260462781</v>
      </c>
      <c r="J41" s="0" t="n">
        <v>7172.53415808344</v>
      </c>
      <c r="K41" s="0" t="n">
        <v>6153.44030463134</v>
      </c>
      <c r="L41" s="0" t="n">
        <v>4493.79362106128</v>
      </c>
      <c r="M41" s="0" t="n">
        <v>6926.53046034759</v>
      </c>
      <c r="N41" s="0" t="n">
        <v>7386.84657942139</v>
      </c>
      <c r="O41" s="0" t="n">
        <v>7806.98166925312</v>
      </c>
      <c r="P41" s="0" t="n">
        <v>9933.25531246654</v>
      </c>
      <c r="Q41" s="0" t="n">
        <v>5897.86356602921</v>
      </c>
      <c r="R41" s="0" t="n">
        <v>6518.6296990053</v>
      </c>
      <c r="S41" s="0" t="n">
        <v>9339.45856202808</v>
      </c>
      <c r="T41" s="0" t="n">
        <v>7806.98166925312</v>
      </c>
      <c r="U41" s="0" t="s">
        <v>30</v>
      </c>
      <c r="V41" s="5" t="s">
        <v>91</v>
      </c>
      <c r="W41" s="6" t="n">
        <v>11.6133858715563</v>
      </c>
      <c r="Y41" s="0" t="s">
        <v>91</v>
      </c>
      <c r="Z41" s="0" t="n">
        <f aca="false">C41-(Z40*$W40/100)</f>
        <v>8848.87201526444</v>
      </c>
      <c r="AA41" s="0" t="n">
        <f aca="false">D41-(AA40*$W40/100)</f>
        <v>4422.40775037848</v>
      </c>
      <c r="AB41" s="0" t="n">
        <f aca="false">E41-(AB40*$W40/100)</f>
        <v>8375.03127996965</v>
      </c>
      <c r="AC41" s="0" t="n">
        <f aca="false">F41-(AC40*$W40/100)</f>
        <v>5325.00173956139</v>
      </c>
      <c r="AD41" s="0" t="n">
        <f aca="false">G41-(AD40*$W40/100)</f>
        <v>6280.52590174804</v>
      </c>
      <c r="AE41" s="0" t="n">
        <f aca="false">H41-(AE40*$W40/100)</f>
        <v>5361.46309846198</v>
      </c>
      <c r="AF41" s="0" t="n">
        <f aca="false">I41-(AF40*$W40/100)</f>
        <v>5227.54707551728</v>
      </c>
      <c r="AG41" s="0" t="n">
        <f aca="false">J41-(AG40*$W40/100)</f>
        <v>4455.27746301755</v>
      </c>
      <c r="AH41" s="0" t="n">
        <f aca="false">K41-(AH40*$W40/100)</f>
        <v>3942.77424484755</v>
      </c>
      <c r="AI41" s="0" t="n">
        <f aca="false">L41-(AI40*$W40/100)</f>
        <v>2513.70391203826</v>
      </c>
      <c r="AJ41" s="0" t="n">
        <f aca="false">M41-(AJ40*$W40/100)</f>
        <v>4837.13895350405</v>
      </c>
      <c r="AK41" s="0" t="n">
        <f aca="false">N41-(AK40*$W40/100)</f>
        <v>5165.43390524496</v>
      </c>
      <c r="AL41" s="0" t="n">
        <f aca="false">O41-(AL40*$W40/100)</f>
        <v>4998.52252836822</v>
      </c>
      <c r="AM41" s="0" t="n">
        <f aca="false">P41-(AM40*$W40/100)</f>
        <v>6732.39765414705</v>
      </c>
      <c r="AN41" s="0" t="n">
        <f aca="false">Q41-(AN40*$W40/100)</f>
        <v>3504.406717576</v>
      </c>
      <c r="AO41" s="0" t="n">
        <f aca="false">R41-(AO40*$W40/100)</f>
        <v>3746.30369710596</v>
      </c>
      <c r="AP41" s="0" t="n">
        <f aca="false">S41-(AP40*$W40/100)</f>
        <v>6577.95584163511</v>
      </c>
      <c r="AQ41" s="0" t="n">
        <f aca="false">T41-(AQ40*$W40/100)</f>
        <v>5736.33323265038</v>
      </c>
      <c r="AT41" s="0" t="s">
        <v>91</v>
      </c>
      <c r="AU41" s="0" t="n">
        <f aca="false">C41-(AU40*$W40/100)</f>
        <v>8848.87201526444</v>
      </c>
      <c r="AV41" s="0" t="n">
        <f aca="false">D41-(AV40*$W40/100)</f>
        <v>4422.40775037848</v>
      </c>
      <c r="AW41" s="0" t="n">
        <f aca="false">E41-(AW40*$W40/100)</f>
        <v>8375.03127996965</v>
      </c>
      <c r="AX41" s="0" t="n">
        <f aca="false">F41-(AX40*$W40/100)</f>
        <v>5325.00173956139</v>
      </c>
      <c r="AY41" s="0" t="n">
        <f aca="false">G41-(AY40*$W40/100)</f>
        <v>6280.52590174804</v>
      </c>
      <c r="AZ41" s="0" t="n">
        <f aca="false">H41-(AZ40*$W40/100)</f>
        <v>5361.46309846198</v>
      </c>
      <c r="BA41" s="0" t="n">
        <f aca="false">I41-(BA40*$W40/100)</f>
        <v>5227.54707551728</v>
      </c>
      <c r="BB41" s="0" t="n">
        <f aca="false">J41-(BB40*$W40/100)</f>
        <v>4455.27746301755</v>
      </c>
      <c r="BC41" s="0" t="n">
        <f aca="false">K41-(BC40*$W40/100)</f>
        <v>3942.77424484755</v>
      </c>
      <c r="BD41" s="0" t="n">
        <f aca="false">L41-(BD40*$W40/100)</f>
        <v>2513.70391203826</v>
      </c>
      <c r="BE41" s="0" t="n">
        <f aca="false">M41-(BE40*$W40/100)</f>
        <v>4837.13895350405</v>
      </c>
      <c r="BF41" s="0" t="n">
        <f aca="false">N41-(BF40*$W40/100)</f>
        <v>5165.43390524496</v>
      </c>
      <c r="BG41" s="0" t="n">
        <f aca="false">O41-(BG40*$W40/100)</f>
        <v>4998.52252836822</v>
      </c>
      <c r="BH41" s="0" t="n">
        <f aca="false">P41-(BH40*$W40/100)</f>
        <v>6732.39765414705</v>
      </c>
      <c r="BI41" s="0" t="n">
        <f aca="false">Q41-(BI40*$W40/100)</f>
        <v>3504.406717576</v>
      </c>
      <c r="BJ41" s="0" t="n">
        <f aca="false">R41-(BJ40*$W40/100)</f>
        <v>3746.30369710596</v>
      </c>
      <c r="BK41" s="0" t="n">
        <f aca="false">S41-(BK40*$W40/100)</f>
        <v>6577.95584163511</v>
      </c>
      <c r="BL41" s="0" t="n">
        <f aca="false">T41-(BL40*$W40/100)</f>
        <v>5736.33323265038</v>
      </c>
    </row>
    <row r="42" customFormat="false" ht="15" hidden="false" customHeight="false" outlineLevel="0" collapsed="false">
      <c r="A42" s="0" t="n">
        <v>814.63</v>
      </c>
      <c r="B42" s="0" t="s">
        <v>92</v>
      </c>
      <c r="C42" s="0" t="n">
        <v>2144.2879925339</v>
      </c>
      <c r="D42" s="0" t="n">
        <v>3153.60802147753</v>
      </c>
      <c r="E42" s="0" t="n">
        <v>5461.3132403349</v>
      </c>
      <c r="F42" s="0" t="n">
        <v>2413.76365542666</v>
      </c>
      <c r="G42" s="0" t="n">
        <v>2440.43267160611</v>
      </c>
      <c r="H42" s="0" t="n">
        <v>2619.15256023039</v>
      </c>
      <c r="I42" s="0" t="n">
        <v>1641.54915477029</v>
      </c>
      <c r="J42" s="0" t="n">
        <v>2470.79761162795</v>
      </c>
      <c r="K42" s="0" t="n">
        <v>1540.7426264506</v>
      </c>
      <c r="L42" s="0" t="n">
        <v>1962.0573745253</v>
      </c>
      <c r="M42" s="0" t="n">
        <v>2076.56395370474</v>
      </c>
      <c r="N42" s="0" t="n">
        <v>2412.29965444988</v>
      </c>
      <c r="O42" s="0" t="n">
        <v>2412.29965444988</v>
      </c>
      <c r="P42" s="0" t="n">
        <v>3011.27349517513</v>
      </c>
      <c r="Q42" s="0" t="n">
        <v>1816.78588858837</v>
      </c>
      <c r="R42" s="0" t="n">
        <v>2177.82693881066</v>
      </c>
      <c r="S42" s="0" t="n">
        <v>2074.39806531825</v>
      </c>
      <c r="T42" s="0" t="n">
        <v>2566.24097172794</v>
      </c>
      <c r="U42" s="0" t="s">
        <v>30</v>
      </c>
      <c r="V42" s="5" t="s">
        <v>92</v>
      </c>
      <c r="W42" s="6" t="n">
        <v>11.6224291889871</v>
      </c>
      <c r="Y42" s="0" t="s">
        <v>92</v>
      </c>
      <c r="Z42" s="0" t="n">
        <f aca="false">C42-(Z41*$W41/100)</f>
        <v>1116.63434012108</v>
      </c>
      <c r="AA42" s="0" t="n">
        <f aca="false">D42-(AA41*$W41/100)</f>
        <v>2640.01674461246</v>
      </c>
      <c r="AB42" s="0" t="n">
        <f aca="false">E42-(AB41*$W41/100)</f>
        <v>4488.68854092849</v>
      </c>
      <c r="AC42" s="0" t="n">
        <f aca="false">F42-(AC41*$W41/100)</f>
        <v>1795.35065574431</v>
      </c>
      <c r="AD42" s="0" t="n">
        <f aca="false">G42-(AD41*$W41/100)</f>
        <v>1711.05096387307</v>
      </c>
      <c r="AE42" s="0" t="n">
        <f aca="false">H42-(AE41*$W41/100)</f>
        <v>1996.5051622449</v>
      </c>
      <c r="AF42" s="0" t="n">
        <f aca="false">I42-(AF41*$W41/100)</f>
        <v>1034.45394127321</v>
      </c>
      <c r="AG42" s="0" t="n">
        <f aca="false">J42-(AG41*$W41/100)</f>
        <v>1953.38904819924</v>
      </c>
      <c r="AH42" s="0" t="n">
        <f aca="false">K42-(AH41*$W41/100)</f>
        <v>1082.85303935211</v>
      </c>
      <c r="AI42" s="0" t="n">
        <f aca="false">L42-(AI41*$W41/100)</f>
        <v>1670.13123955189</v>
      </c>
      <c r="AJ42" s="0" t="n">
        <f aca="false">M42-(AJ41*$W41/100)</f>
        <v>1514.80834189095</v>
      </c>
      <c r="AK42" s="0" t="n">
        <f aca="false">N42-(AK41*$W41/100)</f>
        <v>1812.41788309358</v>
      </c>
      <c r="AL42" s="0" t="n">
        <f aca="false">O42-(AL41*$W41/100)</f>
        <v>1831.8019453538</v>
      </c>
      <c r="AM42" s="0" t="n">
        <f aca="false">P42-(AM41*$W41/100)</f>
        <v>2229.41417719143</v>
      </c>
      <c r="AN42" s="0" t="n">
        <f aca="false">Q42-(AN41*$W41/100)</f>
        <v>1409.80561396753</v>
      </c>
      <c r="AO42" s="0" t="n">
        <f aca="false">R42-(AO41*$W41/100)</f>
        <v>1742.75423454537</v>
      </c>
      <c r="AP42" s="0" t="n">
        <f aca="false">S42-(AP41*$W41/100)</f>
        <v>1310.47467096859</v>
      </c>
      <c r="AQ42" s="0" t="n">
        <f aca="false">T42-(AQ41*$W41/100)</f>
        <v>1900.05845854194</v>
      </c>
      <c r="AT42" s="0" t="s">
        <v>92</v>
      </c>
      <c r="AU42" s="0" t="n">
        <f aca="false">C42-(AU41*$W41/100)</f>
        <v>1116.63434012108</v>
      </c>
      <c r="AV42" s="0" t="n">
        <f aca="false">D42-(AV41*$W41/100)</f>
        <v>2640.01674461246</v>
      </c>
      <c r="AW42" s="0" t="n">
        <f aca="false">E42-(AW41*$W41/100)</f>
        <v>4488.68854092849</v>
      </c>
      <c r="AX42" s="0" t="n">
        <f aca="false">F42-(AX41*$W41/100)</f>
        <v>1795.35065574431</v>
      </c>
      <c r="AY42" s="0" t="n">
        <f aca="false">G42-(AY41*$W41/100)</f>
        <v>1711.05096387307</v>
      </c>
      <c r="AZ42" s="0" t="n">
        <f aca="false">H42-(AZ41*$W41/100)</f>
        <v>1996.5051622449</v>
      </c>
      <c r="BA42" s="0" t="n">
        <f aca="false">I42-(BA41*$W41/100)</f>
        <v>1034.45394127321</v>
      </c>
      <c r="BB42" s="0" t="n">
        <f aca="false">J42-(BB41*$W41/100)</f>
        <v>1953.38904819924</v>
      </c>
      <c r="BC42" s="0" t="n">
        <f aca="false">K42-(BC41*$W41/100)</f>
        <v>1082.85303935211</v>
      </c>
      <c r="BD42" s="0" t="n">
        <f aca="false">L42-(BD41*$W41/100)</f>
        <v>1670.13123955189</v>
      </c>
      <c r="BE42" s="0" t="n">
        <f aca="false">M42-(BE41*$W41/100)</f>
        <v>1514.80834189095</v>
      </c>
      <c r="BF42" s="0" t="n">
        <f aca="false">N42-(BF41*$W41/100)</f>
        <v>1812.41788309358</v>
      </c>
      <c r="BG42" s="0" t="n">
        <f aca="false">O42-(BG41*$W41/100)</f>
        <v>1831.8019453538</v>
      </c>
      <c r="BH42" s="0" t="n">
        <f aca="false">P42-(BH41*$W41/100)</f>
        <v>2229.41417719143</v>
      </c>
      <c r="BI42" s="0" t="n">
        <f aca="false">Q42-(BI41*$W41/100)</f>
        <v>1409.80561396753</v>
      </c>
      <c r="BJ42" s="0" t="n">
        <f aca="false">R42-(BJ41*$W41/100)</f>
        <v>1742.75423454537</v>
      </c>
      <c r="BK42" s="0" t="n">
        <f aca="false">S42-(BK41*$W41/100)</f>
        <v>1310.47467096859</v>
      </c>
      <c r="BL42" s="0" t="n">
        <f aca="false">T42-(BL41*$W41/100)</f>
        <v>1900.05845854194</v>
      </c>
    </row>
    <row r="43" customFormat="false" ht="15" hidden="false" customHeight="false" outlineLevel="0" collapsed="false">
      <c r="A43" s="0" t="n">
        <v>816.65</v>
      </c>
      <c r="B43" s="0" t="s">
        <v>93</v>
      </c>
      <c r="C43" s="0" t="n">
        <v>851.693700350565</v>
      </c>
      <c r="D43" s="0" t="n">
        <v>1380.67563625168</v>
      </c>
      <c r="E43" s="0" t="n">
        <v>2125.58965109161</v>
      </c>
      <c r="F43" s="0" t="n">
        <v>800.856529238678</v>
      </c>
      <c r="G43" s="0" t="n">
        <v>680.857176795498</v>
      </c>
      <c r="H43" s="0" t="n">
        <v>904.627028166046</v>
      </c>
      <c r="I43" s="0" t="n">
        <v>588.096864593207</v>
      </c>
      <c r="J43" s="0" t="n">
        <v>991.013815240787</v>
      </c>
      <c r="K43" s="0" t="n">
        <v>674.130267203181</v>
      </c>
      <c r="L43" s="0" t="n">
        <v>889.936364569434</v>
      </c>
      <c r="M43" s="0" t="n">
        <v>619.841712875095</v>
      </c>
      <c r="N43" s="0" t="n">
        <v>902.456071021579</v>
      </c>
      <c r="O43" s="0" t="n">
        <v>868.034922275331</v>
      </c>
      <c r="P43" s="0" t="n">
        <v>995.179742466469</v>
      </c>
      <c r="Q43" s="0" t="n">
        <v>772.778343443842</v>
      </c>
      <c r="R43" s="0" t="n">
        <v>868.034922275331</v>
      </c>
      <c r="S43" s="0" t="n">
        <v>531.194468872244</v>
      </c>
      <c r="T43" s="0" t="n">
        <v>910.844427849667</v>
      </c>
      <c r="U43" s="0" t="s">
        <v>30</v>
      </c>
      <c r="V43" s="5" t="s">
        <v>93</v>
      </c>
      <c r="W43" s="6" t="n">
        <v>11.631472745111</v>
      </c>
      <c r="Y43" s="0" t="s">
        <v>93</v>
      </c>
      <c r="Z43" s="0" t="n">
        <f aca="false">C43-(Z42*$W42/100)</f>
        <v>721.91366487008</v>
      </c>
      <c r="AA43" s="0" t="n">
        <f aca="false">D43-(AA42*$W42/100)</f>
        <v>1073.8415595317</v>
      </c>
      <c r="AB43" s="0" t="n">
        <f aca="false">E43-(AB42*$W42/100)</f>
        <v>1603.89500390802</v>
      </c>
      <c r="AC43" s="0" t="n">
        <f aca="false">F43-(AC42*$W42/100)</f>
        <v>592.193170580781</v>
      </c>
      <c r="AD43" s="0" t="n">
        <f aca="false">G43-(AD42*$W42/100)</f>
        <v>481.99149013187</v>
      </c>
      <c r="AE43" s="0" t="n">
        <f aca="false">H43-(AE42*$W42/100)</f>
        <v>672.584629429662</v>
      </c>
      <c r="AF43" s="0" t="n">
        <f aca="false">I43-(AF42*$W42/100)</f>
        <v>467.868187776043</v>
      </c>
      <c r="AG43" s="0" t="n">
        <f aca="false">J43-(AG42*$W42/100)</f>
        <v>763.982556328403</v>
      </c>
      <c r="AH43" s="0" t="n">
        <f aca="false">K43-(AH42*$W42/100)</f>
        <v>548.276439483688</v>
      </c>
      <c r="AI43" s="0" t="n">
        <f aca="false">L43-(AI42*$W42/100)</f>
        <v>695.826543889364</v>
      </c>
      <c r="AJ43" s="0" t="n">
        <f aca="false">M43-(AJ42*$W42/100)</f>
        <v>443.78418598995</v>
      </c>
      <c r="AK43" s="0" t="n">
        <f aca="false">N43-(AK42*$W42/100)</f>
        <v>691.809085950489</v>
      </c>
      <c r="AL43" s="0" t="n">
        <f aca="false">O43-(AL42*$W42/100)</f>
        <v>655.135038294098</v>
      </c>
      <c r="AM43" s="0" t="n">
        <f aca="false">P43-(AM42*$W42/100)</f>
        <v>736.067658393157</v>
      </c>
      <c r="AN43" s="0" t="n">
        <f aca="false">Q43-(AN42*$W42/100)</f>
        <v>608.924684258102</v>
      </c>
      <c r="AO43" s="0" t="n">
        <f aca="false">R43-(AO42*$W42/100)</f>
        <v>665.484545427222</v>
      </c>
      <c r="AP43" s="0" t="n">
        <f aca="false">S43-(AP42*$W42/100)</f>
        <v>378.885478199309</v>
      </c>
      <c r="AQ43" s="0" t="n">
        <f aca="false">T43-(AQ42*$W42/100)</f>
        <v>690.011478956271</v>
      </c>
      <c r="AT43" s="0" t="s">
        <v>93</v>
      </c>
      <c r="AU43" s="0" t="n">
        <f aca="false">C43-(AU42*$W42/100)</f>
        <v>721.91366487008</v>
      </c>
      <c r="AV43" s="0" t="n">
        <f aca="false">D43-(AV42*$W42/100)</f>
        <v>1073.8415595317</v>
      </c>
      <c r="AW43" s="0" t="n">
        <f aca="false">E43-(AW42*$W42/100)</f>
        <v>1603.89500390802</v>
      </c>
      <c r="AX43" s="0" t="n">
        <f aca="false">F43-(AX42*$W42/100)</f>
        <v>592.193170580781</v>
      </c>
      <c r="AY43" s="0" t="n">
        <f aca="false">G43-(AY42*$W42/100)</f>
        <v>481.99149013187</v>
      </c>
      <c r="AZ43" s="0" t="n">
        <f aca="false">H43-(AZ42*$W42/100)</f>
        <v>672.584629429662</v>
      </c>
      <c r="BA43" s="0" t="n">
        <f aca="false">I43-(BA42*$W42/100)</f>
        <v>467.868187776043</v>
      </c>
      <c r="BB43" s="0" t="n">
        <f aca="false">J43-(BB42*$W42/100)</f>
        <v>763.982556328403</v>
      </c>
      <c r="BC43" s="0" t="n">
        <f aca="false">K43-(BC42*$W42/100)</f>
        <v>548.276439483688</v>
      </c>
      <c r="BD43" s="0" t="n">
        <f aca="false">L43-(BD42*$W42/100)</f>
        <v>695.826543889364</v>
      </c>
      <c r="BE43" s="0" t="n">
        <f aca="false">M43-(BE42*$W42/100)</f>
        <v>443.78418598995</v>
      </c>
      <c r="BF43" s="0" t="n">
        <f aca="false">N43-(BF42*$W42/100)</f>
        <v>691.809085950489</v>
      </c>
      <c r="BG43" s="0" t="n">
        <f aca="false">O43-(BG42*$W42/100)</f>
        <v>655.135038294098</v>
      </c>
      <c r="BH43" s="0" t="n">
        <f aca="false">P43-(BH42*$W42/100)</f>
        <v>736.067658393157</v>
      </c>
      <c r="BI43" s="0" t="n">
        <f aca="false">Q43-(BI42*$W42/100)</f>
        <v>608.924684258102</v>
      </c>
      <c r="BJ43" s="0" t="n">
        <f aca="false">R43-(BJ42*$W42/100)</f>
        <v>665.484545427222</v>
      </c>
      <c r="BK43" s="0" t="n">
        <f aca="false">S43-(BK42*$W42/100)</f>
        <v>378.885478199309</v>
      </c>
      <c r="BL43" s="0" t="n">
        <f aca="false">T43-(BL42*$W42/100)</f>
        <v>690.011478956271</v>
      </c>
    </row>
    <row r="44" customFormat="false" ht="15" hidden="false" customHeight="false" outlineLevel="0" collapsed="false">
      <c r="A44" s="0" t="n">
        <v>818.66</v>
      </c>
      <c r="B44" s="0" t="s">
        <v>94</v>
      </c>
      <c r="C44" s="0" t="n">
        <v>1807.95740431487</v>
      </c>
      <c r="D44" s="0" t="n">
        <v>1898.34806822777</v>
      </c>
      <c r="E44" s="0" t="n">
        <v>3409.36944650905</v>
      </c>
      <c r="F44" s="0" t="n">
        <v>2160.2466432171</v>
      </c>
      <c r="G44" s="0" t="n">
        <v>1452.3645488426</v>
      </c>
      <c r="H44" s="0" t="n">
        <v>2039.37978506708</v>
      </c>
      <c r="I44" s="0" t="n">
        <v>1768.54670112889</v>
      </c>
      <c r="J44" s="0" t="n">
        <v>1966.24599012979</v>
      </c>
      <c r="K44" s="0" t="n">
        <v>2370.02370581982</v>
      </c>
      <c r="L44" s="0" t="n">
        <v>2602.49858873037</v>
      </c>
      <c r="M44" s="0" t="n">
        <v>1601.80429955466</v>
      </c>
      <c r="N44" s="0" t="n">
        <v>1898.34806822777</v>
      </c>
      <c r="O44" s="0" t="n">
        <v>1743.9046312753</v>
      </c>
      <c r="P44" s="0" t="n">
        <v>2311.7066620375</v>
      </c>
      <c r="Q44" s="0" t="n">
        <v>1072.57916521543</v>
      </c>
      <c r="R44" s="0" t="n">
        <v>2482.20783275201</v>
      </c>
      <c r="S44" s="0" t="n">
        <v>1513.51396427813</v>
      </c>
      <c r="T44" s="0" t="n">
        <v>1814.35422330607</v>
      </c>
      <c r="U44" s="0" t="s">
        <v>30</v>
      </c>
      <c r="V44" s="5" t="s">
        <v>94</v>
      </c>
      <c r="W44" s="6" t="n">
        <v>11.6405165381035</v>
      </c>
      <c r="Y44" s="0" t="s">
        <v>94</v>
      </c>
      <c r="Z44" s="0" t="n">
        <f aca="false">C44-(Z43*$W43/100)</f>
        <v>1723.98821314228</v>
      </c>
      <c r="AA44" s="0" t="n">
        <f aca="false">D44-(AA43*$W43/100)</f>
        <v>1773.44447990517</v>
      </c>
      <c r="AB44" s="0" t="n">
        <f aca="false">E44-(AB43*$W43/100)</f>
        <v>3222.81283626929</v>
      </c>
      <c r="AC44" s="0" t="n">
        <f aca="false">F44-(AC43*$W43/100)</f>
        <v>2091.36585598259</v>
      </c>
      <c r="AD44" s="0" t="n">
        <f aca="false">G44-(AD43*$W43/100)</f>
        <v>1396.30184003415</v>
      </c>
      <c r="AE44" s="0" t="n">
        <f aca="false">H44-(AE43*$W43/100)</f>
        <v>1961.14828720716</v>
      </c>
      <c r="AF44" s="0" t="n">
        <f aca="false">I44-(AF43*$W43/100)</f>
        <v>1714.12674038467</v>
      </c>
      <c r="AG44" s="0" t="n">
        <f aca="false">J44-(AG43*$W43/100)</f>
        <v>1877.38356731305</v>
      </c>
      <c r="AH44" s="0" t="n">
        <f aca="false">K44-(AH43*$W43/100)</f>
        <v>2306.25108119341</v>
      </c>
      <c r="AI44" s="0" t="n">
        <f aca="false">L44-(AI43*$W43/100)</f>
        <v>2521.56371392463</v>
      </c>
      <c r="AJ44" s="0" t="n">
        <f aca="false">M44-(AJ43*$W43/100)</f>
        <v>1550.18566291413</v>
      </c>
      <c r="AK44" s="0" t="n">
        <f aca="false">N44-(AK43*$W43/100)</f>
        <v>1817.88048294724</v>
      </c>
      <c r="AL44" s="0" t="n">
        <f aca="false">O44-(AL43*$W43/100)</f>
        <v>1667.70277785245</v>
      </c>
      <c r="AM44" s="0" t="n">
        <f aca="false">P44-(AM43*$W43/100)</f>
        <v>2226.09115296592</v>
      </c>
      <c r="AN44" s="0" t="n">
        <f aca="false">Q44-(AN43*$W43/100)</f>
        <v>1001.7522565277</v>
      </c>
      <c r="AO44" s="0" t="n">
        <f aca="false">R44-(AO43*$W43/100)</f>
        <v>2404.80217922772</v>
      </c>
      <c r="AP44" s="0" t="n">
        <f aca="false">S44-(AP43*$W43/100)</f>
        <v>1469.4440031462</v>
      </c>
      <c r="AQ44" s="0" t="n">
        <f aca="false">T44-(AQ43*$W43/100)</f>
        <v>1734.09572619313</v>
      </c>
      <c r="AT44" s="0" t="s">
        <v>94</v>
      </c>
      <c r="AU44" s="0" t="n">
        <f aca="false">C44-(AU43*$W43/100)</f>
        <v>1723.98821314228</v>
      </c>
      <c r="AV44" s="0" t="n">
        <f aca="false">D44-(AV43*$W43/100)</f>
        <v>1773.44447990517</v>
      </c>
      <c r="AW44" s="0" t="n">
        <f aca="false">E44-(AW43*$W43/100)</f>
        <v>3222.81283626929</v>
      </c>
      <c r="AX44" s="0" t="n">
        <f aca="false">F44-(AX43*$W43/100)</f>
        <v>2091.36585598259</v>
      </c>
      <c r="AY44" s="0" t="n">
        <f aca="false">G44-(AY43*$W43/100)</f>
        <v>1396.30184003415</v>
      </c>
      <c r="AZ44" s="0" t="n">
        <f aca="false">H44-(AZ43*$W43/100)</f>
        <v>1961.14828720716</v>
      </c>
      <c r="BA44" s="0" t="n">
        <f aca="false">I44-(BA43*$W43/100)</f>
        <v>1714.12674038467</v>
      </c>
      <c r="BB44" s="0" t="n">
        <f aca="false">J44-(BB43*$W43/100)</f>
        <v>1877.38356731305</v>
      </c>
      <c r="BC44" s="0" t="n">
        <f aca="false">K44-(BC43*$W43/100)</f>
        <v>2306.25108119341</v>
      </c>
      <c r="BD44" s="0" t="n">
        <f aca="false">L44-(BD43*$W43/100)</f>
        <v>2521.56371392463</v>
      </c>
      <c r="BE44" s="0" t="n">
        <f aca="false">M44-(BE43*$W43/100)</f>
        <v>1550.18566291413</v>
      </c>
      <c r="BF44" s="0" t="n">
        <f aca="false">N44-(BF43*$W43/100)</f>
        <v>1817.88048294724</v>
      </c>
      <c r="BG44" s="0" t="n">
        <f aca="false">O44-(BG43*$W43/100)</f>
        <v>1667.70277785245</v>
      </c>
      <c r="BH44" s="0" t="n">
        <f aca="false">P44-(BH43*$W43/100)</f>
        <v>2226.09115296592</v>
      </c>
      <c r="BI44" s="0" t="n">
        <f aca="false">Q44-(BI43*$W43/100)</f>
        <v>1001.7522565277</v>
      </c>
      <c r="BJ44" s="0" t="n">
        <f aca="false">R44-(BJ43*$W43/100)</f>
        <v>2404.80217922772</v>
      </c>
      <c r="BK44" s="0" t="n">
        <f aca="false">S44-(BK43*$W43/100)</f>
        <v>1469.4440031462</v>
      </c>
      <c r="BL44" s="0" t="n">
        <f aca="false">T44-(BL43*$W43/100)</f>
        <v>1734.09572619313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R379"/>
  <sheetViews>
    <sheetView showFormulas="false" showGridLines="true" showRowColHeaders="true" showZeros="true" rightToLeft="false" tabSelected="false" showOutlineSymbols="true" defaultGridColor="true" view="normal" topLeftCell="BE1" colorId="64" zoomScale="100" zoomScaleNormal="100" zoomScalePageLayoutView="100" workbookViewId="0">
      <selection pane="topLeft" activeCell="BM1" activeCellId="0" sqref="BM1"/>
    </sheetView>
  </sheetViews>
  <sheetFormatPr defaultColWidth="8.01171875" defaultRowHeight="18" zeroHeight="false" outlineLevelRow="0" outlineLevelCol="0"/>
  <cols>
    <col collapsed="false" customWidth="true" hidden="false" outlineLevel="0" max="1" min="1" style="8" width="13.66"/>
    <col collapsed="false" customWidth="true" hidden="false" outlineLevel="0" max="2" min="2" style="8" width="12.33"/>
    <col collapsed="false" customWidth="true" hidden="false" outlineLevel="0" max="3" min="3" style="8" width="13.33"/>
    <col collapsed="false" customWidth="true" hidden="false" outlineLevel="0" max="4" min="4" style="8" width="16.83"/>
    <col collapsed="false" customWidth="true" hidden="false" outlineLevel="0" max="5" min="5" style="8" width="16.67"/>
    <col collapsed="false" customWidth="true" hidden="false" outlineLevel="0" max="6" min="6" style="8" width="17.33"/>
    <col collapsed="false" customWidth="true" hidden="false" outlineLevel="0" max="7" min="7" style="8" width="15.66"/>
    <col collapsed="false" customWidth="true" hidden="false" outlineLevel="0" max="8" min="8" style="8" width="8.33"/>
    <col collapsed="false" customWidth="false" hidden="false" outlineLevel="0" max="248" min="9" style="8" width="8"/>
    <col collapsed="false" customWidth="true" hidden="false" outlineLevel="0" max="249" min="249" style="8" width="17.16"/>
    <col collapsed="false" customWidth="true" hidden="false" outlineLevel="0" max="250" min="250" style="8" width="13.5"/>
    <col collapsed="false" customWidth="true" hidden="false" outlineLevel="0" max="254" min="251" style="8" width="14.83"/>
    <col collapsed="false" customWidth="true" hidden="false" outlineLevel="0" max="255" min="255" style="8" width="13.83"/>
    <col collapsed="false" customWidth="true" hidden="false" outlineLevel="0" max="256" min="256" style="8" width="18.51"/>
    <col collapsed="false" customWidth="true" hidden="false" outlineLevel="0" max="258" min="257" style="8" width="11.84"/>
    <col collapsed="false" customWidth="true" hidden="false" outlineLevel="0" max="259" min="259" style="8" width="10.16"/>
    <col collapsed="false" customWidth="true" hidden="false" outlineLevel="0" max="260" min="260" style="8" width="30.33"/>
    <col collapsed="false" customWidth="true" hidden="false" outlineLevel="0" max="261" min="261" style="8" width="12.17"/>
    <col collapsed="false" customWidth="true" hidden="false" outlineLevel="0" max="262" min="262" style="8" width="11.33"/>
    <col collapsed="false" customWidth="false" hidden="false" outlineLevel="0" max="504" min="263" style="8" width="8"/>
    <col collapsed="false" customWidth="true" hidden="false" outlineLevel="0" max="505" min="505" style="8" width="17.16"/>
    <col collapsed="false" customWidth="true" hidden="false" outlineLevel="0" max="506" min="506" style="8" width="13.5"/>
    <col collapsed="false" customWidth="true" hidden="false" outlineLevel="0" max="510" min="507" style="8" width="14.83"/>
    <col collapsed="false" customWidth="true" hidden="false" outlineLevel="0" max="511" min="511" style="8" width="13.83"/>
    <col collapsed="false" customWidth="true" hidden="false" outlineLevel="0" max="512" min="512" style="8" width="18.51"/>
    <col collapsed="false" customWidth="true" hidden="false" outlineLevel="0" max="514" min="513" style="8" width="11.84"/>
    <col collapsed="false" customWidth="true" hidden="false" outlineLevel="0" max="515" min="515" style="8" width="10.16"/>
    <col collapsed="false" customWidth="true" hidden="false" outlineLevel="0" max="516" min="516" style="8" width="30.33"/>
    <col collapsed="false" customWidth="true" hidden="false" outlineLevel="0" max="517" min="517" style="8" width="12.17"/>
    <col collapsed="false" customWidth="true" hidden="false" outlineLevel="0" max="518" min="518" style="8" width="11.33"/>
    <col collapsed="false" customWidth="false" hidden="false" outlineLevel="0" max="760" min="519" style="8" width="8"/>
    <col collapsed="false" customWidth="true" hidden="false" outlineLevel="0" max="761" min="761" style="8" width="17.16"/>
    <col collapsed="false" customWidth="true" hidden="false" outlineLevel="0" max="762" min="762" style="8" width="13.5"/>
    <col collapsed="false" customWidth="true" hidden="false" outlineLevel="0" max="766" min="763" style="8" width="14.83"/>
    <col collapsed="false" customWidth="true" hidden="false" outlineLevel="0" max="767" min="767" style="8" width="13.83"/>
    <col collapsed="false" customWidth="true" hidden="false" outlineLevel="0" max="768" min="768" style="8" width="18.51"/>
    <col collapsed="false" customWidth="true" hidden="false" outlineLevel="0" max="770" min="769" style="8" width="11.84"/>
    <col collapsed="false" customWidth="true" hidden="false" outlineLevel="0" max="771" min="771" style="8" width="10.16"/>
    <col collapsed="false" customWidth="true" hidden="false" outlineLevel="0" max="772" min="772" style="8" width="30.33"/>
    <col collapsed="false" customWidth="true" hidden="false" outlineLevel="0" max="773" min="773" style="8" width="12.17"/>
    <col collapsed="false" customWidth="true" hidden="false" outlineLevel="0" max="774" min="774" style="8" width="11.33"/>
    <col collapsed="false" customWidth="false" hidden="false" outlineLevel="0" max="1016" min="775" style="8" width="8"/>
    <col collapsed="false" customWidth="true" hidden="false" outlineLevel="0" max="1017" min="1017" style="8" width="17.16"/>
    <col collapsed="false" customWidth="true" hidden="false" outlineLevel="0" max="1018" min="1018" style="8" width="13.5"/>
    <col collapsed="false" customWidth="true" hidden="false" outlineLevel="0" max="1022" min="1019" style="8" width="14.83"/>
    <col collapsed="false" customWidth="true" hidden="false" outlineLevel="0" max="1023" min="1023" style="8" width="13.83"/>
    <col collapsed="false" customWidth="true" hidden="false" outlineLevel="0" max="1025" min="1024" style="8" width="18.51"/>
  </cols>
  <sheetData>
    <row r="1" s="11" customFormat="true" ht="18" hidden="false" customHeight="false" outlineLevel="0" collapsed="false">
      <c r="A1" s="9" t="s">
        <v>95</v>
      </c>
      <c r="B1" s="9" t="s">
        <v>96</v>
      </c>
      <c r="C1" s="9" t="s">
        <v>97</v>
      </c>
      <c r="D1" s="9" t="s">
        <v>98</v>
      </c>
      <c r="E1" s="9" t="s">
        <v>99</v>
      </c>
      <c r="F1" s="9" t="s">
        <v>100</v>
      </c>
      <c r="G1" s="10" t="s">
        <v>101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  <c r="AH1" s="1" t="s">
        <v>9</v>
      </c>
      <c r="AI1" s="1" t="s">
        <v>10</v>
      </c>
      <c r="AJ1" s="1" t="s">
        <v>11</v>
      </c>
      <c r="AK1" s="1" t="s">
        <v>12</v>
      </c>
      <c r="AL1" s="1" t="s">
        <v>13</v>
      </c>
      <c r="AM1" s="1" t="s">
        <v>14</v>
      </c>
      <c r="AN1" s="1" t="s">
        <v>15</v>
      </c>
      <c r="AO1" s="1" t="s">
        <v>16</v>
      </c>
      <c r="AP1" s="1" t="s">
        <v>17</v>
      </c>
      <c r="AQ1" s="1" t="s">
        <v>18</v>
      </c>
      <c r="AR1" s="1" t="s">
        <v>19</v>
      </c>
      <c r="AT1" s="1" t="s">
        <v>2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9</v>
      </c>
      <c r="BB1" s="1" t="s">
        <v>10</v>
      </c>
      <c r="BC1" s="1" t="s">
        <v>11</v>
      </c>
      <c r="BD1" s="1" t="s">
        <v>12</v>
      </c>
      <c r="BE1" s="1" t="s">
        <v>13</v>
      </c>
      <c r="BF1" s="1" t="s">
        <v>14</v>
      </c>
      <c r="BG1" s="1" t="s">
        <v>15</v>
      </c>
      <c r="BH1" s="1" t="s">
        <v>16</v>
      </c>
      <c r="BI1" s="1" t="s">
        <v>17</v>
      </c>
      <c r="BJ1" s="1" t="s">
        <v>18</v>
      </c>
      <c r="BK1" s="1" t="s">
        <v>19</v>
      </c>
      <c r="BM1" s="1" t="s">
        <v>2</v>
      </c>
      <c r="BN1" s="1" t="s">
        <v>3</v>
      </c>
      <c r="BO1" s="1" t="s">
        <v>4</v>
      </c>
      <c r="BP1" s="1" t="s">
        <v>5</v>
      </c>
      <c r="BQ1" s="1" t="s">
        <v>6</v>
      </c>
      <c r="BR1" s="1" t="s">
        <v>7</v>
      </c>
      <c r="BS1" s="1" t="s">
        <v>8</v>
      </c>
      <c r="BT1" s="1" t="s">
        <v>9</v>
      </c>
      <c r="BU1" s="1" t="s">
        <v>10</v>
      </c>
      <c r="BV1" s="1" t="s">
        <v>11</v>
      </c>
      <c r="BW1" s="1" t="s">
        <v>12</v>
      </c>
      <c r="BX1" s="1" t="s">
        <v>13</v>
      </c>
      <c r="BY1" s="1" t="s">
        <v>14</v>
      </c>
      <c r="BZ1" s="1" t="s">
        <v>15</v>
      </c>
      <c r="CA1" s="1" t="s">
        <v>16</v>
      </c>
      <c r="CB1" s="1" t="s">
        <v>17</v>
      </c>
      <c r="CC1" s="1" t="s">
        <v>18</v>
      </c>
      <c r="CD1" s="1" t="s">
        <v>19</v>
      </c>
    </row>
    <row r="2" s="14" customFormat="true" ht="18" hidden="false" customHeight="false" outlineLevel="0" collapsed="false">
      <c r="A2" s="11" t="s">
        <v>102</v>
      </c>
      <c r="B2" s="12" t="s">
        <v>103</v>
      </c>
      <c r="C2" s="12" t="n">
        <v>23</v>
      </c>
      <c r="D2" s="12" t="n">
        <f aca="false">C2-6</f>
        <v>17</v>
      </c>
      <c r="E2" s="8" t="s">
        <v>104</v>
      </c>
      <c r="F2" s="8" t="n">
        <v>5.67477077334517</v>
      </c>
      <c r="G2" s="13" t="n">
        <f aca="false">F2*((POWER(D2,2))/((POWER(C2,2))))</f>
        <v>3.10020558316967</v>
      </c>
      <c r="H2" s="14" t="n">
        <v>0</v>
      </c>
      <c r="I2" s="14" t="n">
        <v>0</v>
      </c>
      <c r="J2" s="14" t="n">
        <v>0</v>
      </c>
      <c r="K2" s="14" t="n">
        <v>0</v>
      </c>
      <c r="L2" s="14" t="n">
        <v>0</v>
      </c>
      <c r="M2" s="14" t="n">
        <v>0</v>
      </c>
      <c r="N2" s="14" t="n">
        <v>0</v>
      </c>
      <c r="O2" s="14" t="n">
        <v>0</v>
      </c>
      <c r="P2" s="14" t="n">
        <v>0</v>
      </c>
      <c r="Q2" s="14" t="n">
        <v>0</v>
      </c>
      <c r="R2" s="14" t="n">
        <v>0</v>
      </c>
      <c r="S2" s="14" t="n">
        <v>0</v>
      </c>
      <c r="T2" s="14" t="n">
        <v>0</v>
      </c>
      <c r="U2" s="14" t="n">
        <v>0</v>
      </c>
      <c r="V2" s="14" t="n">
        <v>0</v>
      </c>
      <c r="W2" s="14" t="n">
        <v>0</v>
      </c>
      <c r="X2" s="14" t="n">
        <v>0</v>
      </c>
      <c r="Y2" s="14" t="n">
        <v>0</v>
      </c>
    </row>
    <row r="3" s="14" customFormat="true" ht="18" hidden="false" customHeight="false" outlineLevel="0" collapsed="false">
      <c r="A3" s="11" t="s">
        <v>105</v>
      </c>
      <c r="B3" s="12" t="s">
        <v>106</v>
      </c>
      <c r="C3" s="12" t="n">
        <v>23</v>
      </c>
      <c r="D3" s="12" t="n">
        <f aca="false">C3-6</f>
        <v>17</v>
      </c>
      <c r="E3" s="8" t="s">
        <v>107</v>
      </c>
      <c r="F3" s="8" t="n">
        <v>5.68043588093791</v>
      </c>
      <c r="G3" s="13" t="n">
        <f aca="false">F3*((POWER(D3,2))/((POWER(C3,2))))</f>
        <v>3.10330050962392</v>
      </c>
      <c r="H3" s="14" t="n">
        <f aca="false">VLOOKUP($A3,PI!$B:$T,2,0)</f>
        <v>0</v>
      </c>
      <c r="I3" s="14" t="n">
        <f aca="false">VLOOKUP($A3,PI!$B:$T,3,0)</f>
        <v>36.1931175861663</v>
      </c>
      <c r="J3" s="14" t="n">
        <f aca="false">VLOOKUP($A3,PI!$B:$T,4,0)</f>
        <v>4.69915829996193</v>
      </c>
      <c r="K3" s="14" t="n">
        <f aca="false">VLOOKUP($A3,PI!$B:$T,5,0)</f>
        <v>9.10939560997057</v>
      </c>
      <c r="L3" s="14" t="n">
        <f aca="false">VLOOKUP($A3,PI!$B:$T,6,0)</f>
        <v>2.16855484120031</v>
      </c>
      <c r="M3" s="14" t="n">
        <f aca="false">VLOOKUP($A3,PI!$B:$T,7,0)</f>
        <v>1.62428882489288</v>
      </c>
      <c r="N3" s="14" t="n">
        <f aca="false">VLOOKUP($A3,PI!$B:$T,8,0)</f>
        <v>0</v>
      </c>
      <c r="O3" s="14" t="n">
        <f aca="false">VLOOKUP($A3,PI!$B:$T,9,0)</f>
        <v>5.40749999662062</v>
      </c>
      <c r="P3" s="14" t="n">
        <f aca="false">VLOOKUP($A3,PI!$B:$T,10,0)</f>
        <v>0</v>
      </c>
      <c r="Q3" s="14" t="n">
        <f aca="false">VLOOKUP($A3,PI!$B:$T,11,0)</f>
        <v>3.92076362516679</v>
      </c>
      <c r="R3" s="14" t="n">
        <f aca="false">VLOOKUP($A3,PI!$B:$T,12,0)</f>
        <v>5.0382692617816</v>
      </c>
      <c r="S3" s="14" t="n">
        <f aca="false">VLOOKUP($A3,PI!$B:$T,13,0)</f>
        <v>3.00380472741977</v>
      </c>
      <c r="T3" s="14" t="n">
        <f aca="false">VLOOKUP($A3,PI!$B:$T,14,0)</f>
        <v>3.00380472741977</v>
      </c>
      <c r="U3" s="14" t="n">
        <f aca="false">VLOOKUP($A3,PI!$B:$T,15,0)</f>
        <v>0</v>
      </c>
      <c r="V3" s="14" t="n">
        <f aca="false">VLOOKUP($A3,PI!$B:$T,16,0)</f>
        <v>5.16974386191945</v>
      </c>
      <c r="W3" s="14" t="n">
        <f aca="false">VLOOKUP($A3,PI!$B:$T,17,0)</f>
        <v>15.7564698789993</v>
      </c>
      <c r="X3" s="14" t="n">
        <f aca="false">VLOOKUP($A3,PI!$B:$T,18,0)</f>
        <v>0.171331534099524</v>
      </c>
      <c r="Y3" s="14" t="n">
        <f aca="false">VLOOKUP($A3,PI!$B:$T,19,0)</f>
        <v>1.03496960433124</v>
      </c>
      <c r="AA3" s="14" t="n">
        <f aca="false">H3-(H2*$G2/100)</f>
        <v>0</v>
      </c>
      <c r="AB3" s="14" t="n">
        <f aca="false">I3-(I2*$G2/100)</f>
        <v>36.1931175861663</v>
      </c>
      <c r="AC3" s="14" t="n">
        <f aca="false">J3-(J2*$G2/100)</f>
        <v>4.69915829996193</v>
      </c>
      <c r="AD3" s="14" t="n">
        <f aca="false">K3-(K2*$G2/100)</f>
        <v>9.10939560997057</v>
      </c>
      <c r="AE3" s="14" t="n">
        <f aca="false">L3-(L2*$G2/100)</f>
        <v>2.16855484120031</v>
      </c>
      <c r="AF3" s="14" t="n">
        <f aca="false">M3-(M2*$G2/100)</f>
        <v>1.62428882489288</v>
      </c>
      <c r="AG3" s="14" t="n">
        <f aca="false">N3-(N2*$G2/100)</f>
        <v>0</v>
      </c>
      <c r="AH3" s="14" t="n">
        <f aca="false">O3-(O2*$G2/100)</f>
        <v>5.40749999662062</v>
      </c>
      <c r="AI3" s="14" t="n">
        <f aca="false">P3-(P2*$G2/100)</f>
        <v>0</v>
      </c>
      <c r="AJ3" s="14" t="n">
        <f aca="false">Q3-(Q2*$G2/100)</f>
        <v>3.92076362516679</v>
      </c>
      <c r="AK3" s="14" t="n">
        <f aca="false">R3-(R2*$G2/100)</f>
        <v>5.0382692617816</v>
      </c>
      <c r="AL3" s="14" t="n">
        <f aca="false">S3-(S2*$G2/100)</f>
        <v>3.00380472741977</v>
      </c>
      <c r="AM3" s="14" t="n">
        <f aca="false">T3-(T2*$G2/100)</f>
        <v>3.00380472741977</v>
      </c>
      <c r="AN3" s="14" t="n">
        <f aca="false">U3-(U2*$G2/100)</f>
        <v>0</v>
      </c>
      <c r="AO3" s="14" t="n">
        <f aca="false">V3-(V2*$G2/100)</f>
        <v>5.16974386191945</v>
      </c>
      <c r="AP3" s="14" t="n">
        <f aca="false">W3-(W2*$G2/100)</f>
        <v>15.7564698789993</v>
      </c>
      <c r="AQ3" s="14" t="n">
        <f aca="false">X3-(X2*$G2/100)</f>
        <v>0.171331534099524</v>
      </c>
      <c r="AR3" s="14" t="n">
        <f aca="false">Y3-(Y2*$G2/100)</f>
        <v>1.03496960433124</v>
      </c>
      <c r="AT3" s="14" t="n">
        <f aca="false">IF(AA3&gt;0,AA3,0)</f>
        <v>0</v>
      </c>
      <c r="AU3" s="14" t="n">
        <f aca="false">IF(AB3&gt;0,AB3,0)</f>
        <v>36.1931175861663</v>
      </c>
      <c r="AV3" s="14" t="n">
        <f aca="false">IF(AC3&gt;0,AC3,0)</f>
        <v>4.69915829996193</v>
      </c>
      <c r="AW3" s="14" t="n">
        <f aca="false">IF(AD3&gt;0,AD3,0)</f>
        <v>9.10939560997057</v>
      </c>
      <c r="AX3" s="14" t="n">
        <f aca="false">IF(AE3&gt;0,AE3,0)</f>
        <v>2.16855484120031</v>
      </c>
      <c r="AY3" s="14" t="n">
        <f aca="false">IF(AF3&gt;0,AF3,0)</f>
        <v>1.62428882489288</v>
      </c>
      <c r="AZ3" s="14" t="n">
        <f aca="false">IF(AG3&gt;0,AG3,0)</f>
        <v>0</v>
      </c>
      <c r="BA3" s="14" t="n">
        <f aca="false">IF(AH3&gt;0,AH3,0)</f>
        <v>5.40749999662062</v>
      </c>
      <c r="BB3" s="14" t="n">
        <f aca="false">IF(AI3&gt;0,AI3,0)</f>
        <v>0</v>
      </c>
      <c r="BC3" s="14" t="n">
        <f aca="false">IF(AJ3&gt;0,AJ3,0)</f>
        <v>3.92076362516679</v>
      </c>
      <c r="BD3" s="14" t="n">
        <f aca="false">IF(AK3&gt;0,AK3,0)</f>
        <v>5.0382692617816</v>
      </c>
      <c r="BE3" s="14" t="n">
        <f aca="false">IF(AL3&gt;0,AL3,0)</f>
        <v>3.00380472741977</v>
      </c>
      <c r="BF3" s="14" t="n">
        <f aca="false">IF(AM3&gt;0,AM3,0)</f>
        <v>3.00380472741977</v>
      </c>
      <c r="BG3" s="14" t="n">
        <f aca="false">IF(AN3&gt;0,AN3,0)</f>
        <v>0</v>
      </c>
      <c r="BH3" s="14" t="n">
        <f aca="false">IF(AO3&gt;0,AO3,0)</f>
        <v>5.16974386191945</v>
      </c>
      <c r="BI3" s="14" t="n">
        <f aca="false">IF(AP3&gt;0,AP3,0)</f>
        <v>15.7564698789993</v>
      </c>
      <c r="BJ3" s="14" t="n">
        <f aca="false">IF(AQ3&gt;0,AQ3,0)</f>
        <v>0.171331534099524</v>
      </c>
      <c r="BK3" s="14" t="n">
        <f aca="false">IF(AR3&gt;0,AR3,0)</f>
        <v>1.03496960433124</v>
      </c>
    </row>
    <row r="4" s="14" customFormat="true" ht="18" hidden="false" customHeight="false" outlineLevel="0" collapsed="false">
      <c r="A4" s="11" t="s">
        <v>108</v>
      </c>
      <c r="B4" s="12" t="s">
        <v>109</v>
      </c>
      <c r="C4" s="12" t="n">
        <v>23</v>
      </c>
      <c r="D4" s="12" t="n">
        <f aca="false">C4-6</f>
        <v>17</v>
      </c>
      <c r="E4" s="8" t="s">
        <v>110</v>
      </c>
      <c r="F4" s="8" t="n">
        <v>5.68610141202998</v>
      </c>
      <c r="G4" s="13" t="n">
        <f aca="false">F4*((POWER(D4,2))/((POWER(C4,2))))</f>
        <v>3.10639566744171</v>
      </c>
      <c r="H4" s="14" t="n">
        <v>0</v>
      </c>
      <c r="I4" s="14" t="n">
        <v>0</v>
      </c>
      <c r="J4" s="14" t="n">
        <v>0</v>
      </c>
      <c r="K4" s="14" t="n">
        <v>0</v>
      </c>
      <c r="L4" s="14" t="n">
        <v>0</v>
      </c>
      <c r="M4" s="14" t="n">
        <v>0</v>
      </c>
      <c r="N4" s="14" t="n">
        <v>0</v>
      </c>
      <c r="O4" s="14" t="n">
        <v>0</v>
      </c>
      <c r="P4" s="14" t="n">
        <v>0</v>
      </c>
      <c r="Q4" s="14" t="n">
        <v>0</v>
      </c>
      <c r="R4" s="14" t="n">
        <v>0</v>
      </c>
      <c r="S4" s="14" t="n">
        <v>0</v>
      </c>
      <c r="T4" s="14" t="n">
        <v>0</v>
      </c>
      <c r="U4" s="14" t="n">
        <v>0</v>
      </c>
      <c r="V4" s="14" t="n">
        <v>0</v>
      </c>
      <c r="W4" s="14" t="n">
        <v>0</v>
      </c>
      <c r="X4" s="14" t="n">
        <v>0</v>
      </c>
      <c r="Y4" s="14" t="n">
        <v>0</v>
      </c>
      <c r="AA4" s="14" t="n">
        <f aca="false">H4-(H3*$G3/100)</f>
        <v>0</v>
      </c>
      <c r="AB4" s="14" t="n">
        <f aca="false">I4-(I3*$G3/100)</f>
        <v>-1.12318120250029</v>
      </c>
      <c r="AC4" s="14" t="n">
        <f aca="false">J4-(J3*$G3/100)</f>
        <v>-0.145829003470753</v>
      </c>
      <c r="AD4" s="14" t="n">
        <f aca="false">K4-(K3*$G3/100)</f>
        <v>-0.282691920387876</v>
      </c>
      <c r="AE4" s="14" t="n">
        <f aca="false">L4-(L3*$G3/100)</f>
        <v>-0.0672967734384437</v>
      </c>
      <c r="AF4" s="14" t="n">
        <f aca="false">M4-(M3*$G3/100)</f>
        <v>-0.0504065633806654</v>
      </c>
      <c r="AG4" s="14" t="n">
        <f aca="false">N4-(N3*$G3/100)</f>
        <v>0</v>
      </c>
      <c r="AH4" s="14" t="n">
        <f aca="false">O4-(O3*$G3/100)</f>
        <v>-0.167810974953041</v>
      </c>
      <c r="AI4" s="14" t="n">
        <f aca="false">P4-(P3*$G3/100)</f>
        <v>0</v>
      </c>
      <c r="AJ4" s="14" t="n">
        <f aca="false">Q4-(Q3*$G3/100)</f>
        <v>-0.12167307756095</v>
      </c>
      <c r="AK4" s="14" t="n">
        <f aca="false">R4-(R3*$G3/100)</f>
        <v>-0.156352635677094</v>
      </c>
      <c r="AL4" s="14" t="n">
        <f aca="false">S4-(S3*$G3/100)</f>
        <v>-0.0932170874141253</v>
      </c>
      <c r="AM4" s="14" t="n">
        <f aca="false">T4-(T3*$G3/100)</f>
        <v>-0.0932170874141253</v>
      </c>
      <c r="AN4" s="14" t="n">
        <f aca="false">U4-(U3*$G3/100)</f>
        <v>0</v>
      </c>
      <c r="AO4" s="14" t="n">
        <f aca="false">V4-(V3*$G3/100)</f>
        <v>-0.160432687613198</v>
      </c>
      <c r="AP4" s="14" t="n">
        <f aca="false">W4-(W3*$G3/100)</f>
        <v>-0.488970610053724</v>
      </c>
      <c r="AQ4" s="14" t="n">
        <f aca="false">X4-(X3*$G3/100)</f>
        <v>-0.00531693237085701</v>
      </c>
      <c r="AR4" s="14" t="n">
        <f aca="false">Y4-(Y3*$G3/100)</f>
        <v>-0.032118217005664</v>
      </c>
      <c r="AT4" s="14" t="n">
        <f aca="false">IF(AA4&gt;0,AA4,0)</f>
        <v>0</v>
      </c>
      <c r="AU4" s="14" t="n">
        <f aca="false">IF(AB4&gt;0,AB4,0)</f>
        <v>0</v>
      </c>
      <c r="AV4" s="14" t="n">
        <f aca="false">IF(AC4&gt;0,AC4,0)</f>
        <v>0</v>
      </c>
      <c r="AW4" s="14" t="n">
        <f aca="false">IF(AD4&gt;0,AD4,0)</f>
        <v>0</v>
      </c>
      <c r="AX4" s="14" t="n">
        <f aca="false">IF(AE4&gt;0,AE4,0)</f>
        <v>0</v>
      </c>
      <c r="AY4" s="14" t="n">
        <f aca="false">IF(AF4&gt;0,AF4,0)</f>
        <v>0</v>
      </c>
      <c r="AZ4" s="14" t="n">
        <f aca="false">IF(AG4&gt;0,AG4,0)</f>
        <v>0</v>
      </c>
      <c r="BA4" s="14" t="n">
        <f aca="false">IF(AH4&gt;0,AH4,0)</f>
        <v>0</v>
      </c>
      <c r="BB4" s="14" t="n">
        <f aca="false">IF(AI4&gt;0,AI4,0)</f>
        <v>0</v>
      </c>
      <c r="BC4" s="14" t="n">
        <f aca="false">IF(AJ4&gt;0,AJ4,0)</f>
        <v>0</v>
      </c>
      <c r="BD4" s="14" t="n">
        <f aca="false">IF(AK4&gt;0,AK4,0)</f>
        <v>0</v>
      </c>
      <c r="BE4" s="14" t="n">
        <f aca="false">IF(AL4&gt;0,AL4,0)</f>
        <v>0</v>
      </c>
      <c r="BF4" s="14" t="n">
        <f aca="false">IF(AM4&gt;0,AM4,0)</f>
        <v>0</v>
      </c>
      <c r="BG4" s="14" t="n">
        <f aca="false">IF(AN4&gt;0,AN4,0)</f>
        <v>0</v>
      </c>
      <c r="BH4" s="14" t="n">
        <f aca="false">IF(AO4&gt;0,AO4,0)</f>
        <v>0</v>
      </c>
      <c r="BI4" s="14" t="n">
        <f aca="false">IF(AP4&gt;0,AP4,0)</f>
        <v>0</v>
      </c>
      <c r="BJ4" s="14" t="n">
        <f aca="false">IF(AQ4&gt;0,AQ4,0)</f>
        <v>0</v>
      </c>
      <c r="BK4" s="14" t="n">
        <f aca="false">IF(AR4&gt;0,AR4,0)</f>
        <v>0</v>
      </c>
    </row>
    <row r="5" s="14" customFormat="true" ht="18" hidden="false" customHeight="false" outlineLevel="0" collapsed="false">
      <c r="A5" s="11" t="s">
        <v>111</v>
      </c>
      <c r="B5" s="12" t="s">
        <v>112</v>
      </c>
      <c r="C5" s="12" t="n">
        <v>25</v>
      </c>
      <c r="D5" s="12" t="n">
        <f aca="false">C5-6</f>
        <v>19</v>
      </c>
      <c r="E5" s="8" t="s">
        <v>113</v>
      </c>
      <c r="F5" s="8" t="n">
        <v>6.25787587670992</v>
      </c>
      <c r="G5" s="13" t="n">
        <f aca="false">F5*((POWER(D5,2))/((POWER(C5,2))))</f>
        <v>3.61454910638765</v>
      </c>
      <c r="H5" s="14" t="n">
        <v>0</v>
      </c>
      <c r="I5" s="14" t="n">
        <v>0</v>
      </c>
      <c r="J5" s="14" t="n">
        <v>0</v>
      </c>
      <c r="K5" s="14" t="n">
        <v>0</v>
      </c>
      <c r="L5" s="14" t="n">
        <v>0</v>
      </c>
      <c r="M5" s="14" t="n">
        <v>0</v>
      </c>
      <c r="N5" s="14" t="n">
        <v>0</v>
      </c>
      <c r="O5" s="14" t="n">
        <v>0</v>
      </c>
      <c r="P5" s="14" t="n">
        <v>0</v>
      </c>
      <c r="Q5" s="14" t="n">
        <v>0</v>
      </c>
      <c r="R5" s="14" t="n">
        <v>0</v>
      </c>
      <c r="S5" s="14" t="n">
        <v>0</v>
      </c>
      <c r="T5" s="14" t="n">
        <v>0</v>
      </c>
      <c r="U5" s="14" t="n">
        <v>0</v>
      </c>
      <c r="V5" s="14" t="n">
        <v>0</v>
      </c>
      <c r="W5" s="14" t="n">
        <v>0</v>
      </c>
      <c r="X5" s="14" t="n">
        <v>0</v>
      </c>
      <c r="Y5" s="14" t="n">
        <v>0</v>
      </c>
      <c r="AA5" s="14" t="n">
        <f aca="false">H5-(H4*$G4/100)</f>
        <v>0</v>
      </c>
      <c r="AB5" s="14" t="n">
        <f aca="false">I5-(I4*$G4/100)</f>
        <v>0</v>
      </c>
      <c r="AC5" s="14" t="n">
        <f aca="false">J5-(J4*$G4/100)</f>
        <v>0</v>
      </c>
      <c r="AD5" s="14" t="n">
        <f aca="false">K5-(K4*$G4/100)</f>
        <v>0</v>
      </c>
      <c r="AE5" s="14" t="n">
        <f aca="false">L5-(L4*$G4/100)</f>
        <v>0</v>
      </c>
      <c r="AF5" s="14" t="n">
        <f aca="false">M5-(M4*$G4/100)</f>
        <v>0</v>
      </c>
      <c r="AG5" s="14" t="n">
        <f aca="false">N5-(N4*$G4/100)</f>
        <v>0</v>
      </c>
      <c r="AH5" s="14" t="n">
        <f aca="false">O5-(O4*$G4/100)</f>
        <v>0</v>
      </c>
      <c r="AI5" s="14" t="n">
        <f aca="false">P5-(P4*$G4/100)</f>
        <v>0</v>
      </c>
      <c r="AJ5" s="14" t="n">
        <f aca="false">Q5-(Q4*$G4/100)</f>
        <v>0</v>
      </c>
      <c r="AK5" s="14" t="n">
        <f aca="false">R5-(R4*$G4/100)</f>
        <v>0</v>
      </c>
      <c r="AL5" s="14" t="n">
        <f aca="false">S5-(S4*$G4/100)</f>
        <v>0</v>
      </c>
      <c r="AM5" s="14" t="n">
        <f aca="false">T5-(T4*$G4/100)</f>
        <v>0</v>
      </c>
      <c r="AN5" s="14" t="n">
        <f aca="false">U5-(U4*$G4/100)</f>
        <v>0</v>
      </c>
      <c r="AO5" s="14" t="n">
        <f aca="false">V5-(V4*$G4/100)</f>
        <v>0</v>
      </c>
      <c r="AP5" s="14" t="n">
        <f aca="false">W5-(W4*$G4/100)</f>
        <v>0</v>
      </c>
      <c r="AQ5" s="14" t="n">
        <f aca="false">X5-(X4*$G4/100)</f>
        <v>0</v>
      </c>
      <c r="AR5" s="14" t="n">
        <f aca="false">Y5-(Y4*$G4/100)</f>
        <v>0</v>
      </c>
      <c r="AT5" s="14" t="n">
        <f aca="false">IF(AA5&gt;0,AA5,0)</f>
        <v>0</v>
      </c>
      <c r="AU5" s="14" t="n">
        <f aca="false">IF(AB5&gt;0,AB5,0)</f>
        <v>0</v>
      </c>
      <c r="AV5" s="14" t="n">
        <f aca="false">IF(AC5&gt;0,AC5,0)</f>
        <v>0</v>
      </c>
      <c r="AW5" s="14" t="n">
        <f aca="false">IF(AD5&gt;0,AD5,0)</f>
        <v>0</v>
      </c>
      <c r="AX5" s="14" t="n">
        <f aca="false">IF(AE5&gt;0,AE5,0)</f>
        <v>0</v>
      </c>
      <c r="AY5" s="14" t="n">
        <f aca="false">IF(AF5&gt;0,AF5,0)</f>
        <v>0</v>
      </c>
      <c r="AZ5" s="14" t="n">
        <f aca="false">IF(AG5&gt;0,AG5,0)</f>
        <v>0</v>
      </c>
      <c r="BA5" s="14" t="n">
        <f aca="false">IF(AH5&gt;0,AH5,0)</f>
        <v>0</v>
      </c>
      <c r="BB5" s="14" t="n">
        <f aca="false">IF(AI5&gt;0,AI5,0)</f>
        <v>0</v>
      </c>
      <c r="BC5" s="14" t="n">
        <f aca="false">IF(AJ5&gt;0,AJ5,0)</f>
        <v>0</v>
      </c>
      <c r="BD5" s="14" t="n">
        <f aca="false">IF(AK5&gt;0,AK5,0)</f>
        <v>0</v>
      </c>
      <c r="BE5" s="14" t="n">
        <f aca="false">IF(AL5&gt;0,AL5,0)</f>
        <v>0</v>
      </c>
      <c r="BF5" s="14" t="n">
        <f aca="false">IF(AM5&gt;0,AM5,0)</f>
        <v>0</v>
      </c>
      <c r="BG5" s="14" t="n">
        <f aca="false">IF(AN5&gt;0,AN5,0)</f>
        <v>0</v>
      </c>
      <c r="BH5" s="14" t="n">
        <f aca="false">IF(AO5&gt;0,AO5,0)</f>
        <v>0</v>
      </c>
      <c r="BI5" s="14" t="n">
        <f aca="false">IF(AP5&gt;0,AP5,0)</f>
        <v>0</v>
      </c>
      <c r="BJ5" s="14" t="n">
        <f aca="false">IF(AQ5&gt;0,AQ5,0)</f>
        <v>0</v>
      </c>
      <c r="BK5" s="14" t="n">
        <f aca="false">IF(AR5&gt;0,AR5,0)</f>
        <v>0</v>
      </c>
    </row>
    <row r="6" s="14" customFormat="true" ht="18" hidden="false" customHeight="false" outlineLevel="0" collapsed="false">
      <c r="A6" s="11" t="s">
        <v>114</v>
      </c>
      <c r="B6" s="12" t="s">
        <v>115</v>
      </c>
      <c r="C6" s="12" t="n">
        <v>25</v>
      </c>
      <c r="D6" s="12" t="n">
        <f aca="false">C6-6</f>
        <v>19</v>
      </c>
      <c r="E6" s="8" t="s">
        <v>116</v>
      </c>
      <c r="F6" s="8" t="n">
        <v>6.26403951985065</v>
      </c>
      <c r="G6" s="13" t="n">
        <f aca="false">F6*((POWER(D6,2))/((POWER(C6,2))))</f>
        <v>3.61810922666574</v>
      </c>
      <c r="H6" s="14" t="n">
        <v>0</v>
      </c>
      <c r="I6" s="14" t="n">
        <v>0</v>
      </c>
      <c r="J6" s="14" t="n">
        <v>0</v>
      </c>
      <c r="K6" s="14" t="n">
        <v>0</v>
      </c>
      <c r="L6" s="14" t="n">
        <v>0</v>
      </c>
      <c r="M6" s="14" t="n">
        <v>0</v>
      </c>
      <c r="N6" s="14" t="n">
        <v>0</v>
      </c>
      <c r="O6" s="14" t="n">
        <v>0</v>
      </c>
      <c r="P6" s="14" t="n">
        <v>0</v>
      </c>
      <c r="Q6" s="14" t="n">
        <v>0</v>
      </c>
      <c r="R6" s="14" t="n">
        <v>0</v>
      </c>
      <c r="S6" s="14" t="n">
        <v>0</v>
      </c>
      <c r="T6" s="14" t="n">
        <v>0</v>
      </c>
      <c r="U6" s="14" t="n">
        <v>0</v>
      </c>
      <c r="V6" s="14" t="n">
        <v>0</v>
      </c>
      <c r="W6" s="14" t="n">
        <v>0</v>
      </c>
      <c r="X6" s="14" t="n">
        <v>0</v>
      </c>
      <c r="Y6" s="14" t="n">
        <v>0</v>
      </c>
      <c r="AA6" s="14" t="n">
        <f aca="false">H6-(H5*$G5/100)</f>
        <v>0</v>
      </c>
      <c r="AB6" s="14" t="n">
        <f aca="false">I6-(I5*$G5/100)</f>
        <v>0</v>
      </c>
      <c r="AC6" s="14" t="n">
        <f aca="false">J6-(J5*$G5/100)</f>
        <v>0</v>
      </c>
      <c r="AD6" s="14" t="n">
        <f aca="false">K6-(K5*$G5/100)</f>
        <v>0</v>
      </c>
      <c r="AE6" s="14" t="n">
        <f aca="false">L6-(L5*$G5/100)</f>
        <v>0</v>
      </c>
      <c r="AF6" s="14" t="n">
        <f aca="false">M6-(M5*$G5/100)</f>
        <v>0</v>
      </c>
      <c r="AG6" s="14" t="n">
        <f aca="false">N6-(N5*$G5/100)</f>
        <v>0</v>
      </c>
      <c r="AH6" s="14" t="n">
        <f aca="false">O6-(O5*$G5/100)</f>
        <v>0</v>
      </c>
      <c r="AI6" s="14" t="n">
        <f aca="false">P6-(P5*$G5/100)</f>
        <v>0</v>
      </c>
      <c r="AJ6" s="14" t="n">
        <f aca="false">Q6-(Q5*$G5/100)</f>
        <v>0</v>
      </c>
      <c r="AK6" s="14" t="n">
        <f aca="false">R6-(R5*$G5/100)</f>
        <v>0</v>
      </c>
      <c r="AL6" s="14" t="n">
        <f aca="false">S6-(S5*$G5/100)</f>
        <v>0</v>
      </c>
      <c r="AM6" s="14" t="n">
        <f aca="false">T6-(T5*$G5/100)</f>
        <v>0</v>
      </c>
      <c r="AN6" s="14" t="n">
        <f aca="false">U6-(U5*$G5/100)</f>
        <v>0</v>
      </c>
      <c r="AO6" s="14" t="n">
        <f aca="false">V6-(V5*$G5/100)</f>
        <v>0</v>
      </c>
      <c r="AP6" s="14" t="n">
        <f aca="false">W6-(W5*$G5/100)</f>
        <v>0</v>
      </c>
      <c r="AQ6" s="14" t="n">
        <f aca="false">X6-(X5*$G5/100)</f>
        <v>0</v>
      </c>
      <c r="AR6" s="14" t="n">
        <f aca="false">Y6-(Y5*$G5/100)</f>
        <v>0</v>
      </c>
      <c r="AT6" s="14" t="n">
        <f aca="false">IF(AA6&gt;0,AA6,0)</f>
        <v>0</v>
      </c>
      <c r="AU6" s="14" t="n">
        <f aca="false">IF(AB6&gt;0,AB6,0)</f>
        <v>0</v>
      </c>
      <c r="AV6" s="14" t="n">
        <f aca="false">IF(AC6&gt;0,AC6,0)</f>
        <v>0</v>
      </c>
      <c r="AW6" s="14" t="n">
        <f aca="false">IF(AD6&gt;0,AD6,0)</f>
        <v>0</v>
      </c>
      <c r="AX6" s="14" t="n">
        <f aca="false">IF(AE6&gt;0,AE6,0)</f>
        <v>0</v>
      </c>
      <c r="AY6" s="14" t="n">
        <f aca="false">IF(AF6&gt;0,AF6,0)</f>
        <v>0</v>
      </c>
      <c r="AZ6" s="14" t="n">
        <f aca="false">IF(AG6&gt;0,AG6,0)</f>
        <v>0</v>
      </c>
      <c r="BA6" s="14" t="n">
        <f aca="false">IF(AH6&gt;0,AH6,0)</f>
        <v>0</v>
      </c>
      <c r="BB6" s="14" t="n">
        <f aca="false">IF(AI6&gt;0,AI6,0)</f>
        <v>0</v>
      </c>
      <c r="BC6" s="14" t="n">
        <f aca="false">IF(AJ6&gt;0,AJ6,0)</f>
        <v>0</v>
      </c>
      <c r="BD6" s="14" t="n">
        <f aca="false">IF(AK6&gt;0,AK6,0)</f>
        <v>0</v>
      </c>
      <c r="BE6" s="14" t="n">
        <f aca="false">IF(AL6&gt;0,AL6,0)</f>
        <v>0</v>
      </c>
      <c r="BF6" s="14" t="n">
        <f aca="false">IF(AM6&gt;0,AM6,0)</f>
        <v>0</v>
      </c>
      <c r="BG6" s="14" t="n">
        <f aca="false">IF(AN6&gt;0,AN6,0)</f>
        <v>0</v>
      </c>
      <c r="BH6" s="14" t="n">
        <f aca="false">IF(AO6&gt;0,AO6,0)</f>
        <v>0</v>
      </c>
      <c r="BI6" s="14" t="n">
        <f aca="false">IF(AP6&gt;0,AP6,0)</f>
        <v>0</v>
      </c>
      <c r="BJ6" s="14" t="n">
        <f aca="false">IF(AQ6&gt;0,AQ6,0)</f>
        <v>0</v>
      </c>
      <c r="BK6" s="14" t="n">
        <f aca="false">IF(AR6&gt;0,AR6,0)</f>
        <v>0</v>
      </c>
    </row>
    <row r="7" s="14" customFormat="true" ht="18" hidden="false" customHeight="false" outlineLevel="0" collapsed="false">
      <c r="A7" s="11" t="s">
        <v>117</v>
      </c>
      <c r="B7" s="12" t="s">
        <v>118</v>
      </c>
      <c r="C7" s="12" t="n">
        <v>25</v>
      </c>
      <c r="D7" s="12" t="n">
        <f aca="false">C7-6</f>
        <v>19</v>
      </c>
      <c r="E7" s="8" t="s">
        <v>119</v>
      </c>
      <c r="F7" s="8" t="n">
        <v>6.27020355897318</v>
      </c>
      <c r="G7" s="13" t="n">
        <f aca="false">F7*((POWER(D7,2))/((POWER(C7,2))))</f>
        <v>3.62166957566291</v>
      </c>
      <c r="H7" s="14" t="n">
        <v>0</v>
      </c>
      <c r="I7" s="14" t="n">
        <v>0</v>
      </c>
      <c r="J7" s="14" t="n">
        <v>0</v>
      </c>
      <c r="K7" s="14" t="n">
        <v>0</v>
      </c>
      <c r="L7" s="14" t="n">
        <v>0</v>
      </c>
      <c r="M7" s="14" t="n">
        <v>0</v>
      </c>
      <c r="N7" s="14" t="n">
        <v>0</v>
      </c>
      <c r="O7" s="14" t="n">
        <v>0</v>
      </c>
      <c r="P7" s="14" t="n">
        <v>0</v>
      </c>
      <c r="Q7" s="14" t="n">
        <v>0</v>
      </c>
      <c r="R7" s="14" t="n">
        <v>0</v>
      </c>
      <c r="S7" s="14" t="n">
        <v>0</v>
      </c>
      <c r="T7" s="14" t="n">
        <v>0</v>
      </c>
      <c r="U7" s="14" t="n">
        <v>0</v>
      </c>
      <c r="V7" s="14" t="n">
        <v>0</v>
      </c>
      <c r="W7" s="14" t="n">
        <v>0</v>
      </c>
      <c r="X7" s="14" t="n">
        <v>0</v>
      </c>
      <c r="Y7" s="14" t="n">
        <v>0</v>
      </c>
      <c r="AA7" s="14" t="n">
        <f aca="false">H7-(H6*$G6/100)</f>
        <v>0</v>
      </c>
      <c r="AB7" s="14" t="n">
        <f aca="false">I7-(I6*$G6/100)</f>
        <v>0</v>
      </c>
      <c r="AC7" s="14" t="n">
        <f aca="false">J7-(J6*$G6/100)</f>
        <v>0</v>
      </c>
      <c r="AD7" s="14" t="n">
        <f aca="false">K7-(K6*$G6/100)</f>
        <v>0</v>
      </c>
      <c r="AE7" s="14" t="n">
        <f aca="false">L7-(L6*$G6/100)</f>
        <v>0</v>
      </c>
      <c r="AF7" s="14" t="n">
        <f aca="false">M7-(M6*$G6/100)</f>
        <v>0</v>
      </c>
      <c r="AG7" s="14" t="n">
        <f aca="false">N7-(N6*$G6/100)</f>
        <v>0</v>
      </c>
      <c r="AH7" s="14" t="n">
        <f aca="false">O7-(O6*$G6/100)</f>
        <v>0</v>
      </c>
      <c r="AI7" s="14" t="n">
        <f aca="false">P7-(P6*$G6/100)</f>
        <v>0</v>
      </c>
      <c r="AJ7" s="14" t="n">
        <f aca="false">Q7-(Q6*$G6/100)</f>
        <v>0</v>
      </c>
      <c r="AK7" s="14" t="n">
        <f aca="false">R7-(R6*$G6/100)</f>
        <v>0</v>
      </c>
      <c r="AL7" s="14" t="n">
        <f aca="false">S7-(S6*$G6/100)</f>
        <v>0</v>
      </c>
      <c r="AM7" s="14" t="n">
        <f aca="false">T7-(T6*$G6/100)</f>
        <v>0</v>
      </c>
      <c r="AN7" s="14" t="n">
        <f aca="false">U7-(U6*$G6/100)</f>
        <v>0</v>
      </c>
      <c r="AO7" s="14" t="n">
        <f aca="false">V7-(V6*$G6/100)</f>
        <v>0</v>
      </c>
      <c r="AP7" s="14" t="n">
        <f aca="false">W7-(W6*$G6/100)</f>
        <v>0</v>
      </c>
      <c r="AQ7" s="14" t="n">
        <f aca="false">X7-(X6*$G6/100)</f>
        <v>0</v>
      </c>
      <c r="AR7" s="14" t="n">
        <f aca="false">Y7-(Y6*$G6/100)</f>
        <v>0</v>
      </c>
      <c r="AT7" s="14" t="n">
        <f aca="false">IF(AA7&gt;0,AA7,0)</f>
        <v>0</v>
      </c>
      <c r="AU7" s="14" t="n">
        <f aca="false">IF(AB7&gt;0,AB7,0)</f>
        <v>0</v>
      </c>
      <c r="AV7" s="14" t="n">
        <f aca="false">IF(AC7&gt;0,AC7,0)</f>
        <v>0</v>
      </c>
      <c r="AW7" s="14" t="n">
        <f aca="false">IF(AD7&gt;0,AD7,0)</f>
        <v>0</v>
      </c>
      <c r="AX7" s="14" t="n">
        <f aca="false">IF(AE7&gt;0,AE7,0)</f>
        <v>0</v>
      </c>
      <c r="AY7" s="14" t="n">
        <f aca="false">IF(AF7&gt;0,AF7,0)</f>
        <v>0</v>
      </c>
      <c r="AZ7" s="14" t="n">
        <f aca="false">IF(AG7&gt;0,AG7,0)</f>
        <v>0</v>
      </c>
      <c r="BA7" s="14" t="n">
        <f aca="false">IF(AH7&gt;0,AH7,0)</f>
        <v>0</v>
      </c>
      <c r="BB7" s="14" t="n">
        <f aca="false">IF(AI7&gt;0,AI7,0)</f>
        <v>0</v>
      </c>
      <c r="BC7" s="14" t="n">
        <f aca="false">IF(AJ7&gt;0,AJ7,0)</f>
        <v>0</v>
      </c>
      <c r="BD7" s="14" t="n">
        <f aca="false">IF(AK7&gt;0,AK7,0)</f>
        <v>0</v>
      </c>
      <c r="BE7" s="14" t="n">
        <f aca="false">IF(AL7&gt;0,AL7,0)</f>
        <v>0</v>
      </c>
      <c r="BF7" s="14" t="n">
        <f aca="false">IF(AM7&gt;0,AM7,0)</f>
        <v>0</v>
      </c>
      <c r="BG7" s="14" t="n">
        <f aca="false">IF(AN7&gt;0,AN7,0)</f>
        <v>0</v>
      </c>
      <c r="BH7" s="14" t="n">
        <f aca="false">IF(AO7&gt;0,AO7,0)</f>
        <v>0</v>
      </c>
      <c r="BI7" s="14" t="n">
        <f aca="false">IF(AP7&gt;0,AP7,0)</f>
        <v>0</v>
      </c>
      <c r="BJ7" s="14" t="n">
        <f aca="false">IF(AQ7&gt;0,AQ7,0)</f>
        <v>0</v>
      </c>
      <c r="BK7" s="14" t="n">
        <f aca="false">IF(AR7&gt;0,AR7,0)</f>
        <v>0</v>
      </c>
    </row>
    <row r="8" s="14" customFormat="true" ht="18" hidden="false" customHeight="false" outlineLevel="0" collapsed="false">
      <c r="A8" s="11" t="s">
        <v>120</v>
      </c>
      <c r="B8" s="12" t="s">
        <v>121</v>
      </c>
      <c r="C8" s="12" t="n">
        <v>27</v>
      </c>
      <c r="D8" s="12" t="n">
        <f aca="false">C8-6</f>
        <v>21</v>
      </c>
      <c r="E8" s="8" t="s">
        <v>122</v>
      </c>
      <c r="F8" s="8" t="n">
        <v>6.88983167848717</v>
      </c>
      <c r="G8" s="13" t="n">
        <f aca="false">F8*((POWER(D8,2))/((POWER(C8,2))))</f>
        <v>4.16792286723298</v>
      </c>
      <c r="H8" s="14" t="n">
        <v>0</v>
      </c>
      <c r="I8" s="14" t="n">
        <v>0</v>
      </c>
      <c r="J8" s="14" t="n">
        <v>0</v>
      </c>
      <c r="K8" s="14" t="n">
        <v>0</v>
      </c>
      <c r="L8" s="14" t="n">
        <v>0</v>
      </c>
      <c r="M8" s="14" t="n">
        <v>0</v>
      </c>
      <c r="N8" s="14" t="n">
        <v>0</v>
      </c>
      <c r="O8" s="14" t="n">
        <v>0</v>
      </c>
      <c r="P8" s="14" t="n">
        <v>0</v>
      </c>
      <c r="Q8" s="14" t="n">
        <v>0</v>
      </c>
      <c r="R8" s="14" t="n">
        <v>0</v>
      </c>
      <c r="S8" s="14" t="n">
        <v>0</v>
      </c>
      <c r="T8" s="14" t="n">
        <v>0</v>
      </c>
      <c r="U8" s="14" t="n">
        <v>0</v>
      </c>
      <c r="V8" s="14" t="n">
        <v>0</v>
      </c>
      <c r="W8" s="14" t="n">
        <v>0</v>
      </c>
      <c r="X8" s="14" t="n">
        <v>0</v>
      </c>
      <c r="Y8" s="14" t="n">
        <v>0</v>
      </c>
      <c r="AA8" s="14" t="n">
        <f aca="false">H8-(H7*$G7/100)</f>
        <v>0</v>
      </c>
      <c r="AB8" s="14" t="n">
        <f aca="false">I8-(I7*$G7/100)</f>
        <v>0</v>
      </c>
      <c r="AC8" s="14" t="n">
        <f aca="false">J8-(J7*$G7/100)</f>
        <v>0</v>
      </c>
      <c r="AD8" s="14" t="n">
        <f aca="false">K8-(K7*$G7/100)</f>
        <v>0</v>
      </c>
      <c r="AE8" s="14" t="n">
        <f aca="false">L8-(L7*$G7/100)</f>
        <v>0</v>
      </c>
      <c r="AF8" s="14" t="n">
        <f aca="false">M8-(M7*$G7/100)</f>
        <v>0</v>
      </c>
      <c r="AG8" s="14" t="n">
        <f aca="false">N8-(N7*$G7/100)</f>
        <v>0</v>
      </c>
      <c r="AH8" s="14" t="n">
        <f aca="false">O8-(O7*$G7/100)</f>
        <v>0</v>
      </c>
      <c r="AI8" s="14" t="n">
        <f aca="false">P8-(P7*$G7/100)</f>
        <v>0</v>
      </c>
      <c r="AJ8" s="14" t="n">
        <f aca="false">Q8-(Q7*$G7/100)</f>
        <v>0</v>
      </c>
      <c r="AK8" s="14" t="n">
        <f aca="false">R8-(R7*$G7/100)</f>
        <v>0</v>
      </c>
      <c r="AL8" s="14" t="n">
        <f aca="false">S8-(S7*$G7/100)</f>
        <v>0</v>
      </c>
      <c r="AM8" s="14" t="n">
        <f aca="false">T8-(T7*$G7/100)</f>
        <v>0</v>
      </c>
      <c r="AN8" s="14" t="n">
        <f aca="false">U8-(U7*$G7/100)</f>
        <v>0</v>
      </c>
      <c r="AO8" s="14" t="n">
        <f aca="false">V8-(V7*$G7/100)</f>
        <v>0</v>
      </c>
      <c r="AP8" s="14" t="n">
        <f aca="false">W8-(W7*$G7/100)</f>
        <v>0</v>
      </c>
      <c r="AQ8" s="14" t="n">
        <f aca="false">X8-(X7*$G7/100)</f>
        <v>0</v>
      </c>
      <c r="AR8" s="14" t="n">
        <f aca="false">Y8-(Y7*$G7/100)</f>
        <v>0</v>
      </c>
      <c r="AT8" s="14" t="n">
        <f aca="false">IF(AA8&gt;0,AA8,0)</f>
        <v>0</v>
      </c>
      <c r="AU8" s="14" t="n">
        <f aca="false">IF(AB8&gt;0,AB8,0)</f>
        <v>0</v>
      </c>
      <c r="AV8" s="14" t="n">
        <f aca="false">IF(AC8&gt;0,AC8,0)</f>
        <v>0</v>
      </c>
      <c r="AW8" s="14" t="n">
        <f aca="false">IF(AD8&gt;0,AD8,0)</f>
        <v>0</v>
      </c>
      <c r="AX8" s="14" t="n">
        <f aca="false">IF(AE8&gt;0,AE8,0)</f>
        <v>0</v>
      </c>
      <c r="AY8" s="14" t="n">
        <f aca="false">IF(AF8&gt;0,AF8,0)</f>
        <v>0</v>
      </c>
      <c r="AZ8" s="14" t="n">
        <f aca="false">IF(AG8&gt;0,AG8,0)</f>
        <v>0</v>
      </c>
      <c r="BA8" s="14" t="n">
        <f aca="false">IF(AH8&gt;0,AH8,0)</f>
        <v>0</v>
      </c>
      <c r="BB8" s="14" t="n">
        <f aca="false">IF(AI8&gt;0,AI8,0)</f>
        <v>0</v>
      </c>
      <c r="BC8" s="14" t="n">
        <f aca="false">IF(AJ8&gt;0,AJ8,0)</f>
        <v>0</v>
      </c>
      <c r="BD8" s="14" t="n">
        <f aca="false">IF(AK8&gt;0,AK8,0)</f>
        <v>0</v>
      </c>
      <c r="BE8" s="14" t="n">
        <f aca="false">IF(AL8&gt;0,AL8,0)</f>
        <v>0</v>
      </c>
      <c r="BF8" s="14" t="n">
        <f aca="false">IF(AM8&gt;0,AM8,0)</f>
        <v>0</v>
      </c>
      <c r="BG8" s="14" t="n">
        <f aca="false">IF(AN8&gt;0,AN8,0)</f>
        <v>0</v>
      </c>
      <c r="BH8" s="14" t="n">
        <f aca="false">IF(AO8&gt;0,AO8,0)</f>
        <v>0</v>
      </c>
      <c r="BI8" s="14" t="n">
        <f aca="false">IF(AP8&gt;0,AP8,0)</f>
        <v>0</v>
      </c>
      <c r="BJ8" s="14" t="n">
        <f aca="false">IF(AQ8&gt;0,AQ8,0)</f>
        <v>0</v>
      </c>
      <c r="BK8" s="14" t="n">
        <f aca="false">IF(AR8&gt;0,AR8,0)</f>
        <v>0</v>
      </c>
    </row>
    <row r="9" s="14" customFormat="true" ht="18" hidden="false" customHeight="false" outlineLevel="0" collapsed="false">
      <c r="A9" s="11" t="s">
        <v>123</v>
      </c>
      <c r="B9" s="12" t="s">
        <v>124</v>
      </c>
      <c r="C9" s="12" t="n">
        <v>27</v>
      </c>
      <c r="D9" s="12" t="n">
        <f aca="false">C9-6</f>
        <v>21</v>
      </c>
      <c r="E9" s="8" t="s">
        <v>125</v>
      </c>
      <c r="F9" s="8" t="n">
        <v>6.89649353678914</v>
      </c>
      <c r="G9" s="13" t="n">
        <f aca="false">F9*((POWER(D9,2))/((POWER(C9,2))))</f>
        <v>4.17195288027985</v>
      </c>
      <c r="H9" s="14" t="n">
        <f aca="false">VLOOKUP($A9,PI!$B:$T,2,0)</f>
        <v>0</v>
      </c>
      <c r="I9" s="14" t="n">
        <f aca="false">VLOOKUP($A9,PI!$B:$T,3,0)</f>
        <v>2.28615594707018</v>
      </c>
      <c r="J9" s="14" t="n">
        <f aca="false">VLOOKUP($A9,PI!$B:$T,4,0)</f>
        <v>6.47285984805406</v>
      </c>
      <c r="K9" s="14" t="n">
        <f aca="false">VLOOKUP($A9,PI!$B:$T,5,0)</f>
        <v>0.710251293671999</v>
      </c>
      <c r="L9" s="14" t="n">
        <f aca="false">VLOOKUP($A9,PI!$B:$T,6,0)</f>
        <v>2.06981543898202</v>
      </c>
      <c r="M9" s="14" t="n">
        <f aca="false">VLOOKUP($A9,PI!$B:$T,7,0)</f>
        <v>1.72964810002107</v>
      </c>
      <c r="N9" s="14" t="n">
        <f aca="false">VLOOKUP($A9,PI!$B:$T,8,0)</f>
        <v>0</v>
      </c>
      <c r="O9" s="14" t="n">
        <f aca="false">VLOOKUP($A9,PI!$B:$T,9,0)</f>
        <v>1.1061456425096</v>
      </c>
      <c r="P9" s="14" t="n">
        <f aca="false">VLOOKUP($A9,PI!$B:$T,10,0)</f>
        <v>0</v>
      </c>
      <c r="Q9" s="14" t="n">
        <f aca="false">VLOOKUP($A9,PI!$B:$T,11,0)</f>
        <v>0.618392692189264</v>
      </c>
      <c r="R9" s="14" t="n">
        <f aca="false">VLOOKUP($A9,PI!$B:$T,12,0)</f>
        <v>0.937814000223289</v>
      </c>
      <c r="S9" s="14" t="n">
        <f aca="false">VLOOKUP($A9,PI!$B:$T,13,0)</f>
        <v>4.65251994265338</v>
      </c>
      <c r="T9" s="14" t="n">
        <f aca="false">VLOOKUP($A9,PI!$B:$T,14,0)</f>
        <v>0</v>
      </c>
      <c r="U9" s="14" t="n">
        <f aca="false">VLOOKUP($A9,PI!$B:$T,15,0)</f>
        <v>3.28216116320632</v>
      </c>
      <c r="V9" s="14" t="n">
        <f aca="false">VLOOKUP($A9,PI!$B:$T,16,0)</f>
        <v>5.01745000863225</v>
      </c>
      <c r="W9" s="14" t="n">
        <f aca="false">VLOOKUP($A9,PI!$B:$T,17,0)</f>
        <v>1.48936399259355</v>
      </c>
      <c r="X9" s="14" t="n">
        <f aca="false">VLOOKUP($A9,PI!$B:$T,18,0)</f>
        <v>0.150104618370379</v>
      </c>
      <c r="Y9" s="14" t="n">
        <f aca="false">VLOOKUP($A9,PI!$B:$T,19,0)</f>
        <v>1.1061456425096</v>
      </c>
      <c r="AA9" s="14" t="n">
        <f aca="false">H9-(H8*$G8/100)</f>
        <v>0</v>
      </c>
      <c r="AB9" s="14" t="n">
        <f aca="false">I9-(I8*$G8/100)</f>
        <v>2.28615594707018</v>
      </c>
      <c r="AC9" s="14" t="n">
        <f aca="false">J9-(J8*$G8/100)</f>
        <v>6.47285984805406</v>
      </c>
      <c r="AD9" s="14" t="n">
        <f aca="false">K9-(K8*$G8/100)</f>
        <v>0.710251293671999</v>
      </c>
      <c r="AE9" s="14" t="n">
        <f aca="false">L9-(L8*$G8/100)</f>
        <v>2.06981543898202</v>
      </c>
      <c r="AF9" s="14" t="n">
        <f aca="false">M9-(M8*$G8/100)</f>
        <v>1.72964810002107</v>
      </c>
      <c r="AG9" s="14" t="n">
        <f aca="false">N9-(N8*$G8/100)</f>
        <v>0</v>
      </c>
      <c r="AH9" s="14" t="n">
        <f aca="false">O9-(O8*$G8/100)</f>
        <v>1.1061456425096</v>
      </c>
      <c r="AI9" s="14" t="n">
        <f aca="false">P9-(P8*$G8/100)</f>
        <v>0</v>
      </c>
      <c r="AJ9" s="14" t="n">
        <f aca="false">Q9-(Q8*$G8/100)</f>
        <v>0.618392692189264</v>
      </c>
      <c r="AK9" s="14" t="n">
        <f aca="false">R9-(R8*$G8/100)</f>
        <v>0.937814000223289</v>
      </c>
      <c r="AL9" s="14" t="n">
        <f aca="false">S9-(S8*$G8/100)</f>
        <v>4.65251994265338</v>
      </c>
      <c r="AM9" s="14" t="n">
        <f aca="false">T9-(T8*$G8/100)</f>
        <v>0</v>
      </c>
      <c r="AN9" s="14" t="n">
        <f aca="false">U9-(U8*$G8/100)</f>
        <v>3.28216116320632</v>
      </c>
      <c r="AO9" s="14" t="n">
        <f aca="false">V9-(V8*$G8/100)</f>
        <v>5.01745000863225</v>
      </c>
      <c r="AP9" s="14" t="n">
        <f aca="false">W9-(W8*$G8/100)</f>
        <v>1.48936399259355</v>
      </c>
      <c r="AQ9" s="14" t="n">
        <f aca="false">X9-(X8*$G8/100)</f>
        <v>0.150104618370379</v>
      </c>
      <c r="AR9" s="14" t="n">
        <f aca="false">Y9-(Y8*$G8/100)</f>
        <v>1.1061456425096</v>
      </c>
      <c r="AT9" s="14" t="n">
        <f aca="false">IF(AA9&gt;0,AA9,0)</f>
        <v>0</v>
      </c>
      <c r="AU9" s="14" t="n">
        <f aca="false">IF(AB9&gt;0,AB9,0)</f>
        <v>2.28615594707018</v>
      </c>
      <c r="AV9" s="14" t="n">
        <f aca="false">IF(AC9&gt;0,AC9,0)</f>
        <v>6.47285984805406</v>
      </c>
      <c r="AW9" s="14" t="n">
        <f aca="false">IF(AD9&gt;0,AD9,0)</f>
        <v>0.710251293671999</v>
      </c>
      <c r="AX9" s="14" t="n">
        <f aca="false">IF(AE9&gt;0,AE9,0)</f>
        <v>2.06981543898202</v>
      </c>
      <c r="AY9" s="14" t="n">
        <f aca="false">IF(AF9&gt;0,AF9,0)</f>
        <v>1.72964810002107</v>
      </c>
      <c r="AZ9" s="14" t="n">
        <f aca="false">IF(AG9&gt;0,AG9,0)</f>
        <v>0</v>
      </c>
      <c r="BA9" s="14" t="n">
        <f aca="false">IF(AH9&gt;0,AH9,0)</f>
        <v>1.1061456425096</v>
      </c>
      <c r="BB9" s="14" t="n">
        <f aca="false">IF(AI9&gt;0,AI9,0)</f>
        <v>0</v>
      </c>
      <c r="BC9" s="14" t="n">
        <f aca="false">IF(AJ9&gt;0,AJ9,0)</f>
        <v>0.618392692189264</v>
      </c>
      <c r="BD9" s="14" t="n">
        <f aca="false">IF(AK9&gt;0,AK9,0)</f>
        <v>0.937814000223289</v>
      </c>
      <c r="BE9" s="14" t="n">
        <f aca="false">IF(AL9&gt;0,AL9,0)</f>
        <v>4.65251994265338</v>
      </c>
      <c r="BF9" s="14" t="n">
        <f aca="false">IF(AM9&gt;0,AM9,0)</f>
        <v>0</v>
      </c>
      <c r="BG9" s="14" t="n">
        <f aca="false">IF(AN9&gt;0,AN9,0)</f>
        <v>3.28216116320632</v>
      </c>
      <c r="BH9" s="14" t="n">
        <f aca="false">IF(AO9&gt;0,AO9,0)</f>
        <v>5.01745000863225</v>
      </c>
      <c r="BI9" s="14" t="n">
        <f aca="false">IF(AP9&gt;0,AP9,0)</f>
        <v>1.48936399259355</v>
      </c>
      <c r="BJ9" s="14" t="n">
        <f aca="false">IF(AQ9&gt;0,AQ9,0)</f>
        <v>0.150104618370379</v>
      </c>
      <c r="BK9" s="14" t="n">
        <f aca="false">IF(AR9&gt;0,AR9,0)</f>
        <v>1.1061456425096</v>
      </c>
    </row>
    <row r="10" s="14" customFormat="true" ht="18" hidden="false" customHeight="false" outlineLevel="0" collapsed="false">
      <c r="A10" s="11" t="s">
        <v>126</v>
      </c>
      <c r="B10" s="12" t="s">
        <v>127</v>
      </c>
      <c r="C10" s="12" t="n">
        <v>27</v>
      </c>
      <c r="D10" s="12" t="n">
        <f aca="false">C10-6</f>
        <v>21</v>
      </c>
      <c r="E10" s="8" t="s">
        <v>128</v>
      </c>
      <c r="F10" s="8" t="n">
        <v>6.9031557682847</v>
      </c>
      <c r="G10" s="13" t="n">
        <f aca="false">F10*((POWER(D10,2))/((POWER(C10,2))))</f>
        <v>4.17598311908581</v>
      </c>
      <c r="H10" s="14" t="n">
        <f aca="false">VLOOKUP($A10,PI!$B:$T,2,0)</f>
        <v>3.15547557213997</v>
      </c>
      <c r="I10" s="14" t="n">
        <f aca="false">VLOOKUP($A10,PI!$B:$T,3,0)</f>
        <v>15.8812150580234</v>
      </c>
      <c r="J10" s="14" t="n">
        <f aca="false">VLOOKUP($A10,PI!$B:$T,4,0)</f>
        <v>11.8699760617079</v>
      </c>
      <c r="K10" s="14" t="n">
        <f aca="false">VLOOKUP($A10,PI!$B:$T,5,0)</f>
        <v>5.53869178476004</v>
      </c>
      <c r="L10" s="14" t="n">
        <f aca="false">VLOOKUP($A10,PI!$B:$T,6,0)</f>
        <v>12.6230530520127</v>
      </c>
      <c r="M10" s="14" t="n">
        <f aca="false">VLOOKUP($A10,PI!$B:$T,7,0)</f>
        <v>4.75170330828124</v>
      </c>
      <c r="N10" s="14" t="n">
        <f aca="false">VLOOKUP($A10,PI!$B:$T,8,0)</f>
        <v>0</v>
      </c>
      <c r="O10" s="14" t="n">
        <f aca="false">VLOOKUP($A10,PI!$B:$T,9,0)</f>
        <v>9.24059787992865</v>
      </c>
      <c r="P10" s="14" t="n">
        <f aca="false">VLOOKUP($A10,PI!$B:$T,10,0)</f>
        <v>1.74623350611212</v>
      </c>
      <c r="Q10" s="14" t="n">
        <f aca="false">VLOOKUP($A10,PI!$B:$T,11,0)</f>
        <v>1.4574566355332</v>
      </c>
      <c r="R10" s="14" t="n">
        <f aca="false">VLOOKUP($A10,PI!$B:$T,12,0)</f>
        <v>7.56515698460546</v>
      </c>
      <c r="S10" s="14" t="n">
        <f aca="false">VLOOKUP($A10,PI!$B:$T,13,0)</f>
        <v>8.43381244715656</v>
      </c>
      <c r="T10" s="14" t="n">
        <f aca="false">VLOOKUP($A10,PI!$B:$T,14,0)</f>
        <v>3.34377003073634</v>
      </c>
      <c r="U10" s="14" t="n">
        <f aca="false">VLOOKUP($A10,PI!$B:$T,15,0)</f>
        <v>4.78894380932165</v>
      </c>
      <c r="V10" s="14" t="n">
        <f aca="false">VLOOKUP($A10,PI!$B:$T,16,0)</f>
        <v>9.5062343280469</v>
      </c>
      <c r="W10" s="14" t="n">
        <f aca="false">VLOOKUP($A10,PI!$B:$T,17,0)</f>
        <v>3.89807518408474</v>
      </c>
      <c r="X10" s="14" t="n">
        <f aca="false">VLOOKUP($A10,PI!$B:$T,18,0)</f>
        <v>4.78894380932165</v>
      </c>
      <c r="Y10" s="14" t="n">
        <f aca="false">VLOOKUP($A10,PI!$B:$T,19,0)</f>
        <v>4.31548487217484</v>
      </c>
      <c r="AA10" s="14" t="n">
        <f aca="false">H10-(H9*$G9/100)</f>
        <v>3.15547557213997</v>
      </c>
      <c r="AB10" s="14" t="n">
        <f aca="false">I10-(I9*$G9/100)</f>
        <v>15.7858377091419</v>
      </c>
      <c r="AC10" s="14" t="n">
        <f aca="false">J10-(J9*$G9/100)</f>
        <v>11.5999313988405</v>
      </c>
      <c r="AD10" s="14" t="n">
        <f aca="false">K10-(K9*$G9/100)</f>
        <v>5.50906043545646</v>
      </c>
      <c r="AE10" s="14" t="n">
        <f aca="false">L10-(L9*$G9/100)</f>
        <v>12.5367013271896</v>
      </c>
      <c r="AF10" s="14" t="n">
        <f aca="false">M10-(M9*$G9/100)</f>
        <v>4.6795432045537</v>
      </c>
      <c r="AG10" s="14" t="n">
        <f aca="false">N10-(N9*$G9/100)</f>
        <v>0</v>
      </c>
      <c r="AH10" s="14" t="n">
        <f aca="false">O10-(O9*$G9/100)</f>
        <v>9.19445000493588</v>
      </c>
      <c r="AI10" s="14" t="n">
        <f aca="false">P10-(P9*$G9/100)</f>
        <v>1.74623350611212</v>
      </c>
      <c r="AJ10" s="14" t="n">
        <f aca="false">Q10-(Q9*$G9/100)</f>
        <v>1.43165758379997</v>
      </c>
      <c r="AK10" s="14" t="n">
        <f aca="false">R10-(R9*$G9/100)</f>
        <v>7.52603182641148</v>
      </c>
      <c r="AL10" s="14" t="n">
        <f aca="false">S10-(S9*$G9/100)</f>
        <v>8.23971150740344</v>
      </c>
      <c r="AM10" s="14" t="n">
        <f aca="false">T10-(T9*$G9/100)</f>
        <v>3.34377003073634</v>
      </c>
      <c r="AN10" s="14" t="n">
        <f aca="false">U10-(U9*$G9/100)</f>
        <v>4.65201359213784</v>
      </c>
      <c r="AO10" s="14" t="n">
        <f aca="false">V10-(V9*$G9/100)</f>
        <v>9.29690867789516</v>
      </c>
      <c r="AP10" s="14" t="n">
        <f aca="false">W10-(W9*$G9/100)</f>
        <v>3.83593962009789</v>
      </c>
      <c r="AQ10" s="14" t="n">
        <f aca="false">X10-(X9*$G9/100)</f>
        <v>4.78268151537211</v>
      </c>
      <c r="AR10" s="14" t="n">
        <f aca="false">Y10-(Y9*$G9/100)</f>
        <v>4.26933699718207</v>
      </c>
      <c r="AT10" s="14" t="n">
        <f aca="false">IF(AA10&gt;0,AA10,0)</f>
        <v>3.15547557213997</v>
      </c>
      <c r="AU10" s="14" t="n">
        <f aca="false">IF(AB10&gt;0,AB10,0)</f>
        <v>15.7858377091419</v>
      </c>
      <c r="AV10" s="14" t="n">
        <f aca="false">IF(AC10&gt;0,AC10,0)</f>
        <v>11.5999313988405</v>
      </c>
      <c r="AW10" s="14" t="n">
        <f aca="false">IF(AD10&gt;0,AD10,0)</f>
        <v>5.50906043545646</v>
      </c>
      <c r="AX10" s="14" t="n">
        <f aca="false">IF(AE10&gt;0,AE10,0)</f>
        <v>12.5367013271896</v>
      </c>
      <c r="AY10" s="14" t="n">
        <f aca="false">IF(AF10&gt;0,AF10,0)</f>
        <v>4.6795432045537</v>
      </c>
      <c r="AZ10" s="14" t="n">
        <f aca="false">IF(AG10&gt;0,AG10,0)</f>
        <v>0</v>
      </c>
      <c r="BA10" s="14" t="n">
        <f aca="false">IF(AH10&gt;0,AH10,0)</f>
        <v>9.19445000493588</v>
      </c>
      <c r="BB10" s="14" t="n">
        <f aca="false">IF(AI10&gt;0,AI10,0)</f>
        <v>1.74623350611212</v>
      </c>
      <c r="BC10" s="14" t="n">
        <f aca="false">IF(AJ10&gt;0,AJ10,0)</f>
        <v>1.43165758379997</v>
      </c>
      <c r="BD10" s="14" t="n">
        <f aca="false">IF(AK10&gt;0,AK10,0)</f>
        <v>7.52603182641148</v>
      </c>
      <c r="BE10" s="14" t="n">
        <f aca="false">IF(AL10&gt;0,AL10,0)</f>
        <v>8.23971150740344</v>
      </c>
      <c r="BF10" s="14" t="n">
        <f aca="false">IF(AM10&gt;0,AM10,0)</f>
        <v>3.34377003073634</v>
      </c>
      <c r="BG10" s="14" t="n">
        <f aca="false">IF(AN10&gt;0,AN10,0)</f>
        <v>4.65201359213784</v>
      </c>
      <c r="BH10" s="14" t="n">
        <f aca="false">IF(AO10&gt;0,AO10,0)</f>
        <v>9.29690867789516</v>
      </c>
      <c r="BI10" s="14" t="n">
        <f aca="false">IF(AP10&gt;0,AP10,0)</f>
        <v>3.83593962009789</v>
      </c>
      <c r="BJ10" s="14" t="n">
        <f aca="false">IF(AQ10&gt;0,AQ10,0)</f>
        <v>4.78268151537211</v>
      </c>
      <c r="BK10" s="14" t="n">
        <f aca="false">IF(AR10&gt;0,AR10,0)</f>
        <v>4.26933699718207</v>
      </c>
    </row>
    <row r="11" s="14" customFormat="true" ht="18" hidden="false" customHeight="false" outlineLevel="0" collapsed="false">
      <c r="A11" s="11" t="s">
        <v>129</v>
      </c>
      <c r="B11" s="12" t="s">
        <v>130</v>
      </c>
      <c r="C11" s="12" t="n">
        <v>29</v>
      </c>
      <c r="D11" s="12" t="n">
        <f aca="false">C11-6</f>
        <v>23</v>
      </c>
      <c r="E11" s="8" t="s">
        <v>131</v>
      </c>
      <c r="F11" s="8" t="n">
        <v>7.57062895278085</v>
      </c>
      <c r="G11" s="13" t="n">
        <f aca="false">F11*((POWER(D11,2))/((POWER(C11,2))))</f>
        <v>4.76202463260531</v>
      </c>
      <c r="H11" s="14" t="n">
        <v>0</v>
      </c>
      <c r="I11" s="14" t="n">
        <v>0</v>
      </c>
      <c r="J11" s="14" t="n">
        <v>0</v>
      </c>
      <c r="K11" s="14" t="n">
        <v>0</v>
      </c>
      <c r="L11" s="14" t="n">
        <v>0</v>
      </c>
      <c r="M11" s="14" t="n">
        <v>0</v>
      </c>
      <c r="N11" s="14" t="n">
        <v>0</v>
      </c>
      <c r="O11" s="14" t="n">
        <v>0</v>
      </c>
      <c r="P11" s="14" t="n">
        <v>0</v>
      </c>
      <c r="Q11" s="14" t="n">
        <v>0</v>
      </c>
      <c r="R11" s="14" t="n">
        <v>0</v>
      </c>
      <c r="S11" s="14" t="n">
        <v>0</v>
      </c>
      <c r="T11" s="14" t="n">
        <v>0</v>
      </c>
      <c r="U11" s="14" t="n">
        <v>0</v>
      </c>
      <c r="V11" s="14" t="n">
        <v>0</v>
      </c>
      <c r="W11" s="14" t="n">
        <v>0</v>
      </c>
      <c r="X11" s="14" t="n">
        <v>0</v>
      </c>
      <c r="Y11" s="14" t="n">
        <v>0</v>
      </c>
      <c r="AA11" s="14" t="n">
        <f aca="false">H11-(H10*$G10/100)</f>
        <v>-0.131772127219441</v>
      </c>
      <c r="AB11" s="14" t="n">
        <f aca="false">I11-(I10*$G10/100)</f>
        <v>-0.663196859928772</v>
      </c>
      <c r="AC11" s="14" t="n">
        <f aca="false">J11-(J10*$G10/100)</f>
        <v>-0.495688196576446</v>
      </c>
      <c r="AD11" s="14" t="n">
        <f aca="false">K11-(K10*$G10/100)</f>
        <v>-0.231294833949771</v>
      </c>
      <c r="AE11" s="14" t="n">
        <f aca="false">L11-(L10*$G10/100)</f>
        <v>-0.527136564565294</v>
      </c>
      <c r="AF11" s="14" t="n">
        <f aca="false">M11-(M10*$G10/100)</f>
        <v>-0.198430328022866</v>
      </c>
      <c r="AG11" s="14" t="n">
        <f aca="false">N11-(N10*$G10/100)</f>
        <v>0</v>
      </c>
      <c r="AH11" s="14" t="n">
        <f aca="false">O11-(O10*$G10/100)</f>
        <v>-0.385885807568421</v>
      </c>
      <c r="AI11" s="14" t="n">
        <f aca="false">P11-(P10*$G10/100)</f>
        <v>-0.0729224164350624</v>
      </c>
      <c r="AJ11" s="14" t="n">
        <f aca="false">Q11-(Q10*$G10/100)</f>
        <v>-0.0608631430678625</v>
      </c>
      <c r="AK11" s="14" t="n">
        <f aca="false">R11-(R10*$G10/100)</f>
        <v>-0.315919678609465</v>
      </c>
      <c r="AL11" s="14" t="n">
        <f aca="false">S11-(S10*$G10/100)</f>
        <v>-0.352194584088616</v>
      </c>
      <c r="AM11" s="14" t="n">
        <f aca="false">T11-(T10*$G10/100)</f>
        <v>-0.1396352720246</v>
      </c>
      <c r="AN11" s="14" t="n">
        <f aca="false">U11-(U10*$G10/100)</f>
        <v>-0.199985485059777</v>
      </c>
      <c r="AO11" s="14" t="n">
        <f aca="false">V11-(V10*$G10/100)</f>
        <v>-0.396978740799978</v>
      </c>
      <c r="AP11" s="14" t="n">
        <f aca="false">W11-(W10*$G10/100)</f>
        <v>-0.162782961656652</v>
      </c>
      <c r="AQ11" s="14" t="n">
        <f aca="false">X11-(X10*$G10/100)</f>
        <v>-0.199985485059777</v>
      </c>
      <c r="AR11" s="14" t="n">
        <f aca="false">Y11-(Y10*$G10/100)</f>
        <v>-0.180213919768723</v>
      </c>
      <c r="AT11" s="14" t="n">
        <f aca="false">IF(AA11&gt;0,AA11,0)</f>
        <v>0</v>
      </c>
      <c r="AU11" s="14" t="n">
        <f aca="false">IF(AB11&gt;0,AB11,0)</f>
        <v>0</v>
      </c>
      <c r="AV11" s="14" t="n">
        <f aca="false">IF(AC11&gt;0,AC11,0)</f>
        <v>0</v>
      </c>
      <c r="AW11" s="14" t="n">
        <f aca="false">IF(AD11&gt;0,AD11,0)</f>
        <v>0</v>
      </c>
      <c r="AX11" s="14" t="n">
        <f aca="false">IF(AE11&gt;0,AE11,0)</f>
        <v>0</v>
      </c>
      <c r="AY11" s="14" t="n">
        <f aca="false">IF(AF11&gt;0,AF11,0)</f>
        <v>0</v>
      </c>
      <c r="AZ11" s="14" t="n">
        <f aca="false">IF(AG11&gt;0,AG11,0)</f>
        <v>0</v>
      </c>
      <c r="BA11" s="14" t="n">
        <f aca="false">IF(AH11&gt;0,AH11,0)</f>
        <v>0</v>
      </c>
      <c r="BB11" s="14" t="n">
        <f aca="false">IF(AI11&gt;0,AI11,0)</f>
        <v>0</v>
      </c>
      <c r="BC11" s="14" t="n">
        <f aca="false">IF(AJ11&gt;0,AJ11,0)</f>
        <v>0</v>
      </c>
      <c r="BD11" s="14" t="n">
        <f aca="false">IF(AK11&gt;0,AK11,0)</f>
        <v>0</v>
      </c>
      <c r="BE11" s="14" t="n">
        <f aca="false">IF(AL11&gt;0,AL11,0)</f>
        <v>0</v>
      </c>
      <c r="BF11" s="14" t="n">
        <f aca="false">IF(AM11&gt;0,AM11,0)</f>
        <v>0</v>
      </c>
      <c r="BG11" s="14" t="n">
        <f aca="false">IF(AN11&gt;0,AN11,0)</f>
        <v>0</v>
      </c>
      <c r="BH11" s="14" t="n">
        <f aca="false">IF(AO11&gt;0,AO11,0)</f>
        <v>0</v>
      </c>
      <c r="BI11" s="14" t="n">
        <f aca="false">IF(AP11&gt;0,AP11,0)</f>
        <v>0</v>
      </c>
      <c r="BJ11" s="14" t="n">
        <f aca="false">IF(AQ11&gt;0,AQ11,0)</f>
        <v>0</v>
      </c>
      <c r="BK11" s="14" t="n">
        <f aca="false">IF(AR11&gt;0,AR11,0)</f>
        <v>0</v>
      </c>
    </row>
    <row r="12" s="14" customFormat="true" ht="18" hidden="false" customHeight="false" outlineLevel="0" collapsed="false">
      <c r="A12" s="11" t="s">
        <v>132</v>
      </c>
      <c r="B12" s="12" t="s">
        <v>133</v>
      </c>
      <c r="C12" s="12" t="n">
        <v>29</v>
      </c>
      <c r="D12" s="12" t="n">
        <f aca="false">C12-6</f>
        <v>23</v>
      </c>
      <c r="E12" s="8" t="s">
        <v>134</v>
      </c>
      <c r="F12" s="8" t="n">
        <v>7.57778877868033</v>
      </c>
      <c r="G12" s="13" t="n">
        <f aca="false">F12*((POWER(D12,2))/((POWER(C12,2))))</f>
        <v>4.76652825674423</v>
      </c>
      <c r="H12" s="14" t="n">
        <v>0</v>
      </c>
      <c r="I12" s="14" t="n">
        <v>0</v>
      </c>
      <c r="J12" s="14" t="n">
        <v>0</v>
      </c>
      <c r="K12" s="14" t="n">
        <v>0</v>
      </c>
      <c r="L12" s="14" t="n">
        <v>0</v>
      </c>
      <c r="M12" s="14" t="n">
        <v>0</v>
      </c>
      <c r="N12" s="14" t="n">
        <v>0</v>
      </c>
      <c r="O12" s="14" t="n">
        <v>0</v>
      </c>
      <c r="P12" s="14" t="n">
        <v>0</v>
      </c>
      <c r="Q12" s="14" t="n">
        <v>0</v>
      </c>
      <c r="R12" s="14" t="n">
        <v>0</v>
      </c>
      <c r="S12" s="14" t="n">
        <v>0</v>
      </c>
      <c r="T12" s="14" t="n">
        <v>0</v>
      </c>
      <c r="U12" s="14" t="n">
        <v>0</v>
      </c>
      <c r="V12" s="14" t="n">
        <v>0</v>
      </c>
      <c r="W12" s="14" t="n">
        <v>0</v>
      </c>
      <c r="X12" s="14" t="n">
        <v>0</v>
      </c>
      <c r="Y12" s="14" t="n">
        <v>0</v>
      </c>
      <c r="AA12" s="14" t="n">
        <f aca="false">H12-(H11*$G11/100)</f>
        <v>0</v>
      </c>
      <c r="AB12" s="14" t="n">
        <f aca="false">I12-(I11*$G11/100)</f>
        <v>0</v>
      </c>
      <c r="AC12" s="14" t="n">
        <f aca="false">J12-(J11*$G11/100)</f>
        <v>0</v>
      </c>
      <c r="AD12" s="14" t="n">
        <f aca="false">K12-(K11*$G11/100)</f>
        <v>0</v>
      </c>
      <c r="AE12" s="14" t="n">
        <f aca="false">L12-(L11*$G11/100)</f>
        <v>0</v>
      </c>
      <c r="AF12" s="14" t="n">
        <f aca="false">M12-(M11*$G11/100)</f>
        <v>0</v>
      </c>
      <c r="AG12" s="14" t="n">
        <f aca="false">N12-(N11*$G11/100)</f>
        <v>0</v>
      </c>
      <c r="AH12" s="14" t="n">
        <f aca="false">O12-(O11*$G11/100)</f>
        <v>0</v>
      </c>
      <c r="AI12" s="14" t="n">
        <f aca="false">P12-(P11*$G11/100)</f>
        <v>0</v>
      </c>
      <c r="AJ12" s="14" t="n">
        <f aca="false">Q12-(Q11*$G11/100)</f>
        <v>0</v>
      </c>
      <c r="AK12" s="14" t="n">
        <f aca="false">R12-(R11*$G11/100)</f>
        <v>0</v>
      </c>
      <c r="AL12" s="14" t="n">
        <f aca="false">S12-(S11*$G11/100)</f>
        <v>0</v>
      </c>
      <c r="AM12" s="14" t="n">
        <f aca="false">T12-(T11*$G11/100)</f>
        <v>0</v>
      </c>
      <c r="AN12" s="14" t="n">
        <f aca="false">U12-(U11*$G11/100)</f>
        <v>0</v>
      </c>
      <c r="AO12" s="14" t="n">
        <f aca="false">V12-(V11*$G11/100)</f>
        <v>0</v>
      </c>
      <c r="AP12" s="14" t="n">
        <f aca="false">W12-(W11*$G11/100)</f>
        <v>0</v>
      </c>
      <c r="AQ12" s="14" t="n">
        <f aca="false">X12-(X11*$G11/100)</f>
        <v>0</v>
      </c>
      <c r="AR12" s="14" t="n">
        <f aca="false">Y12-(Y11*$G11/100)</f>
        <v>0</v>
      </c>
      <c r="AT12" s="14" t="n">
        <f aca="false">IF(AA12&gt;0,AA12,0)</f>
        <v>0</v>
      </c>
      <c r="AU12" s="14" t="n">
        <f aca="false">IF(AB12&gt;0,AB12,0)</f>
        <v>0</v>
      </c>
      <c r="AV12" s="14" t="n">
        <f aca="false">IF(AC12&gt;0,AC12,0)</f>
        <v>0</v>
      </c>
      <c r="AW12" s="14" t="n">
        <f aca="false">IF(AD12&gt;0,AD12,0)</f>
        <v>0</v>
      </c>
      <c r="AX12" s="14" t="n">
        <f aca="false">IF(AE12&gt;0,AE12,0)</f>
        <v>0</v>
      </c>
      <c r="AY12" s="14" t="n">
        <f aca="false">IF(AF12&gt;0,AF12,0)</f>
        <v>0</v>
      </c>
      <c r="AZ12" s="14" t="n">
        <f aca="false">IF(AG12&gt;0,AG12,0)</f>
        <v>0</v>
      </c>
      <c r="BA12" s="14" t="n">
        <f aca="false">IF(AH12&gt;0,AH12,0)</f>
        <v>0</v>
      </c>
      <c r="BB12" s="14" t="n">
        <f aca="false">IF(AI12&gt;0,AI12,0)</f>
        <v>0</v>
      </c>
      <c r="BC12" s="14" t="n">
        <f aca="false">IF(AJ12&gt;0,AJ12,0)</f>
        <v>0</v>
      </c>
      <c r="BD12" s="14" t="n">
        <f aca="false">IF(AK12&gt;0,AK12,0)</f>
        <v>0</v>
      </c>
      <c r="BE12" s="14" t="n">
        <f aca="false">IF(AL12&gt;0,AL12,0)</f>
        <v>0</v>
      </c>
      <c r="BF12" s="14" t="n">
        <f aca="false">IF(AM12&gt;0,AM12,0)</f>
        <v>0</v>
      </c>
      <c r="BG12" s="14" t="n">
        <f aca="false">IF(AN12&gt;0,AN12,0)</f>
        <v>0</v>
      </c>
      <c r="BH12" s="14" t="n">
        <f aca="false">IF(AO12&gt;0,AO12,0)</f>
        <v>0</v>
      </c>
      <c r="BI12" s="14" t="n">
        <f aca="false">IF(AP12&gt;0,AP12,0)</f>
        <v>0</v>
      </c>
      <c r="BJ12" s="14" t="n">
        <f aca="false">IF(AQ12&gt;0,AQ12,0)</f>
        <v>0</v>
      </c>
      <c r="BK12" s="14" t="n">
        <f aca="false">IF(AR12&gt;0,AR12,0)</f>
        <v>0</v>
      </c>
    </row>
    <row r="13" s="14" customFormat="true" ht="18" hidden="false" customHeight="false" outlineLevel="0" collapsed="false">
      <c r="A13" s="11" t="s">
        <v>135</v>
      </c>
      <c r="B13" s="12" t="s">
        <v>136</v>
      </c>
      <c r="C13" s="12" t="n">
        <v>29</v>
      </c>
      <c r="D13" s="12" t="n">
        <f aca="false">C13-6</f>
        <v>23</v>
      </c>
      <c r="E13" s="8" t="s">
        <v>137</v>
      </c>
      <c r="F13" s="8" t="n">
        <v>7.5849489586123</v>
      </c>
      <c r="G13" s="13" t="n">
        <f aca="false">F13*((POWER(D13,2))/((POWER(C13,2))))</f>
        <v>4.77103210357421</v>
      </c>
      <c r="H13" s="14" t="n">
        <v>0</v>
      </c>
      <c r="I13" s="14" t="n">
        <v>0</v>
      </c>
      <c r="J13" s="14" t="n">
        <v>0</v>
      </c>
      <c r="K13" s="14" t="n">
        <v>0</v>
      </c>
      <c r="L13" s="14" t="n">
        <v>0</v>
      </c>
      <c r="M13" s="14" t="n">
        <v>0</v>
      </c>
      <c r="N13" s="14" t="n">
        <v>0</v>
      </c>
      <c r="O13" s="14" t="n">
        <v>0</v>
      </c>
      <c r="P13" s="14" t="n">
        <v>0</v>
      </c>
      <c r="Q13" s="14" t="n">
        <v>0</v>
      </c>
      <c r="R13" s="14" t="n">
        <v>0</v>
      </c>
      <c r="S13" s="14" t="n">
        <v>0</v>
      </c>
      <c r="T13" s="14" t="n">
        <v>0</v>
      </c>
      <c r="U13" s="14" t="n">
        <v>0</v>
      </c>
      <c r="V13" s="14" t="n">
        <v>0</v>
      </c>
      <c r="W13" s="14" t="n">
        <v>0</v>
      </c>
      <c r="X13" s="14" t="n">
        <v>0</v>
      </c>
      <c r="Y13" s="14" t="n">
        <v>0</v>
      </c>
      <c r="AA13" s="14" t="n">
        <f aca="false">H13-(H12*$G12/100)</f>
        <v>0</v>
      </c>
      <c r="AB13" s="14" t="n">
        <f aca="false">I13-(I12*$G12/100)</f>
        <v>0</v>
      </c>
      <c r="AC13" s="14" t="n">
        <f aca="false">J13-(J12*$G12/100)</f>
        <v>0</v>
      </c>
      <c r="AD13" s="14" t="n">
        <f aca="false">K13-(K12*$G12/100)</f>
        <v>0</v>
      </c>
      <c r="AE13" s="14" t="n">
        <f aca="false">L13-(L12*$G12/100)</f>
        <v>0</v>
      </c>
      <c r="AF13" s="14" t="n">
        <f aca="false">M13-(M12*$G12/100)</f>
        <v>0</v>
      </c>
      <c r="AG13" s="14" t="n">
        <f aca="false">N13-(N12*$G12/100)</f>
        <v>0</v>
      </c>
      <c r="AH13" s="14" t="n">
        <f aca="false">O13-(O12*$G12/100)</f>
        <v>0</v>
      </c>
      <c r="AI13" s="14" t="n">
        <f aca="false">P13-(P12*$G12/100)</f>
        <v>0</v>
      </c>
      <c r="AJ13" s="14" t="n">
        <f aca="false">Q13-(Q12*$G12/100)</f>
        <v>0</v>
      </c>
      <c r="AK13" s="14" t="n">
        <f aca="false">R13-(R12*$G12/100)</f>
        <v>0</v>
      </c>
      <c r="AL13" s="14" t="n">
        <f aca="false">S13-(S12*$G12/100)</f>
        <v>0</v>
      </c>
      <c r="AM13" s="14" t="n">
        <f aca="false">T13-(T12*$G12/100)</f>
        <v>0</v>
      </c>
      <c r="AN13" s="14" t="n">
        <f aca="false">U13-(U12*$G12/100)</f>
        <v>0</v>
      </c>
      <c r="AO13" s="14" t="n">
        <f aca="false">V13-(V12*$G12/100)</f>
        <v>0</v>
      </c>
      <c r="AP13" s="14" t="n">
        <f aca="false">W13-(W12*$G12/100)</f>
        <v>0</v>
      </c>
      <c r="AQ13" s="14" t="n">
        <f aca="false">X13-(X12*$G12/100)</f>
        <v>0</v>
      </c>
      <c r="AR13" s="14" t="n">
        <f aca="false">Y13-(Y12*$G12/100)</f>
        <v>0</v>
      </c>
      <c r="AT13" s="14" t="n">
        <f aca="false">IF(AA13&gt;0,AA13,0)</f>
        <v>0</v>
      </c>
      <c r="AU13" s="14" t="n">
        <f aca="false">IF(AB13&gt;0,AB13,0)</f>
        <v>0</v>
      </c>
      <c r="AV13" s="14" t="n">
        <f aca="false">IF(AC13&gt;0,AC13,0)</f>
        <v>0</v>
      </c>
      <c r="AW13" s="14" t="n">
        <f aca="false">IF(AD13&gt;0,AD13,0)</f>
        <v>0</v>
      </c>
      <c r="AX13" s="14" t="n">
        <f aca="false">IF(AE13&gt;0,AE13,0)</f>
        <v>0</v>
      </c>
      <c r="AY13" s="14" t="n">
        <f aca="false">IF(AF13&gt;0,AF13,0)</f>
        <v>0</v>
      </c>
      <c r="AZ13" s="14" t="n">
        <f aca="false">IF(AG13&gt;0,AG13,0)</f>
        <v>0</v>
      </c>
      <c r="BA13" s="14" t="n">
        <f aca="false">IF(AH13&gt;0,AH13,0)</f>
        <v>0</v>
      </c>
      <c r="BB13" s="14" t="n">
        <f aca="false">IF(AI13&gt;0,AI13,0)</f>
        <v>0</v>
      </c>
      <c r="BC13" s="14" t="n">
        <f aca="false">IF(AJ13&gt;0,AJ13,0)</f>
        <v>0</v>
      </c>
      <c r="BD13" s="14" t="n">
        <f aca="false">IF(AK13&gt;0,AK13,0)</f>
        <v>0</v>
      </c>
      <c r="BE13" s="14" t="n">
        <f aca="false">IF(AL13&gt;0,AL13,0)</f>
        <v>0</v>
      </c>
      <c r="BF13" s="14" t="n">
        <f aca="false">IF(AM13&gt;0,AM13,0)</f>
        <v>0</v>
      </c>
      <c r="BG13" s="14" t="n">
        <f aca="false">IF(AN13&gt;0,AN13,0)</f>
        <v>0</v>
      </c>
      <c r="BH13" s="14" t="n">
        <f aca="false">IF(AO13&gt;0,AO13,0)</f>
        <v>0</v>
      </c>
      <c r="BI13" s="14" t="n">
        <f aca="false">IF(AP13&gt;0,AP13,0)</f>
        <v>0</v>
      </c>
      <c r="BJ13" s="14" t="n">
        <f aca="false">IF(AQ13&gt;0,AQ13,0)</f>
        <v>0</v>
      </c>
      <c r="BK13" s="14" t="n">
        <f aca="false">IF(AR13&gt;0,AR13,0)</f>
        <v>0</v>
      </c>
    </row>
    <row r="14" s="14" customFormat="true" ht="18" hidden="false" customHeight="false" outlineLevel="0" collapsed="false">
      <c r="A14" s="11" t="s">
        <v>138</v>
      </c>
      <c r="B14" s="12" t="s">
        <v>139</v>
      </c>
      <c r="C14" s="12" t="n">
        <v>31</v>
      </c>
      <c r="D14" s="12" t="n">
        <f aca="false">C14-6</f>
        <v>25</v>
      </c>
      <c r="E14" s="8" t="s">
        <v>140</v>
      </c>
      <c r="F14" s="8" t="n">
        <v>8.30026006186262</v>
      </c>
      <c r="G14" s="13" t="n">
        <f aca="false">F14*((POWER(D14,2))/((POWER(C14,2))))</f>
        <v>5.39819202774624</v>
      </c>
      <c r="H14" s="14" t="n">
        <v>0</v>
      </c>
      <c r="I14" s="14" t="n">
        <v>0</v>
      </c>
      <c r="J14" s="14" t="n">
        <v>0</v>
      </c>
      <c r="K14" s="14" t="n">
        <v>0</v>
      </c>
      <c r="L14" s="14" t="n">
        <v>0</v>
      </c>
      <c r="M14" s="14" t="n">
        <v>0</v>
      </c>
      <c r="N14" s="14" t="n">
        <v>0</v>
      </c>
      <c r="O14" s="14" t="n">
        <v>0</v>
      </c>
      <c r="P14" s="14" t="n">
        <v>0</v>
      </c>
      <c r="Q14" s="14" t="n">
        <v>0</v>
      </c>
      <c r="R14" s="14" t="n">
        <v>0</v>
      </c>
      <c r="S14" s="14" t="n">
        <v>0</v>
      </c>
      <c r="T14" s="14" t="n">
        <v>0</v>
      </c>
      <c r="U14" s="14" t="n">
        <v>0</v>
      </c>
      <c r="V14" s="14" t="n">
        <v>0</v>
      </c>
      <c r="W14" s="14" t="n">
        <v>0</v>
      </c>
      <c r="X14" s="14" t="n">
        <v>0</v>
      </c>
      <c r="Y14" s="14" t="n">
        <v>0</v>
      </c>
      <c r="AA14" s="14" t="n">
        <f aca="false">H14-(H13*$G13/100)</f>
        <v>0</v>
      </c>
      <c r="AB14" s="14" t="n">
        <f aca="false">I14-(I13*$G13/100)</f>
        <v>0</v>
      </c>
      <c r="AC14" s="14" t="n">
        <f aca="false">J14-(J13*$G13/100)</f>
        <v>0</v>
      </c>
      <c r="AD14" s="14" t="n">
        <f aca="false">K14-(K13*$G13/100)</f>
        <v>0</v>
      </c>
      <c r="AE14" s="14" t="n">
        <f aca="false">L14-(L13*$G13/100)</f>
        <v>0</v>
      </c>
      <c r="AF14" s="14" t="n">
        <f aca="false">M14-(M13*$G13/100)</f>
        <v>0</v>
      </c>
      <c r="AG14" s="14" t="n">
        <f aca="false">N14-(N13*$G13/100)</f>
        <v>0</v>
      </c>
      <c r="AH14" s="14" t="n">
        <f aca="false">O14-(O13*$G13/100)</f>
        <v>0</v>
      </c>
      <c r="AI14" s="14" t="n">
        <f aca="false">P14-(P13*$G13/100)</f>
        <v>0</v>
      </c>
      <c r="AJ14" s="14" t="n">
        <f aca="false">Q14-(Q13*$G13/100)</f>
        <v>0</v>
      </c>
      <c r="AK14" s="14" t="n">
        <f aca="false">R14-(R13*$G13/100)</f>
        <v>0</v>
      </c>
      <c r="AL14" s="14" t="n">
        <f aca="false">S14-(S13*$G13/100)</f>
        <v>0</v>
      </c>
      <c r="AM14" s="14" t="n">
        <f aca="false">T14-(T13*$G13/100)</f>
        <v>0</v>
      </c>
      <c r="AN14" s="14" t="n">
        <f aca="false">U14-(U13*$G13/100)</f>
        <v>0</v>
      </c>
      <c r="AO14" s="14" t="n">
        <f aca="false">V14-(V13*$G13/100)</f>
        <v>0</v>
      </c>
      <c r="AP14" s="14" t="n">
        <f aca="false">W14-(W13*$G13/100)</f>
        <v>0</v>
      </c>
      <c r="AQ14" s="14" t="n">
        <f aca="false">X14-(X13*$G13/100)</f>
        <v>0</v>
      </c>
      <c r="AR14" s="14" t="n">
        <f aca="false">Y14-(Y13*$G13/100)</f>
        <v>0</v>
      </c>
      <c r="AT14" s="14" t="n">
        <f aca="false">IF(AA14&gt;0,AA14,0)</f>
        <v>0</v>
      </c>
      <c r="AU14" s="14" t="n">
        <f aca="false">IF(AB14&gt;0,AB14,0)</f>
        <v>0</v>
      </c>
      <c r="AV14" s="14" t="n">
        <f aca="false">IF(AC14&gt;0,AC14,0)</f>
        <v>0</v>
      </c>
      <c r="AW14" s="14" t="n">
        <f aca="false">IF(AD14&gt;0,AD14,0)</f>
        <v>0</v>
      </c>
      <c r="AX14" s="14" t="n">
        <f aca="false">IF(AE14&gt;0,AE14,0)</f>
        <v>0</v>
      </c>
      <c r="AY14" s="14" t="n">
        <f aca="false">IF(AF14&gt;0,AF14,0)</f>
        <v>0</v>
      </c>
      <c r="AZ14" s="14" t="n">
        <f aca="false">IF(AG14&gt;0,AG14,0)</f>
        <v>0</v>
      </c>
      <c r="BA14" s="14" t="n">
        <f aca="false">IF(AH14&gt;0,AH14,0)</f>
        <v>0</v>
      </c>
      <c r="BB14" s="14" t="n">
        <f aca="false">IF(AI14&gt;0,AI14,0)</f>
        <v>0</v>
      </c>
      <c r="BC14" s="14" t="n">
        <f aca="false">IF(AJ14&gt;0,AJ14,0)</f>
        <v>0</v>
      </c>
      <c r="BD14" s="14" t="n">
        <f aca="false">IF(AK14&gt;0,AK14,0)</f>
        <v>0</v>
      </c>
      <c r="BE14" s="14" t="n">
        <f aca="false">IF(AL14&gt;0,AL14,0)</f>
        <v>0</v>
      </c>
      <c r="BF14" s="14" t="n">
        <f aca="false">IF(AM14&gt;0,AM14,0)</f>
        <v>0</v>
      </c>
      <c r="BG14" s="14" t="n">
        <f aca="false">IF(AN14&gt;0,AN14,0)</f>
        <v>0</v>
      </c>
      <c r="BH14" s="14" t="n">
        <f aca="false">IF(AO14&gt;0,AO14,0)</f>
        <v>0</v>
      </c>
      <c r="BI14" s="14" t="n">
        <f aca="false">IF(AP14&gt;0,AP14,0)</f>
        <v>0</v>
      </c>
      <c r="BJ14" s="14" t="n">
        <f aca="false">IF(AQ14&gt;0,AQ14,0)</f>
        <v>0</v>
      </c>
      <c r="BK14" s="14" t="n">
        <f aca="false">IF(AR14&gt;0,AR14,0)</f>
        <v>0</v>
      </c>
    </row>
    <row r="15" s="14" customFormat="true" ht="18" hidden="false" customHeight="false" outlineLevel="0" collapsed="false">
      <c r="A15" s="11" t="s">
        <v>141</v>
      </c>
      <c r="B15" s="12" t="s">
        <v>142</v>
      </c>
      <c r="C15" s="12" t="n">
        <v>31</v>
      </c>
      <c r="D15" s="12" t="n">
        <f aca="false">C15-6</f>
        <v>25</v>
      </c>
      <c r="E15" s="8" t="s">
        <v>143</v>
      </c>
      <c r="F15" s="8" t="n">
        <v>8.30791766322194</v>
      </c>
      <c r="G15" s="13" t="n">
        <f aca="false">F15*((POWER(D15,2))/((POWER(C15,2))))</f>
        <v>5.40317225755849</v>
      </c>
      <c r="H15" s="14" t="n">
        <f aca="false">VLOOKUP($A15,PI!$B:$T,2,0)</f>
        <v>318.438600272796</v>
      </c>
      <c r="I15" s="14" t="n">
        <f aca="false">VLOOKUP($A15,PI!$B:$T,3,0)</f>
        <v>74.0051735465858</v>
      </c>
      <c r="J15" s="14" t="n">
        <f aca="false">VLOOKUP($A15,PI!$B:$T,4,0)</f>
        <v>4.97857491006168</v>
      </c>
      <c r="K15" s="14" t="n">
        <f aca="false">VLOOKUP($A15,PI!$B:$T,5,0)</f>
        <v>37.3968444549667</v>
      </c>
      <c r="L15" s="14" t="n">
        <f aca="false">VLOOKUP($A15,PI!$B:$T,6,0)</f>
        <v>181.916583765164</v>
      </c>
      <c r="M15" s="14" t="n">
        <f aca="false">VLOOKUP($A15,PI!$B:$T,7,0)</f>
        <v>194.541511554401</v>
      </c>
      <c r="N15" s="14" t="n">
        <f aca="false">VLOOKUP($A15,PI!$B:$T,8,0)</f>
        <v>118.484904318565</v>
      </c>
      <c r="O15" s="14" t="n">
        <f aca="false">VLOOKUP($A15,PI!$B:$T,9,0)</f>
        <v>80.6775610386255</v>
      </c>
      <c r="P15" s="14" t="n">
        <f aca="false">VLOOKUP($A15,PI!$B:$T,10,0)</f>
        <v>577.006321402147</v>
      </c>
      <c r="Q15" s="14" t="n">
        <f aca="false">VLOOKUP($A15,PI!$B:$T,11,0)</f>
        <v>82.4078825823668</v>
      </c>
      <c r="R15" s="14" t="n">
        <f aca="false">VLOOKUP($A15,PI!$B:$T,12,0)</f>
        <v>65.7790927021696</v>
      </c>
      <c r="S15" s="14" t="n">
        <f aca="false">VLOOKUP($A15,PI!$B:$T,13,0)</f>
        <v>84.4355401977723</v>
      </c>
      <c r="T15" s="14" t="n">
        <f aca="false">VLOOKUP($A15,PI!$B:$T,14,0)</f>
        <v>229.858967072781</v>
      </c>
      <c r="U15" s="14" t="n">
        <f aca="false">VLOOKUP($A15,PI!$B:$T,15,0)</f>
        <v>14.9063038746922</v>
      </c>
      <c r="V15" s="14" t="n">
        <f aca="false">VLOOKUP($A15,PI!$B:$T,16,0)</f>
        <v>56.4307843220317</v>
      </c>
      <c r="W15" s="14" t="n">
        <f aca="false">VLOOKUP($A15,PI!$B:$T,17,0)</f>
        <v>80.6775610386255</v>
      </c>
      <c r="X15" s="14" t="n">
        <f aca="false">VLOOKUP($A15,PI!$B:$T,18,0)</f>
        <v>43.8858901658732</v>
      </c>
      <c r="Y15" s="14" t="n">
        <f aca="false">VLOOKUP($A15,PI!$B:$T,19,0)</f>
        <v>49.3611658868418</v>
      </c>
      <c r="AA15" s="14" t="n">
        <f aca="false">H15-(H14*$G14/100)</f>
        <v>318.438600272796</v>
      </c>
      <c r="AB15" s="14" t="n">
        <f aca="false">I15-(I14*$G14/100)</f>
        <v>74.0051735465858</v>
      </c>
      <c r="AC15" s="14" t="n">
        <f aca="false">J15-(J14*$G14/100)</f>
        <v>4.97857491006168</v>
      </c>
      <c r="AD15" s="14" t="n">
        <f aca="false">K15-(K14*$G14/100)</f>
        <v>37.3968444549667</v>
      </c>
      <c r="AE15" s="14" t="n">
        <f aca="false">L15-(L14*$G14/100)</f>
        <v>181.916583765164</v>
      </c>
      <c r="AF15" s="14" t="n">
        <f aca="false">M15-(M14*$G14/100)</f>
        <v>194.541511554401</v>
      </c>
      <c r="AG15" s="14" t="n">
        <f aca="false">N15-(N14*$G14/100)</f>
        <v>118.484904318565</v>
      </c>
      <c r="AH15" s="14" t="n">
        <f aca="false">O15-(O14*$G14/100)</f>
        <v>80.6775610386255</v>
      </c>
      <c r="AI15" s="14" t="n">
        <f aca="false">P15-(P14*$G14/100)</f>
        <v>577.006321402147</v>
      </c>
      <c r="AJ15" s="14" t="n">
        <f aca="false">Q15-(Q14*$G14/100)</f>
        <v>82.4078825823668</v>
      </c>
      <c r="AK15" s="14" t="n">
        <f aca="false">R15-(R14*$G14/100)</f>
        <v>65.7790927021696</v>
      </c>
      <c r="AL15" s="14" t="n">
        <f aca="false">S15-(S14*$G14/100)</f>
        <v>84.4355401977723</v>
      </c>
      <c r="AM15" s="14" t="n">
        <f aca="false">T15-(T14*$G14/100)</f>
        <v>229.858967072781</v>
      </c>
      <c r="AN15" s="14" t="n">
        <f aca="false">U15-(U14*$G14/100)</f>
        <v>14.9063038746922</v>
      </c>
      <c r="AO15" s="14" t="n">
        <f aca="false">V15-(V14*$G14/100)</f>
        <v>56.4307843220317</v>
      </c>
      <c r="AP15" s="14" t="n">
        <f aca="false">W15-(W14*$G14/100)</f>
        <v>80.6775610386255</v>
      </c>
      <c r="AQ15" s="14" t="n">
        <f aca="false">X15-(X14*$G14/100)</f>
        <v>43.8858901658732</v>
      </c>
      <c r="AR15" s="14" t="n">
        <f aca="false">Y15-(Y14*$G14/100)</f>
        <v>49.3611658868418</v>
      </c>
      <c r="AT15" s="14" t="n">
        <f aca="false">IF(AA15&gt;0,AA15,0)</f>
        <v>318.438600272796</v>
      </c>
      <c r="AU15" s="14" t="n">
        <f aca="false">IF(AB15&gt;0,AB15,0)</f>
        <v>74.0051735465858</v>
      </c>
      <c r="AV15" s="14" t="n">
        <f aca="false">IF(AC15&gt;0,AC15,0)</f>
        <v>4.97857491006168</v>
      </c>
      <c r="AW15" s="14" t="n">
        <f aca="false">IF(AD15&gt;0,AD15,0)</f>
        <v>37.3968444549667</v>
      </c>
      <c r="AX15" s="14" t="n">
        <f aca="false">IF(AE15&gt;0,AE15,0)</f>
        <v>181.916583765164</v>
      </c>
      <c r="AY15" s="14" t="n">
        <f aca="false">IF(AF15&gt;0,AF15,0)</f>
        <v>194.541511554401</v>
      </c>
      <c r="AZ15" s="14" t="n">
        <f aca="false">IF(AG15&gt;0,AG15,0)</f>
        <v>118.484904318565</v>
      </c>
      <c r="BA15" s="14" t="n">
        <f aca="false">IF(AH15&gt;0,AH15,0)</f>
        <v>80.6775610386255</v>
      </c>
      <c r="BB15" s="14" t="n">
        <f aca="false">IF(AI15&gt;0,AI15,0)</f>
        <v>577.006321402147</v>
      </c>
      <c r="BC15" s="14" t="n">
        <f aca="false">IF(AJ15&gt;0,AJ15,0)</f>
        <v>82.4078825823668</v>
      </c>
      <c r="BD15" s="14" t="n">
        <f aca="false">IF(AK15&gt;0,AK15,0)</f>
        <v>65.7790927021696</v>
      </c>
      <c r="BE15" s="14" t="n">
        <f aca="false">IF(AL15&gt;0,AL15,0)</f>
        <v>84.4355401977723</v>
      </c>
      <c r="BF15" s="14" t="n">
        <f aca="false">IF(AM15&gt;0,AM15,0)</f>
        <v>229.858967072781</v>
      </c>
      <c r="BG15" s="14" t="n">
        <f aca="false">IF(AN15&gt;0,AN15,0)</f>
        <v>14.9063038746922</v>
      </c>
      <c r="BH15" s="14" t="n">
        <f aca="false">IF(AO15&gt;0,AO15,0)</f>
        <v>56.4307843220317</v>
      </c>
      <c r="BI15" s="14" t="n">
        <f aca="false">IF(AP15&gt;0,AP15,0)</f>
        <v>80.6775610386255</v>
      </c>
      <c r="BJ15" s="14" t="n">
        <f aca="false">IF(AQ15&gt;0,AQ15,0)</f>
        <v>43.8858901658732</v>
      </c>
      <c r="BK15" s="14" t="n">
        <f aca="false">IF(AR15&gt;0,AR15,0)</f>
        <v>49.3611658868418</v>
      </c>
    </row>
    <row r="16" s="14" customFormat="true" ht="18" hidden="false" customHeight="false" outlineLevel="0" collapsed="false">
      <c r="A16" s="11" t="s">
        <v>144</v>
      </c>
      <c r="B16" s="12" t="s">
        <v>145</v>
      </c>
      <c r="C16" s="12" t="n">
        <v>31</v>
      </c>
      <c r="D16" s="12" t="n">
        <f aca="false">C16-6</f>
        <v>25</v>
      </c>
      <c r="E16" s="8" t="s">
        <v>146</v>
      </c>
      <c r="F16" s="8" t="n">
        <v>8.31557560227359</v>
      </c>
      <c r="G16" s="13" t="n">
        <f aca="false">F16*((POWER(D16,2))/((POWER(C16,2))))</f>
        <v>5.40815270699375</v>
      </c>
      <c r="H16" s="14" t="n">
        <f aca="false">VLOOKUP($A16,PI!$B:$T,2,0)</f>
        <v>1420.43687592823</v>
      </c>
      <c r="I16" s="14" t="n">
        <f aca="false">VLOOKUP($A16,PI!$B:$T,3,0)</f>
        <v>420.245553976661</v>
      </c>
      <c r="J16" s="14" t="n">
        <f aca="false">VLOOKUP($A16,PI!$B:$T,4,0)</f>
        <v>53.1053862953421</v>
      </c>
      <c r="K16" s="14" t="n">
        <f aca="false">VLOOKUP($A16,PI!$B:$T,5,0)</f>
        <v>221.898992119593</v>
      </c>
      <c r="L16" s="14" t="n">
        <f aca="false">VLOOKUP($A16,PI!$B:$T,6,0)</f>
        <v>468.709260716566</v>
      </c>
      <c r="M16" s="14" t="n">
        <f aca="false">VLOOKUP($A16,PI!$B:$T,7,0)</f>
        <v>460.038982931797</v>
      </c>
      <c r="N16" s="14" t="n">
        <f aca="false">VLOOKUP($A16,PI!$B:$T,8,0)</f>
        <v>484.705574583553</v>
      </c>
      <c r="O16" s="14" t="n">
        <f aca="false">VLOOKUP($A16,PI!$B:$T,9,0)</f>
        <v>360.176710936667</v>
      </c>
      <c r="P16" s="14" t="n">
        <f aca="false">VLOOKUP($A16,PI!$B:$T,10,0)</f>
        <v>1558.72772694853</v>
      </c>
      <c r="Q16" s="14" t="n">
        <f aca="false">VLOOKUP($A16,PI!$B:$T,11,0)</f>
        <v>380.712434568408</v>
      </c>
      <c r="R16" s="14" t="n">
        <f aca="false">VLOOKUP($A16,PI!$B:$T,12,0)</f>
        <v>454.112860208651</v>
      </c>
      <c r="S16" s="14" t="n">
        <f aca="false">VLOOKUP($A16,PI!$B:$T,13,0)</f>
        <v>558.859316987097</v>
      </c>
      <c r="T16" s="14" t="n">
        <f aca="false">VLOOKUP($A16,PI!$B:$T,14,0)</f>
        <v>442.594491412728</v>
      </c>
      <c r="U16" s="14" t="n">
        <f aca="false">VLOOKUP($A16,PI!$B:$T,15,0)</f>
        <v>129.679580762659</v>
      </c>
      <c r="V16" s="14" t="n">
        <f aca="false">VLOOKUP($A16,PI!$B:$T,16,0)</f>
        <v>334.724039207332</v>
      </c>
      <c r="W16" s="14" t="n">
        <f aca="false">VLOOKUP($A16,PI!$B:$T,17,0)</f>
        <v>420.245553976661</v>
      </c>
      <c r="X16" s="14" t="n">
        <f aca="false">VLOOKUP($A16,PI!$B:$T,18,0)</f>
        <v>348.671801558662</v>
      </c>
      <c r="Y16" s="14" t="n">
        <f aca="false">VLOOKUP($A16,PI!$B:$T,19,0)</f>
        <v>356.273992742378</v>
      </c>
      <c r="AA16" s="14" t="n">
        <f aca="false">H16-(H15*$G15/100)</f>
        <v>1403.23108982093</v>
      </c>
      <c r="AB16" s="14" t="n">
        <f aca="false">I16-(I15*$G15/100)</f>
        <v>416.246926970434</v>
      </c>
      <c r="AC16" s="14" t="n">
        <f aca="false">J16-(J15*$G15/100)</f>
        <v>52.8363853169799</v>
      </c>
      <c r="AD16" s="14" t="n">
        <f aca="false">K16-(K15*$G15/100)</f>
        <v>219.8783761948</v>
      </c>
      <c r="AE16" s="14" t="n">
        <f aca="false">L16-(L15*$G15/100)</f>
        <v>458.879994330669</v>
      </c>
      <c r="AF16" s="14" t="n">
        <f aca="false">M16-(M15*$G15/100)</f>
        <v>449.527569950055</v>
      </c>
      <c r="AG16" s="14" t="n">
        <f aca="false">N16-(N15*$G15/100)</f>
        <v>478.303631104018</v>
      </c>
      <c r="AH16" s="14" t="n">
        <f aca="false">O16-(O15*$G15/100)</f>
        <v>355.817563340553</v>
      </c>
      <c r="AI16" s="14" t="n">
        <f aca="false">P16-(P15*$G15/100)</f>
        <v>1527.55108146617</v>
      </c>
      <c r="AJ16" s="14" t="n">
        <f aca="false">Q16-(Q15*$G15/100)</f>
        <v>376.259794718676</v>
      </c>
      <c r="AK16" s="14" t="n">
        <f aca="false">R16-(R15*$G15/100)</f>
        <v>450.558702520494</v>
      </c>
      <c r="AL16" s="14" t="n">
        <f aca="false">S16-(S15*$G15/100)</f>
        <v>554.297119303611</v>
      </c>
      <c r="AM16" s="14" t="n">
        <f aca="false">T16-(T15*$G15/100)</f>
        <v>430.174815472341</v>
      </c>
      <c r="AN16" s="14" t="n">
        <f aca="false">U16-(U15*$G15/100)</f>
        <v>128.874167487074</v>
      </c>
      <c r="AO16" s="14" t="n">
        <f aca="false">V16-(V15*$G15/100)</f>
        <v>331.674986724122</v>
      </c>
      <c r="AP16" s="14" t="n">
        <f aca="false">W16-(W15*$G15/100)</f>
        <v>415.886406380547</v>
      </c>
      <c r="AQ16" s="14" t="n">
        <f aca="false">X16-(X15*$G15/100)</f>
        <v>346.300571316237</v>
      </c>
      <c r="AR16" s="14" t="n">
        <f aca="false">Y16-(Y15*$G15/100)</f>
        <v>353.606923921172</v>
      </c>
      <c r="AT16" s="14" t="n">
        <f aca="false">IF(AA16&gt;0,AA16,0)</f>
        <v>1403.23108982093</v>
      </c>
      <c r="AU16" s="14" t="n">
        <f aca="false">IF(AB16&gt;0,AB16,0)</f>
        <v>416.246926970434</v>
      </c>
      <c r="AV16" s="14" t="n">
        <f aca="false">IF(AC16&gt;0,AC16,0)</f>
        <v>52.8363853169799</v>
      </c>
      <c r="AW16" s="14" t="n">
        <f aca="false">IF(AD16&gt;0,AD16,0)</f>
        <v>219.8783761948</v>
      </c>
      <c r="AX16" s="14" t="n">
        <f aca="false">IF(AE16&gt;0,AE16,0)</f>
        <v>458.879994330669</v>
      </c>
      <c r="AY16" s="14" t="n">
        <f aca="false">IF(AF16&gt;0,AF16,0)</f>
        <v>449.527569950055</v>
      </c>
      <c r="AZ16" s="14" t="n">
        <f aca="false">IF(AG16&gt;0,AG16,0)</f>
        <v>478.303631104018</v>
      </c>
      <c r="BA16" s="14" t="n">
        <f aca="false">IF(AH16&gt;0,AH16,0)</f>
        <v>355.817563340553</v>
      </c>
      <c r="BB16" s="14" t="n">
        <f aca="false">IF(AI16&gt;0,AI16,0)</f>
        <v>1527.55108146617</v>
      </c>
      <c r="BC16" s="14" t="n">
        <f aca="false">IF(AJ16&gt;0,AJ16,0)</f>
        <v>376.259794718676</v>
      </c>
      <c r="BD16" s="14" t="n">
        <f aca="false">IF(AK16&gt;0,AK16,0)</f>
        <v>450.558702520494</v>
      </c>
      <c r="BE16" s="14" t="n">
        <f aca="false">IF(AL16&gt;0,AL16,0)</f>
        <v>554.297119303611</v>
      </c>
      <c r="BF16" s="14" t="n">
        <f aca="false">IF(AM16&gt;0,AM16,0)</f>
        <v>430.174815472341</v>
      </c>
      <c r="BG16" s="14" t="n">
        <f aca="false">IF(AN16&gt;0,AN16,0)</f>
        <v>128.874167487074</v>
      </c>
      <c r="BH16" s="14" t="n">
        <f aca="false">IF(AO16&gt;0,AO16,0)</f>
        <v>331.674986724122</v>
      </c>
      <c r="BI16" s="14" t="n">
        <f aca="false">IF(AP16&gt;0,AP16,0)</f>
        <v>415.886406380547</v>
      </c>
      <c r="BJ16" s="14" t="n">
        <f aca="false">IF(AQ16&gt;0,AQ16,0)</f>
        <v>346.300571316237</v>
      </c>
      <c r="BK16" s="14" t="n">
        <f aca="false">IF(AR16&gt;0,AR16,0)</f>
        <v>353.606923921172</v>
      </c>
    </row>
    <row r="17" s="14" customFormat="true" ht="18" hidden="false" customHeight="false" outlineLevel="0" collapsed="false">
      <c r="A17" s="12" t="s">
        <v>147</v>
      </c>
      <c r="B17" s="12" t="s">
        <v>148</v>
      </c>
      <c r="C17" s="12" t="n">
        <v>37</v>
      </c>
      <c r="D17" s="12" t="n">
        <f aca="false">C17-6</f>
        <v>31</v>
      </c>
      <c r="E17" s="8" t="s">
        <v>149</v>
      </c>
      <c r="F17" s="8" t="n">
        <v>10.9570525666551</v>
      </c>
      <c r="G17" s="13" t="n">
        <f aca="false">F17*((POWER(D17,2))/((POWER(C17,2))))</f>
        <v>7.69154676154533</v>
      </c>
      <c r="H17" s="14" t="n">
        <f aca="false">VLOOKUP($A17,PI!$B:$T,2,0)</f>
        <v>23.5007963586326</v>
      </c>
      <c r="I17" s="14" t="n">
        <f aca="false">VLOOKUP($A17,PI!$B:$T,3,0)</f>
        <v>99.3878216498438</v>
      </c>
      <c r="J17" s="14" t="n">
        <f aca="false">VLOOKUP($A17,PI!$B:$T,4,0)</f>
        <v>76.4867305860115</v>
      </c>
      <c r="K17" s="14" t="n">
        <f aca="false">VLOOKUP($A17,PI!$B:$T,5,0)</f>
        <v>73.6243108871377</v>
      </c>
      <c r="L17" s="14" t="n">
        <f aca="false">VLOOKUP($A17,PI!$B:$T,6,0)</f>
        <v>84.3086014640158</v>
      </c>
      <c r="M17" s="14" t="n">
        <f aca="false">VLOOKUP($A17,PI!$B:$T,7,0)</f>
        <v>98.4564866193721</v>
      </c>
      <c r="N17" s="14" t="n">
        <f aca="false">VLOOKUP($A17,PI!$B:$T,8,0)</f>
        <v>117.041815688704</v>
      </c>
      <c r="O17" s="14" t="n">
        <f aca="false">VLOOKUP($A17,PI!$B:$T,9,0)</f>
        <v>43.0941147847776</v>
      </c>
      <c r="P17" s="14" t="n">
        <f aca="false">VLOOKUP($A17,PI!$B:$T,10,0)</f>
        <v>21.2531441841343</v>
      </c>
      <c r="Q17" s="14" t="n">
        <f aca="false">VLOOKUP($A17,PI!$B:$T,11,0)</f>
        <v>99.1147490506004</v>
      </c>
      <c r="R17" s="14" t="n">
        <f aca="false">VLOOKUP($A17,PI!$B:$T,12,0)</f>
        <v>33.7160259511493</v>
      </c>
      <c r="S17" s="14" t="n">
        <f aca="false">VLOOKUP($A17,PI!$B:$T,13,0)</f>
        <v>76.3684152483182</v>
      </c>
      <c r="T17" s="14" t="n">
        <f aca="false">VLOOKUP($A17,PI!$B:$T,14,0)</f>
        <v>55.8747327114094</v>
      </c>
      <c r="U17" s="14" t="n">
        <f aca="false">VLOOKUP($A17,PI!$B:$T,15,0)</f>
        <v>76.3684152483182</v>
      </c>
      <c r="V17" s="14" t="n">
        <f aca="false">VLOOKUP($A17,PI!$B:$T,16,0)</f>
        <v>122.875009743256</v>
      </c>
      <c r="W17" s="14" t="n">
        <f aca="false">VLOOKUP($A17,PI!$B:$T,17,0)</f>
        <v>97.3049347629505</v>
      </c>
      <c r="X17" s="14" t="n">
        <f aca="false">VLOOKUP($A17,PI!$B:$T,18,0)</f>
        <v>24.2843496982746</v>
      </c>
      <c r="Y17" s="14" t="n">
        <f aca="false">VLOOKUP($A17,PI!$B:$T,19,0)</f>
        <v>37.1813122061071</v>
      </c>
      <c r="AA17" s="14" t="n">
        <f aca="false">H17-(H16*$G16/100)</f>
        <v>-53.3185989980172</v>
      </c>
      <c r="AB17" s="14" t="n">
        <f aca="false">I17-(I16*$G16/100)</f>
        <v>76.6603003464341</v>
      </c>
      <c r="AC17" s="14" t="n">
        <f aca="false">J17-(J16*$G16/100)</f>
        <v>73.6147101995205</v>
      </c>
      <c r="AD17" s="14" t="n">
        <f aca="false">K17-(K16*$G16/100)</f>
        <v>61.6236745380301</v>
      </c>
      <c r="AE17" s="14" t="n">
        <f aca="false">L17-(L16*$G16/100)</f>
        <v>58.9600888926424</v>
      </c>
      <c r="AF17" s="14" t="n">
        <f aca="false">M17-(M16*$G16/100)</f>
        <v>73.5768759107196</v>
      </c>
      <c r="AG17" s="14" t="n">
        <f aca="false">N17-(N16*$G16/100)</f>
        <v>90.8281980359143</v>
      </c>
      <c r="AH17" s="14" t="n">
        <f aca="false">O17-(O16*$G16/100)</f>
        <v>23.6152082422952</v>
      </c>
      <c r="AI17" s="14" t="n">
        <f aca="false">P17-(P16*$G16/100)</f>
        <v>-63.0452315754946</v>
      </c>
      <c r="AJ17" s="14" t="n">
        <f aca="false">Q17-(Q16*$G16/100)</f>
        <v>78.5252392146272</v>
      </c>
      <c r="AK17" s="14" t="n">
        <f aca="false">R17-(R16*$G16/100)</f>
        <v>9.15690900896841</v>
      </c>
      <c r="AL17" s="14" t="n">
        <f aca="false">S17-(S16*$G16/100)</f>
        <v>46.1444499683937</v>
      </c>
      <c r="AM17" s="14" t="n">
        <f aca="false">T17-(T16*$G16/100)</f>
        <v>31.9385467430667</v>
      </c>
      <c r="AN17" s="14" t="n">
        <f aca="false">U17-(U16*$G16/100)</f>
        <v>69.3551454908843</v>
      </c>
      <c r="AO17" s="14" t="n">
        <f aca="false">V17-(V16*$G16/100)</f>
        <v>104.772622555905</v>
      </c>
      <c r="AP17" s="14" t="n">
        <f aca="false">W17-(W16*$G16/100)</f>
        <v>74.5774134595409</v>
      </c>
      <c r="AQ17" s="14" t="n">
        <f aca="false">X17-(X16*$G16/100)</f>
        <v>5.42764622375589</v>
      </c>
      <c r="AR17" s="14" t="n">
        <f aca="false">Y17-(Y16*$G16/100)</f>
        <v>17.9134706232955</v>
      </c>
      <c r="AT17" s="14" t="n">
        <f aca="false">IF(AA17&gt;0,AA17,0)</f>
        <v>0</v>
      </c>
      <c r="AU17" s="14" t="n">
        <f aca="false">IF(AB17&gt;0,AB17,0)</f>
        <v>76.6603003464341</v>
      </c>
      <c r="AV17" s="14" t="n">
        <f aca="false">IF(AC17&gt;0,AC17,0)</f>
        <v>73.6147101995205</v>
      </c>
      <c r="AW17" s="14" t="n">
        <f aca="false">IF(AD17&gt;0,AD17,0)</f>
        <v>61.6236745380301</v>
      </c>
      <c r="AX17" s="14" t="n">
        <f aca="false">IF(AE17&gt;0,AE17,0)</f>
        <v>58.9600888926424</v>
      </c>
      <c r="AY17" s="14" t="n">
        <f aca="false">IF(AF17&gt;0,AF17,0)</f>
        <v>73.5768759107196</v>
      </c>
      <c r="AZ17" s="14" t="n">
        <f aca="false">IF(AG17&gt;0,AG17,0)</f>
        <v>90.8281980359143</v>
      </c>
      <c r="BA17" s="14" t="n">
        <f aca="false">IF(AH17&gt;0,AH17,0)</f>
        <v>23.6152082422952</v>
      </c>
      <c r="BB17" s="14" t="n">
        <f aca="false">IF(AI17&gt;0,AI17,0)</f>
        <v>0</v>
      </c>
      <c r="BC17" s="14" t="n">
        <f aca="false">IF(AJ17&gt;0,AJ17,0)</f>
        <v>78.5252392146272</v>
      </c>
      <c r="BD17" s="14" t="n">
        <f aca="false">IF(AK17&gt;0,AK17,0)</f>
        <v>9.15690900896841</v>
      </c>
      <c r="BE17" s="14" t="n">
        <f aca="false">IF(AL17&gt;0,AL17,0)</f>
        <v>46.1444499683937</v>
      </c>
      <c r="BF17" s="14" t="n">
        <f aca="false">IF(AM17&gt;0,AM17,0)</f>
        <v>31.9385467430667</v>
      </c>
      <c r="BG17" s="14" t="n">
        <f aca="false">IF(AN17&gt;0,AN17,0)</f>
        <v>69.3551454908843</v>
      </c>
      <c r="BH17" s="14" t="n">
        <f aca="false">IF(AO17&gt;0,AO17,0)</f>
        <v>104.772622555905</v>
      </c>
      <c r="BI17" s="14" t="n">
        <f aca="false">IF(AP17&gt;0,AP17,0)</f>
        <v>74.5774134595409</v>
      </c>
      <c r="BJ17" s="14" t="n">
        <f aca="false">IF(AQ17&gt;0,AQ17,0)</f>
        <v>5.42764622375589</v>
      </c>
      <c r="BK17" s="14" t="n">
        <f aca="false">IF(AR17&gt;0,AR17,0)</f>
        <v>17.9134706232955</v>
      </c>
    </row>
    <row r="18" s="14" customFormat="true" ht="18" hidden="false" customHeight="false" outlineLevel="0" collapsed="false">
      <c r="A18" s="12" t="s">
        <v>150</v>
      </c>
      <c r="B18" s="12" t="s">
        <v>151</v>
      </c>
      <c r="C18" s="12" t="n">
        <v>37</v>
      </c>
      <c r="D18" s="12" t="n">
        <f aca="false">C18-6</f>
        <v>31</v>
      </c>
      <c r="E18" s="8" t="s">
        <v>152</v>
      </c>
      <c r="F18" s="8" t="n">
        <v>10.9662025148726</v>
      </c>
      <c r="G18" s="13" t="n">
        <f aca="false">F18*((POWER(D18,2))/((POWER(C18,2))))</f>
        <v>7.69796977121444</v>
      </c>
      <c r="H18" s="14" t="n">
        <f aca="false">VLOOKUP($A18,PI!$B:$T,2,0)</f>
        <v>78.7597970676988</v>
      </c>
      <c r="I18" s="14" t="n">
        <f aca="false">VLOOKUP($A18,PI!$B:$T,3,0)</f>
        <v>13.1364600051397</v>
      </c>
      <c r="J18" s="14" t="n">
        <f aca="false">VLOOKUP($A18,PI!$B:$T,4,0)</f>
        <v>4.65561888901248</v>
      </c>
      <c r="K18" s="14" t="n">
        <f aca="false">VLOOKUP($A18,PI!$B:$T,5,0)</f>
        <v>14.8248046808942</v>
      </c>
      <c r="L18" s="14" t="n">
        <f aca="false">VLOOKUP($A18,PI!$B:$T,6,0)</f>
        <v>60.6341593787584</v>
      </c>
      <c r="M18" s="14" t="n">
        <f aca="false">VLOOKUP($A18,PI!$B:$T,7,0)</f>
        <v>15.6247805015101</v>
      </c>
      <c r="N18" s="14" t="n">
        <f aca="false">VLOOKUP($A18,PI!$B:$T,8,0)</f>
        <v>69.5449588613106</v>
      </c>
      <c r="O18" s="14" t="n">
        <f aca="false">VLOOKUP($A18,PI!$B:$T,9,0)</f>
        <v>9.97377257995981</v>
      </c>
      <c r="P18" s="14" t="n">
        <f aca="false">VLOOKUP($A18,PI!$B:$T,10,0)</f>
        <v>57.6753571191608</v>
      </c>
      <c r="Q18" s="14" t="n">
        <f aca="false">VLOOKUP($A18,PI!$B:$T,11,0)</f>
        <v>22.5097505901673</v>
      </c>
      <c r="R18" s="14" t="n">
        <f aca="false">VLOOKUP($A18,PI!$B:$T,12,0)</f>
        <v>13.8470221924503</v>
      </c>
      <c r="S18" s="14" t="n">
        <f aca="false">VLOOKUP($A18,PI!$B:$T,13,0)</f>
        <v>34.1956769473955</v>
      </c>
      <c r="T18" s="14" t="n">
        <f aca="false">VLOOKUP($A18,PI!$B:$T,14,0)</f>
        <v>41.5334892289511</v>
      </c>
      <c r="U18" s="14" t="n">
        <f aca="false">VLOOKUP($A18,PI!$B:$T,15,0)</f>
        <v>10.4052893012853</v>
      </c>
      <c r="V18" s="14" t="n">
        <f aca="false">VLOOKUP($A18,PI!$B:$T,16,0)</f>
        <v>16.9438703009947</v>
      </c>
      <c r="W18" s="14" t="n">
        <f aca="false">VLOOKUP($A18,PI!$B:$T,17,0)</f>
        <v>16.9438703009947</v>
      </c>
      <c r="X18" s="14" t="n">
        <f aca="false">VLOOKUP($A18,PI!$B:$T,18,0)</f>
        <v>24.1259059344392</v>
      </c>
      <c r="Y18" s="14" t="n">
        <f aca="false">VLOOKUP($A18,PI!$B:$T,19,0)</f>
        <v>13.9866749121968</v>
      </c>
      <c r="AA18" s="14" t="n">
        <f aca="false">H18-(H17*$G17/100)</f>
        <v>76.952222326439</v>
      </c>
      <c r="AB18" s="14" t="n">
        <f aca="false">I18-(I17*$G17/100)</f>
        <v>5.49199922766067</v>
      </c>
      <c r="AC18" s="14" t="n">
        <f aca="false">J18-(J17*$G17/100)</f>
        <v>-1.22739376038779</v>
      </c>
      <c r="AD18" s="14" t="n">
        <f aca="false">K18-(K17*$G17/100)</f>
        <v>9.16195638114454</v>
      </c>
      <c r="AE18" s="14" t="n">
        <f aca="false">L18-(L17*$G17/100)</f>
        <v>54.1495238731488</v>
      </c>
      <c r="AF18" s="14" t="n">
        <f aca="false">M18-(M17*$G17/100)</f>
        <v>8.05195379340653</v>
      </c>
      <c r="AG18" s="14" t="n">
        <f aca="false">N18-(N17*$G17/100)</f>
        <v>60.5426328770522</v>
      </c>
      <c r="AH18" s="14" t="n">
        <f aca="false">O18-(O17*$G17/100)</f>
        <v>6.65916858981462</v>
      </c>
      <c r="AI18" s="14" t="n">
        <f aca="false">P18-(P17*$G17/100)</f>
        <v>56.0406615959394</v>
      </c>
      <c r="AJ18" s="14" t="n">
        <f aca="false">Q18-(Q17*$G17/100)</f>
        <v>14.8862933193521</v>
      </c>
      <c r="AK18" s="14" t="n">
        <f aca="false">R18-(R17*$G17/100)</f>
        <v>11.2537382902829</v>
      </c>
      <c r="AL18" s="14" t="n">
        <f aca="false">S18-(S17*$G17/100)</f>
        <v>28.32176457752</v>
      </c>
      <c r="AM18" s="14" t="n">
        <f aca="false">T18-(T17*$G17/100)</f>
        <v>37.2358580345646</v>
      </c>
      <c r="AN18" s="14" t="n">
        <f aca="false">U18-(U17*$G17/100)</f>
        <v>4.53137693140983</v>
      </c>
      <c r="AO18" s="14" t="n">
        <f aca="false">V18-(V17*$G17/100)</f>
        <v>7.49288146833883</v>
      </c>
      <c r="AP18" s="14" t="n">
        <f aca="false">W18-(W17*$G17/100)</f>
        <v>9.45961574241119</v>
      </c>
      <c r="AQ18" s="14" t="n">
        <f aca="false">X18-(X17*$G17/100)</f>
        <v>22.2580638216592</v>
      </c>
      <c r="AR18" s="14" t="n">
        <f aca="false">Y18-(Y17*$G17/100)</f>
        <v>11.1268568973079</v>
      </c>
      <c r="AT18" s="14" t="n">
        <f aca="false">IF(AA18&gt;0,AA18,0)</f>
        <v>76.952222326439</v>
      </c>
      <c r="AU18" s="14" t="n">
        <f aca="false">IF(AB18&gt;0,AB18,0)</f>
        <v>5.49199922766067</v>
      </c>
      <c r="AV18" s="14" t="n">
        <f aca="false">IF(AC18&gt;0,AC18,0)</f>
        <v>0</v>
      </c>
      <c r="AW18" s="14" t="n">
        <f aca="false">IF(AD18&gt;0,AD18,0)</f>
        <v>9.16195638114454</v>
      </c>
      <c r="AX18" s="14" t="n">
        <f aca="false">IF(AE18&gt;0,AE18,0)</f>
        <v>54.1495238731488</v>
      </c>
      <c r="AY18" s="14" t="n">
        <f aca="false">IF(AF18&gt;0,AF18,0)</f>
        <v>8.05195379340653</v>
      </c>
      <c r="AZ18" s="14" t="n">
        <f aca="false">IF(AG18&gt;0,AG18,0)</f>
        <v>60.5426328770522</v>
      </c>
      <c r="BA18" s="14" t="n">
        <f aca="false">IF(AH18&gt;0,AH18,0)</f>
        <v>6.65916858981462</v>
      </c>
      <c r="BB18" s="14" t="n">
        <f aca="false">IF(AI18&gt;0,AI18,0)</f>
        <v>56.0406615959394</v>
      </c>
      <c r="BC18" s="14" t="n">
        <f aca="false">IF(AJ18&gt;0,AJ18,0)</f>
        <v>14.8862933193521</v>
      </c>
      <c r="BD18" s="14" t="n">
        <f aca="false">IF(AK18&gt;0,AK18,0)</f>
        <v>11.2537382902829</v>
      </c>
      <c r="BE18" s="14" t="n">
        <f aca="false">IF(AL18&gt;0,AL18,0)</f>
        <v>28.32176457752</v>
      </c>
      <c r="BF18" s="14" t="n">
        <f aca="false">IF(AM18&gt;0,AM18,0)</f>
        <v>37.2358580345646</v>
      </c>
      <c r="BG18" s="14" t="n">
        <f aca="false">IF(AN18&gt;0,AN18,0)</f>
        <v>4.53137693140983</v>
      </c>
      <c r="BH18" s="14" t="n">
        <f aca="false">IF(AO18&gt;0,AO18,0)</f>
        <v>7.49288146833883</v>
      </c>
      <c r="BI18" s="14" t="n">
        <f aca="false">IF(AP18&gt;0,AP18,0)</f>
        <v>9.45961574241119</v>
      </c>
      <c r="BJ18" s="14" t="n">
        <f aca="false">IF(AQ18&gt;0,AQ18,0)</f>
        <v>22.2580638216592</v>
      </c>
      <c r="BK18" s="14" t="n">
        <f aca="false">IF(AR18&gt;0,AR18,0)</f>
        <v>11.1268568973079</v>
      </c>
    </row>
    <row r="19" customFormat="false" ht="18" hidden="false" customHeight="false" outlineLevel="0" collapsed="false">
      <c r="A19" s="12" t="s">
        <v>153</v>
      </c>
      <c r="B19" s="12" t="s">
        <v>154</v>
      </c>
      <c r="C19" s="12" t="n">
        <v>37</v>
      </c>
      <c r="D19" s="12" t="n">
        <f aca="false">C19-6</f>
        <v>31</v>
      </c>
      <c r="E19" s="8" t="s">
        <v>155</v>
      </c>
      <c r="F19" s="8" t="n">
        <v>10.9753527621418</v>
      </c>
      <c r="G19" s="13" t="n">
        <f aca="false">F19*((POWER(D19,2))/((POWER(C19,2))))</f>
        <v>7.70439299080955</v>
      </c>
      <c r="H19" s="14" t="n">
        <f aca="false">VLOOKUP($A19,PI!$B:$T,2,0)</f>
        <v>161.969487625737</v>
      </c>
      <c r="I19" s="14" t="n">
        <f aca="false">VLOOKUP($A19,PI!$B:$T,3,0)</f>
        <v>20.8221434788319</v>
      </c>
      <c r="J19" s="14" t="n">
        <f aca="false">VLOOKUP($A19,PI!$B:$T,4,0)</f>
        <v>10.3522887495125</v>
      </c>
      <c r="K19" s="14" t="n">
        <f aca="false">VLOOKUP($A19,PI!$B:$T,5,0)</f>
        <v>33.7107247945344</v>
      </c>
      <c r="L19" s="14" t="n">
        <f aca="false">VLOOKUP($A19,PI!$B:$T,6,0)</f>
        <v>42.7192682890615</v>
      </c>
      <c r="M19" s="14" t="n">
        <f aca="false">VLOOKUP($A19,PI!$B:$T,7,0)</f>
        <v>72.3370443211351</v>
      </c>
      <c r="N19" s="14" t="n">
        <f aca="false">VLOOKUP($A19,PI!$B:$T,8,0)</f>
        <v>102.541466392036</v>
      </c>
      <c r="O19" s="14" t="n">
        <f aca="false">VLOOKUP($A19,PI!$B:$T,9,0)</f>
        <v>34.6318809469779</v>
      </c>
      <c r="P19" s="14" t="n">
        <f aca="false">VLOOKUP($A19,PI!$B:$T,10,0)</f>
        <v>103.606167987746</v>
      </c>
      <c r="Q19" s="14" t="n">
        <f aca="false">VLOOKUP($A19,PI!$B:$T,11,0)</f>
        <v>61.7539515549625</v>
      </c>
      <c r="R19" s="14" t="n">
        <f aca="false">VLOOKUP($A19,PI!$B:$T,12,0)</f>
        <v>46.4583876049769</v>
      </c>
      <c r="S19" s="14" t="n">
        <f aca="false">VLOOKUP($A19,PI!$B:$T,13,0)</f>
        <v>74.3750689262214</v>
      </c>
      <c r="T19" s="14" t="n">
        <f aca="false">VLOOKUP($A19,PI!$B:$T,14,0)</f>
        <v>69.4782789941183</v>
      </c>
      <c r="U19" s="14" t="n">
        <f aca="false">VLOOKUP($A19,PI!$B:$T,15,0)</f>
        <v>11.9883971359678</v>
      </c>
      <c r="V19" s="14" t="n">
        <f aca="false">VLOOKUP($A19,PI!$B:$T,16,0)</f>
        <v>46.4583876049769</v>
      </c>
      <c r="W19" s="14" t="n">
        <f aca="false">VLOOKUP($A19,PI!$B:$T,17,0)</f>
        <v>72.3792145717608</v>
      </c>
      <c r="X19" s="14" t="n">
        <f aca="false">VLOOKUP($A19,PI!$B:$T,18,0)</f>
        <v>38.6329866270431</v>
      </c>
      <c r="Y19" s="14" t="n">
        <f aca="false">VLOOKUP($A19,PI!$B:$T,19,0)</f>
        <v>44.1664819201195</v>
      </c>
      <c r="AA19" s="14" t="n">
        <f aca="false">H19-(H18*$G18/100)</f>
        <v>155.906582255596</v>
      </c>
      <c r="AB19" s="14" t="n">
        <f aca="false">I19-(I18*$G18/100)</f>
        <v>19.8109027586286</v>
      </c>
      <c r="AC19" s="14" t="n">
        <f aca="false">J19-(J18*$G18/100)</f>
        <v>9.99390061477336</v>
      </c>
      <c r="AD19" s="14" t="n">
        <f aca="false">K19-(K18*$G18/100)</f>
        <v>32.5695158115576</v>
      </c>
      <c r="AE19" s="14" t="n">
        <f aca="false">L19-(L18*$G18/100)</f>
        <v>38.0516690290546</v>
      </c>
      <c r="AF19" s="14" t="n">
        <f aca="false">M19-(M18*$G18/100)</f>
        <v>71.1342534413102</v>
      </c>
      <c r="AG19" s="14" t="n">
        <f aca="false">N19-(N18*$G18/100)</f>
        <v>97.1879164814888</v>
      </c>
      <c r="AH19" s="14" t="n">
        <f aca="false">O19-(O18*$G18/100)</f>
        <v>33.864102948723</v>
      </c>
      <c r="AI19" s="14" t="n">
        <f aca="false">P19-(P18*$G18/100)</f>
        <v>99.1663364312727</v>
      </c>
      <c r="AJ19" s="14" t="n">
        <f aca="false">Q19-(Q18*$G18/100)</f>
        <v>60.0211577589557</v>
      </c>
      <c r="AK19" s="14" t="n">
        <f aca="false">R19-(R18*$G18/100)</f>
        <v>45.3924480223887</v>
      </c>
      <c r="AL19" s="14" t="n">
        <f aca="false">S19-(S18*$G18/100)</f>
        <v>71.7426960517487</v>
      </c>
      <c r="AM19" s="14" t="n">
        <f aca="false">T19-(T18*$G18/100)</f>
        <v>66.281043548343</v>
      </c>
      <c r="AN19" s="14" t="n">
        <f aca="false">U19-(U18*$G18/100)</f>
        <v>11.1874011109474</v>
      </c>
      <c r="AO19" s="14" t="n">
        <f aca="false">V19-(V18*$G18/100)</f>
        <v>45.1540535911325</v>
      </c>
      <c r="AP19" s="14" t="n">
        <f aca="false">W19-(W18*$G18/100)</f>
        <v>71.0748805579164</v>
      </c>
      <c r="AQ19" s="14" t="n">
        <f aca="false">X19-(X18*$G18/100)</f>
        <v>36.7757816811783</v>
      </c>
      <c r="AR19" s="14" t="n">
        <f aca="false">Y19-(Y18*$G18/100)</f>
        <v>43.0897919133805</v>
      </c>
      <c r="AT19" s="14" t="n">
        <f aca="false">IF(AA19&gt;0,AA19,0)</f>
        <v>155.906582255596</v>
      </c>
      <c r="AU19" s="14" t="n">
        <f aca="false">IF(AB19&gt;0,AB19,0)</f>
        <v>19.8109027586286</v>
      </c>
      <c r="AV19" s="14" t="n">
        <f aca="false">IF(AC19&gt;0,AC19,0)</f>
        <v>9.99390061477336</v>
      </c>
      <c r="AW19" s="14" t="n">
        <f aca="false">IF(AD19&gt;0,AD19,0)</f>
        <v>32.5695158115576</v>
      </c>
      <c r="AX19" s="14" t="n">
        <f aca="false">IF(AE19&gt;0,AE19,0)</f>
        <v>38.0516690290546</v>
      </c>
      <c r="AY19" s="14" t="n">
        <f aca="false">IF(AF19&gt;0,AF19,0)</f>
        <v>71.1342534413102</v>
      </c>
      <c r="AZ19" s="14" t="n">
        <f aca="false">IF(AG19&gt;0,AG19,0)</f>
        <v>97.1879164814888</v>
      </c>
      <c r="BA19" s="14" t="n">
        <f aca="false">IF(AH19&gt;0,AH19,0)</f>
        <v>33.864102948723</v>
      </c>
      <c r="BB19" s="14" t="n">
        <f aca="false">IF(AI19&gt;0,AI19,0)</f>
        <v>99.1663364312727</v>
      </c>
      <c r="BC19" s="14" t="n">
        <f aca="false">IF(AJ19&gt;0,AJ19,0)</f>
        <v>60.0211577589557</v>
      </c>
      <c r="BD19" s="14" t="n">
        <f aca="false">IF(AK19&gt;0,AK19,0)</f>
        <v>45.3924480223887</v>
      </c>
      <c r="BE19" s="14" t="n">
        <f aca="false">IF(AL19&gt;0,AL19,0)</f>
        <v>71.7426960517487</v>
      </c>
      <c r="BF19" s="14" t="n">
        <f aca="false">IF(AM19&gt;0,AM19,0)</f>
        <v>66.281043548343</v>
      </c>
      <c r="BG19" s="14" t="n">
        <f aca="false">IF(AN19&gt;0,AN19,0)</f>
        <v>11.1874011109474</v>
      </c>
      <c r="BH19" s="14" t="n">
        <f aca="false">IF(AO19&gt;0,AO19,0)</f>
        <v>45.1540535911325</v>
      </c>
      <c r="BI19" s="14" t="n">
        <f aca="false">IF(AP19&gt;0,AP19,0)</f>
        <v>71.0748805579164</v>
      </c>
      <c r="BJ19" s="14" t="n">
        <f aca="false">IF(AQ19&gt;0,AQ19,0)</f>
        <v>36.7757816811783</v>
      </c>
      <c r="BK19" s="14" t="n">
        <f aca="false">IF(AR19&gt;0,AR19,0)</f>
        <v>43.0897919133805</v>
      </c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</row>
    <row r="20" customFormat="false" ht="18" hidden="false" customHeight="false" outlineLevel="0" collapsed="false">
      <c r="A20" s="12" t="s">
        <v>156</v>
      </c>
      <c r="B20" s="12" t="s">
        <v>157</v>
      </c>
      <c r="C20" s="12" t="n">
        <v>37</v>
      </c>
      <c r="D20" s="12" t="n">
        <f aca="false">C20-6</f>
        <v>31</v>
      </c>
      <c r="E20" s="8" t="s">
        <v>158</v>
      </c>
      <c r="F20" s="8" t="n">
        <v>10.9845033060439</v>
      </c>
      <c r="G20" s="13" t="n">
        <f aca="false">F20*((POWER(D20,2))/((POWER(C20,2))))</f>
        <v>7.71081641863271</v>
      </c>
      <c r="H20" s="14" t="n">
        <f aca="false">VLOOKUP($A20,PI!$B:$T,2,0)</f>
        <v>227.212268166705</v>
      </c>
      <c r="I20" s="14" t="n">
        <f aca="false">VLOOKUP($A20,PI!$B:$T,3,0)</f>
        <v>67.4285699677965</v>
      </c>
      <c r="J20" s="14" t="n">
        <f aca="false">VLOOKUP($A20,PI!$B:$T,4,0)</f>
        <v>25.4000741968397</v>
      </c>
      <c r="K20" s="14" t="n">
        <f aca="false">VLOOKUP($A20,PI!$B:$T,5,0)</f>
        <v>27.5733926336794</v>
      </c>
      <c r="L20" s="14" t="n">
        <f aca="false">VLOOKUP($A20,PI!$B:$T,6,0)</f>
        <v>102.423198562711</v>
      </c>
      <c r="M20" s="14" t="n">
        <f aca="false">VLOOKUP($A20,PI!$B:$T,7,0)</f>
        <v>94.3659127625202</v>
      </c>
      <c r="N20" s="14" t="n">
        <f aca="false">VLOOKUP($A20,PI!$B:$T,8,0)</f>
        <v>140.88026129699</v>
      </c>
      <c r="O20" s="14" t="n">
        <f aca="false">VLOOKUP($A20,PI!$B:$T,9,0)</f>
        <v>94.3659127625202</v>
      </c>
      <c r="P20" s="14" t="n">
        <f aca="false">VLOOKUP($A20,PI!$B:$T,10,0)</f>
        <v>201.671099402391</v>
      </c>
      <c r="Q20" s="14" t="n">
        <f aca="false">VLOOKUP($A20,PI!$B:$T,11,0)</f>
        <v>48.0312788668788</v>
      </c>
      <c r="R20" s="14" t="n">
        <f aca="false">VLOOKUP($A20,PI!$B:$T,12,0)</f>
        <v>344.457469638892</v>
      </c>
      <c r="S20" s="14" t="n">
        <f aca="false">VLOOKUP($A20,PI!$B:$T,13,0)</f>
        <v>347.079825754512</v>
      </c>
      <c r="T20" s="14" t="n">
        <f aca="false">VLOOKUP($A20,PI!$B:$T,14,0)</f>
        <v>150.048168310134</v>
      </c>
      <c r="U20" s="14" t="n">
        <f aca="false">VLOOKUP($A20,PI!$B:$T,15,0)</f>
        <v>47.8659376094267</v>
      </c>
      <c r="V20" s="14" t="n">
        <f aca="false">VLOOKUP($A20,PI!$B:$T,16,0)</f>
        <v>81.6796689990081</v>
      </c>
      <c r="W20" s="14" t="n">
        <f aca="false">VLOOKUP($A20,PI!$B:$T,17,0)</f>
        <v>29.4761658700426</v>
      </c>
      <c r="X20" s="14" t="n">
        <f aca="false">VLOOKUP($A20,PI!$B:$T,18,0)</f>
        <v>150.482154228705</v>
      </c>
      <c r="Y20" s="14" t="n">
        <f aca="false">VLOOKUP($A20,PI!$B:$T,19,0)</f>
        <v>70.5722086741421</v>
      </c>
      <c r="AA20" s="14" t="n">
        <f aca="false">H20-(H19*$G19/100)</f>
        <v>214.733502314818</v>
      </c>
      <c r="AB20" s="14" t="n">
        <f aca="false">I20-(I19*$G19/100)</f>
        <v>65.8243502050771</v>
      </c>
      <c r="AC20" s="14" t="n">
        <f aca="false">J20-(J19*$G19/100)</f>
        <v>24.6024931880339</v>
      </c>
      <c r="AD20" s="14" t="n">
        <f aca="false">K20-(K19*$G19/100)</f>
        <v>24.9761859154582</v>
      </c>
      <c r="AE20" s="14" t="n">
        <f aca="false">L20-(L19*$G19/100)</f>
        <v>99.1319382509231</v>
      </c>
      <c r="AF20" s="14" t="n">
        <f aca="false">M20-(M19*$G19/100)</f>
        <v>88.7927825900839</v>
      </c>
      <c r="AG20" s="14" t="n">
        <f aca="false">N20-(N19*$G19/100)</f>
        <v>132.980063747608</v>
      </c>
      <c r="AH20" s="14" t="n">
        <f aca="false">O20-(O19*$G19/100)</f>
        <v>91.6977365542557</v>
      </c>
      <c r="AI20" s="14" t="n">
        <f aca="false">P20-(P19*$G19/100)</f>
        <v>193.688873057897</v>
      </c>
      <c r="AJ20" s="14" t="n">
        <f aca="false">Q20-(Q19*$G19/100)</f>
        <v>43.2735117517303</v>
      </c>
      <c r="AK20" s="14" t="n">
        <f aca="false">R20-(R19*$G19/100)</f>
        <v>340.878132880611</v>
      </c>
      <c r="AL20" s="14" t="n">
        <f aca="false">S20-(S19*$G19/100)</f>
        <v>341.349678157251</v>
      </c>
      <c r="AM20" s="14" t="n">
        <f aca="false">T20-(T19*$G19/100)</f>
        <v>144.695288653176</v>
      </c>
      <c r="AN20" s="14" t="n">
        <f aca="false">U20-(U19*$G19/100)</f>
        <v>46.9423043807728</v>
      </c>
      <c r="AO20" s="14" t="n">
        <f aca="false">V20-(V19*$G19/100)</f>
        <v>78.1003322407271</v>
      </c>
      <c r="AP20" s="14" t="n">
        <f aca="false">W20-(W19*$G19/100)</f>
        <v>23.8997867357729</v>
      </c>
      <c r="AQ20" s="14" t="n">
        <f aca="false">X20-(X19*$G19/100)</f>
        <v>147.505717114871</v>
      </c>
      <c r="AR20" s="14" t="n">
        <f aca="false">Y20-(Y19*$G19/100)</f>
        <v>67.1694493368013</v>
      </c>
      <c r="AT20" s="14" t="n">
        <f aca="false">IF(AA20&gt;0,AA20,0)</f>
        <v>214.733502314818</v>
      </c>
      <c r="AU20" s="14" t="n">
        <f aca="false">IF(AB20&gt;0,AB20,0)</f>
        <v>65.8243502050771</v>
      </c>
      <c r="AV20" s="14" t="n">
        <f aca="false">IF(AC20&gt;0,AC20,0)</f>
        <v>24.6024931880339</v>
      </c>
      <c r="AW20" s="14" t="n">
        <f aca="false">IF(AD20&gt;0,AD20,0)</f>
        <v>24.9761859154582</v>
      </c>
      <c r="AX20" s="14" t="n">
        <f aca="false">IF(AE20&gt;0,AE20,0)</f>
        <v>99.1319382509231</v>
      </c>
      <c r="AY20" s="14" t="n">
        <f aca="false">IF(AF20&gt;0,AF20,0)</f>
        <v>88.7927825900839</v>
      </c>
      <c r="AZ20" s="14" t="n">
        <f aca="false">IF(AG20&gt;0,AG20,0)</f>
        <v>132.980063747608</v>
      </c>
      <c r="BA20" s="14" t="n">
        <f aca="false">IF(AH20&gt;0,AH20,0)</f>
        <v>91.6977365542557</v>
      </c>
      <c r="BB20" s="14" t="n">
        <f aca="false">IF(AI20&gt;0,AI20,0)</f>
        <v>193.688873057897</v>
      </c>
      <c r="BC20" s="14" t="n">
        <f aca="false">IF(AJ20&gt;0,AJ20,0)</f>
        <v>43.2735117517303</v>
      </c>
      <c r="BD20" s="14" t="n">
        <f aca="false">IF(AK20&gt;0,AK20,0)</f>
        <v>340.878132880611</v>
      </c>
      <c r="BE20" s="14" t="n">
        <f aca="false">IF(AL20&gt;0,AL20,0)</f>
        <v>341.349678157251</v>
      </c>
      <c r="BF20" s="14" t="n">
        <f aca="false">IF(AM20&gt;0,AM20,0)</f>
        <v>144.695288653176</v>
      </c>
      <c r="BG20" s="14" t="n">
        <f aca="false">IF(AN20&gt;0,AN20,0)</f>
        <v>46.9423043807728</v>
      </c>
      <c r="BH20" s="14" t="n">
        <f aca="false">IF(AO20&gt;0,AO20,0)</f>
        <v>78.1003322407271</v>
      </c>
      <c r="BI20" s="14" t="n">
        <f aca="false">IF(AP20&gt;0,AP20,0)</f>
        <v>23.8997867357729</v>
      </c>
      <c r="BJ20" s="14" t="n">
        <f aca="false">IF(AQ20&gt;0,AQ20,0)</f>
        <v>147.505717114871</v>
      </c>
      <c r="BK20" s="14" t="n">
        <f aca="false">IF(AR20&gt;0,AR20,0)</f>
        <v>67.1694493368013</v>
      </c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</row>
    <row r="21" customFormat="false" ht="18" hidden="false" customHeight="false" outlineLevel="0" collapsed="false">
      <c r="A21" s="12" t="s">
        <v>159</v>
      </c>
      <c r="B21" s="12" t="s">
        <v>160</v>
      </c>
      <c r="C21" s="12" t="n">
        <v>37</v>
      </c>
      <c r="D21" s="12" t="n">
        <f aca="false">C21-6</f>
        <v>31</v>
      </c>
      <c r="E21" s="8" t="s">
        <v>161</v>
      </c>
      <c r="F21" s="8" t="n">
        <v>10.9936541441848</v>
      </c>
      <c r="G21" s="13" t="n">
        <f aca="false">F21*((POWER(D21,2))/((POWER(C21,2))))</f>
        <v>7.71724005300336</v>
      </c>
      <c r="H21" s="14" t="n">
        <f aca="false">VLOOKUP($A21,PI!$B:$T,2,0)</f>
        <v>402.582277416496</v>
      </c>
      <c r="I21" s="14" t="n">
        <f aca="false">VLOOKUP($A21,PI!$B:$T,3,0)</f>
        <v>177.170379419758</v>
      </c>
      <c r="J21" s="14" t="n">
        <f aca="false">VLOOKUP($A21,PI!$B:$T,4,0)</f>
        <v>214.564594811956</v>
      </c>
      <c r="K21" s="14" t="n">
        <f aca="false">VLOOKUP($A21,PI!$B:$T,5,0)</f>
        <v>23.7680522203808</v>
      </c>
      <c r="L21" s="14" t="n">
        <f aca="false">VLOOKUP($A21,PI!$B:$T,6,0)</f>
        <v>258.949650328884</v>
      </c>
      <c r="M21" s="14" t="n">
        <f aca="false">VLOOKUP($A21,PI!$B:$T,7,0)</f>
        <v>309.647397625904</v>
      </c>
      <c r="N21" s="14" t="n">
        <f aca="false">VLOOKUP($A21,PI!$B:$T,8,0)</f>
        <v>350.67221968423</v>
      </c>
      <c r="O21" s="14" t="n">
        <f aca="false">VLOOKUP($A21,PI!$B:$T,9,0)</f>
        <v>106.582413469607</v>
      </c>
      <c r="P21" s="14" t="n">
        <f aca="false">VLOOKUP($A21,PI!$B:$T,10,0)</f>
        <v>334.218158371717</v>
      </c>
      <c r="Q21" s="14" t="n">
        <f aca="false">VLOOKUP($A21,PI!$B:$T,11,0)</f>
        <v>28.7308837113825</v>
      </c>
      <c r="R21" s="14" t="n">
        <f aca="false">VLOOKUP($A21,PI!$B:$T,12,0)</f>
        <v>106.133626090085</v>
      </c>
      <c r="S21" s="14" t="n">
        <f aca="false">VLOOKUP($A21,PI!$B:$T,13,0)</f>
        <v>257.035529169577</v>
      </c>
      <c r="T21" s="14" t="n">
        <f aca="false">VLOOKUP($A21,PI!$B:$T,14,0)</f>
        <v>438.432871386118</v>
      </c>
      <c r="U21" s="14" t="n">
        <f aca="false">VLOOKUP($A21,PI!$B:$T,15,0)</f>
        <v>257.035529169577</v>
      </c>
      <c r="V21" s="14" t="n">
        <f aca="false">VLOOKUP($A21,PI!$B:$T,16,0)</f>
        <v>123.952979507523</v>
      </c>
      <c r="W21" s="14" t="n">
        <f aca="false">VLOOKUP($A21,PI!$B:$T,17,0)</f>
        <v>20.5534384015846</v>
      </c>
      <c r="X21" s="14" t="n">
        <f aca="false">VLOOKUP($A21,PI!$B:$T,18,0)</f>
        <v>463.08942596355</v>
      </c>
      <c r="Y21" s="14" t="n">
        <f aca="false">VLOOKUP($A21,PI!$B:$T,19,0)</f>
        <v>274.799015203668</v>
      </c>
      <c r="AA21" s="14" t="n">
        <f aca="false">H21-(H20*$G20/100)</f>
        <v>385.06235653755</v>
      </c>
      <c r="AB21" s="14" t="n">
        <f aca="false">I21-(I20*$G20/100)</f>
        <v>171.971086175832</v>
      </c>
      <c r="AC21" s="14" t="n">
        <f aca="false">J21-(J20*$G20/100)</f>
        <v>212.606041720441</v>
      </c>
      <c r="AD21" s="14" t="n">
        <f aca="false">K21-(K20*$G20/100)</f>
        <v>21.641918534009</v>
      </c>
      <c r="AE21" s="14" t="n">
        <f aca="false">L21-(L20*$G20/100)</f>
        <v>251.051985517622</v>
      </c>
      <c r="AF21" s="14" t="n">
        <f aca="false">M21-(M20*$G20/100)</f>
        <v>302.371015331019</v>
      </c>
      <c r="AG21" s="14" t="n">
        <f aca="false">N21-(N20*$G20/100)</f>
        <v>339.809201365529</v>
      </c>
      <c r="AH21" s="14" t="n">
        <f aca="false">O21-(O20*$G20/100)</f>
        <v>99.3060311747221</v>
      </c>
      <c r="AI21" s="14" t="n">
        <f aca="false">P21-(P20*$G20/100)</f>
        <v>318.66767012736</v>
      </c>
      <c r="AJ21" s="14" t="n">
        <f aca="false">Q21-(Q20*$G20/100)</f>
        <v>25.027279974436</v>
      </c>
      <c r="AK21" s="14" t="n">
        <f aca="false">R21-(R20*$G20/100)</f>
        <v>79.5731429659623</v>
      </c>
      <c r="AL21" s="14" t="n">
        <f aca="false">S21-(S20*$G20/100)</f>
        <v>230.272840979536</v>
      </c>
      <c r="AM21" s="14" t="n">
        <f aca="false">T21-(T20*$G20/100)</f>
        <v>426.862932588202</v>
      </c>
      <c r="AN21" s="14" t="n">
        <f aca="false">U21-(U20*$G20/100)</f>
        <v>253.344674593457</v>
      </c>
      <c r="AO21" s="14" t="n">
        <f aca="false">V21-(V20*$G20/100)</f>
        <v>117.654810179662</v>
      </c>
      <c r="AP21" s="14" t="n">
        <f aca="false">W21-(W20*$G20/100)</f>
        <v>18.280585364094</v>
      </c>
      <c r="AQ21" s="14" t="n">
        <f aca="false">X21-(X20*$G20/100)</f>
        <v>451.486023308171</v>
      </c>
      <c r="AR21" s="14" t="n">
        <f aca="false">Y21-(Y20*$G20/100)</f>
        <v>269.357321750231</v>
      </c>
      <c r="AT21" s="14" t="n">
        <f aca="false">IF(AA21&gt;0,AA21,0)</f>
        <v>385.06235653755</v>
      </c>
      <c r="AU21" s="14" t="n">
        <f aca="false">IF(AB21&gt;0,AB21,0)</f>
        <v>171.971086175832</v>
      </c>
      <c r="AV21" s="14" t="n">
        <f aca="false">IF(AC21&gt;0,AC21,0)</f>
        <v>212.606041720441</v>
      </c>
      <c r="AW21" s="14" t="n">
        <f aca="false">IF(AD21&gt;0,AD21,0)</f>
        <v>21.641918534009</v>
      </c>
      <c r="AX21" s="14" t="n">
        <f aca="false">IF(AE21&gt;0,AE21,0)</f>
        <v>251.051985517622</v>
      </c>
      <c r="AY21" s="14" t="n">
        <f aca="false">IF(AF21&gt;0,AF21,0)</f>
        <v>302.371015331019</v>
      </c>
      <c r="AZ21" s="14" t="n">
        <f aca="false">IF(AG21&gt;0,AG21,0)</f>
        <v>339.809201365529</v>
      </c>
      <c r="BA21" s="14" t="n">
        <f aca="false">IF(AH21&gt;0,AH21,0)</f>
        <v>99.3060311747221</v>
      </c>
      <c r="BB21" s="14" t="n">
        <f aca="false">IF(AI21&gt;0,AI21,0)</f>
        <v>318.66767012736</v>
      </c>
      <c r="BC21" s="14" t="n">
        <f aca="false">IF(AJ21&gt;0,AJ21,0)</f>
        <v>25.027279974436</v>
      </c>
      <c r="BD21" s="14" t="n">
        <f aca="false">IF(AK21&gt;0,AK21,0)</f>
        <v>79.5731429659623</v>
      </c>
      <c r="BE21" s="14" t="n">
        <f aca="false">IF(AL21&gt;0,AL21,0)</f>
        <v>230.272840979536</v>
      </c>
      <c r="BF21" s="14" t="n">
        <f aca="false">IF(AM21&gt;0,AM21,0)</f>
        <v>426.862932588202</v>
      </c>
      <c r="BG21" s="14" t="n">
        <f aca="false">IF(AN21&gt;0,AN21,0)</f>
        <v>253.344674593457</v>
      </c>
      <c r="BH21" s="14" t="n">
        <f aca="false">IF(AO21&gt;0,AO21,0)</f>
        <v>117.654810179662</v>
      </c>
      <c r="BI21" s="14" t="n">
        <f aca="false">IF(AP21&gt;0,AP21,0)</f>
        <v>18.280585364094</v>
      </c>
      <c r="BJ21" s="14" t="n">
        <f aca="false">IF(AQ21&gt;0,AQ21,0)</f>
        <v>451.486023308171</v>
      </c>
      <c r="BK21" s="14" t="n">
        <f aca="false">IF(AR21&gt;0,AR21,0)</f>
        <v>269.357321750231</v>
      </c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</row>
    <row r="22" customFormat="false" ht="18" hidden="false" customHeight="false" outlineLevel="0" collapsed="false">
      <c r="A22" s="11" t="s">
        <v>162</v>
      </c>
      <c r="B22" s="12" t="s">
        <v>163</v>
      </c>
      <c r="C22" s="12" t="n">
        <v>37</v>
      </c>
      <c r="D22" s="12" t="n">
        <f aca="false">C22-6</f>
        <v>31</v>
      </c>
      <c r="E22" s="8" t="s">
        <v>164</v>
      </c>
      <c r="F22" s="8" t="n">
        <v>11.0028052741972</v>
      </c>
      <c r="G22" s="13" t="n">
        <f aca="false">F22*((POWER(D22,2))/((POWER(C22,2))))</f>
        <v>7.72366389225969</v>
      </c>
      <c r="H22" s="14" t="n">
        <f aca="false">VLOOKUP($A22,PI!$B:$T,2,0)</f>
        <v>546.307013756811</v>
      </c>
      <c r="I22" s="14" t="n">
        <f aca="false">VLOOKUP($A22,PI!$B:$T,3,0)</f>
        <v>372.320695001884</v>
      </c>
      <c r="J22" s="14" t="n">
        <f aca="false">VLOOKUP($A22,PI!$B:$T,4,0)</f>
        <v>414.558563648321</v>
      </c>
      <c r="K22" s="14" t="n">
        <f aca="false">VLOOKUP($A22,PI!$B:$T,5,0)</f>
        <v>469.536983799506</v>
      </c>
      <c r="L22" s="14" t="n">
        <f aca="false">VLOOKUP($A22,PI!$B:$T,6,0)</f>
        <v>250.449152919865</v>
      </c>
      <c r="M22" s="14" t="n">
        <f aca="false">VLOOKUP($A22,PI!$B:$T,7,0)</f>
        <v>890.044426494346</v>
      </c>
      <c r="N22" s="14" t="n">
        <f aca="false">VLOOKUP($A22,PI!$B:$T,8,0)</f>
        <v>816.441325965619</v>
      </c>
      <c r="O22" s="14" t="n">
        <f aca="false">VLOOKUP($A22,PI!$B:$T,9,0)</f>
        <v>404.414281650402</v>
      </c>
      <c r="P22" s="14" t="n">
        <f aca="false">VLOOKUP($A22,PI!$B:$T,10,0)</f>
        <v>881.466326390997</v>
      </c>
      <c r="Q22" s="14" t="n">
        <f aca="false">VLOOKUP($A22,PI!$B:$T,11,0)</f>
        <v>579.087550035923</v>
      </c>
      <c r="R22" s="14" t="n">
        <f aca="false">VLOOKUP($A22,PI!$B:$T,12,0)</f>
        <v>373.392008733083</v>
      </c>
      <c r="S22" s="14" t="n">
        <f aca="false">VLOOKUP($A22,PI!$B:$T,13,0)</f>
        <v>607.050233430136</v>
      </c>
      <c r="T22" s="14" t="n">
        <f aca="false">VLOOKUP($A22,PI!$B:$T,14,0)</f>
        <v>1076.90528805342</v>
      </c>
      <c r="U22" s="14" t="n">
        <f aca="false">VLOOKUP($A22,PI!$B:$T,15,0)</f>
        <v>527.421303924686</v>
      </c>
      <c r="V22" s="14" t="n">
        <f aca="false">VLOOKUP($A22,PI!$B:$T,16,0)</f>
        <v>594.796366145162</v>
      </c>
      <c r="W22" s="14" t="n">
        <f aca="false">VLOOKUP($A22,PI!$B:$T,17,0)</f>
        <v>788.188433880205</v>
      </c>
      <c r="X22" s="14" t="n">
        <f aca="false">VLOOKUP($A22,PI!$B:$T,18,0)</f>
        <v>515.55857112533</v>
      </c>
      <c r="Y22" s="14" t="n">
        <f aca="false">VLOOKUP($A22,PI!$B:$T,19,0)</f>
        <v>546.307013756811</v>
      </c>
      <c r="AA22" s="14" t="n">
        <f aca="false">H22-(H21*$G21/100)</f>
        <v>515.238772997732</v>
      </c>
      <c r="AB22" s="14" t="n">
        <f aca="false">I22-(I21*$G21/100)</f>
        <v>358.648031519245</v>
      </c>
      <c r="AC22" s="14" t="n">
        <f aca="false">J22-(J21*$G21/100)</f>
        <v>398.000098797928</v>
      </c>
      <c r="AD22" s="14" t="n">
        <f aca="false">K22-(K21*$G21/100)</f>
        <v>467.702746153736</v>
      </c>
      <c r="AE22" s="14" t="n">
        <f aca="false">L22-(L21*$G21/100)</f>
        <v>230.465386787572</v>
      </c>
      <c r="AF22" s="14" t="n">
        <f aca="false">M22-(M21*$G21/100)</f>
        <v>866.148193501677</v>
      </c>
      <c r="AG22" s="14" t="n">
        <f aca="false">N22-(N21*$G21/100)</f>
        <v>789.379108973391</v>
      </c>
      <c r="AH22" s="14" t="n">
        <f aca="false">O22-(O21*$G21/100)</f>
        <v>396.189060948668</v>
      </c>
      <c r="AI22" s="14" t="n">
        <f aca="false">P22-(P21*$G21/100)</f>
        <v>855.673908808725</v>
      </c>
      <c r="AJ22" s="14" t="n">
        <f aca="false">Q22-(Q21*$G21/100)</f>
        <v>576.870318770567</v>
      </c>
      <c r="AK22" s="14" t="n">
        <f aca="false">R22-(R21*$G21/100)</f>
        <v>365.201422030754</v>
      </c>
      <c r="AL22" s="14" t="n">
        <f aca="false">S22-(S21*$G21/100)</f>
        <v>587.214184622613</v>
      </c>
      <c r="AM22" s="14" t="n">
        <f aca="false">T22-(T21*$G21/100)</f>
        <v>1043.07037089727</v>
      </c>
      <c r="AN22" s="14" t="n">
        <f aca="false">U22-(U21*$G21/100)</f>
        <v>507.585255117162</v>
      </c>
      <c r="AO22" s="14" t="n">
        <f aca="false">V22-(V21*$G21/100)</f>
        <v>585.230617163717</v>
      </c>
      <c r="AP22" s="14" t="n">
        <f aca="false">W22-(W21*$G21/100)</f>
        <v>786.602275699609</v>
      </c>
      <c r="AQ22" s="14" t="n">
        <f aca="false">X22-(X21*$G21/100)</f>
        <v>479.820848463647</v>
      </c>
      <c r="AR22" s="14" t="n">
        <f aca="false">Y22-(Y21*$G21/100)</f>
        <v>525.100114090255</v>
      </c>
      <c r="AT22" s="14" t="n">
        <f aca="false">IF(AA22&gt;0,AA22,0)</f>
        <v>515.238772997732</v>
      </c>
      <c r="AU22" s="14" t="n">
        <f aca="false">IF(AB22&gt;0,AB22,0)</f>
        <v>358.648031519245</v>
      </c>
      <c r="AV22" s="14" t="n">
        <f aca="false">IF(AC22&gt;0,AC22,0)</f>
        <v>398.000098797928</v>
      </c>
      <c r="AW22" s="14" t="n">
        <f aca="false">IF(AD22&gt;0,AD22,0)</f>
        <v>467.702746153736</v>
      </c>
      <c r="AX22" s="14" t="n">
        <f aca="false">IF(AE22&gt;0,AE22,0)</f>
        <v>230.465386787572</v>
      </c>
      <c r="AY22" s="14" t="n">
        <f aca="false">IF(AF22&gt;0,AF22,0)</f>
        <v>866.148193501677</v>
      </c>
      <c r="AZ22" s="14" t="n">
        <f aca="false">IF(AG22&gt;0,AG22,0)</f>
        <v>789.379108973391</v>
      </c>
      <c r="BA22" s="14" t="n">
        <f aca="false">IF(AH22&gt;0,AH22,0)</f>
        <v>396.189060948668</v>
      </c>
      <c r="BB22" s="14" t="n">
        <f aca="false">IF(AI22&gt;0,AI22,0)</f>
        <v>855.673908808725</v>
      </c>
      <c r="BC22" s="14" t="n">
        <f aca="false">IF(AJ22&gt;0,AJ22,0)</f>
        <v>576.870318770567</v>
      </c>
      <c r="BD22" s="14" t="n">
        <f aca="false">IF(AK22&gt;0,AK22,0)</f>
        <v>365.201422030754</v>
      </c>
      <c r="BE22" s="14" t="n">
        <f aca="false">IF(AL22&gt;0,AL22,0)</f>
        <v>587.214184622613</v>
      </c>
      <c r="BF22" s="14" t="n">
        <f aca="false">IF(AM22&gt;0,AM22,0)</f>
        <v>1043.07037089727</v>
      </c>
      <c r="BG22" s="14" t="n">
        <f aca="false">IF(AN22&gt;0,AN22,0)</f>
        <v>507.585255117162</v>
      </c>
      <c r="BH22" s="14" t="n">
        <f aca="false">IF(AO22&gt;0,AO22,0)</f>
        <v>585.230617163717</v>
      </c>
      <c r="BI22" s="14" t="n">
        <f aca="false">IF(AP22&gt;0,AP22,0)</f>
        <v>786.602275699609</v>
      </c>
      <c r="BJ22" s="14" t="n">
        <f aca="false">IF(AQ22&gt;0,AQ22,0)</f>
        <v>479.820848463647</v>
      </c>
      <c r="BK22" s="14" t="n">
        <f aca="false">IF(AR22&gt;0,AR22,0)</f>
        <v>525.100114090255</v>
      </c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</row>
    <row r="23" customFormat="false" ht="18" hidden="false" customHeight="false" outlineLevel="0" collapsed="false">
      <c r="A23" s="12" t="s">
        <v>165</v>
      </c>
      <c r="B23" s="12" t="s">
        <v>166</v>
      </c>
      <c r="C23" s="12" t="n">
        <v>37</v>
      </c>
      <c r="D23" s="12" t="n">
        <f aca="false">C23-6</f>
        <v>31</v>
      </c>
      <c r="E23" s="8" t="s">
        <v>167</v>
      </c>
      <c r="F23" s="8" t="n">
        <v>11.0119566937382</v>
      </c>
      <c r="G23" s="13" t="n">
        <f aca="false">F23*((POWER(D23,2))/((POWER(C23,2))))</f>
        <v>7.73008793475706</v>
      </c>
      <c r="H23" s="14" t="n">
        <f aca="false">VLOOKUP($A23,PI!$B:$T,2,0)</f>
        <v>321.76053887611</v>
      </c>
      <c r="I23" s="14" t="n">
        <f aca="false">VLOOKUP($A23,PI!$B:$T,3,0)</f>
        <v>470.980445169644</v>
      </c>
      <c r="J23" s="14" t="n">
        <f aca="false">VLOOKUP($A23,PI!$B:$T,4,0)</f>
        <v>329.414505099828</v>
      </c>
      <c r="K23" s="14" t="n">
        <f aca="false">VLOOKUP($A23,PI!$B:$T,5,0)</f>
        <v>402.939510264822</v>
      </c>
      <c r="L23" s="14" t="n">
        <f aca="false">VLOOKUP($A23,PI!$B:$T,6,0)</f>
        <v>330.218711487921</v>
      </c>
      <c r="M23" s="14" t="n">
        <f aca="false">VLOOKUP($A23,PI!$B:$T,7,0)</f>
        <v>638.337606237269</v>
      </c>
      <c r="N23" s="14" t="n">
        <f aca="false">VLOOKUP($A23,PI!$B:$T,8,0)</f>
        <v>350.127422769412</v>
      </c>
      <c r="O23" s="14" t="n">
        <f aca="false">VLOOKUP($A23,PI!$B:$T,9,0)</f>
        <v>504.964267175443</v>
      </c>
      <c r="P23" s="14" t="n">
        <f aca="false">VLOOKUP($A23,PI!$B:$T,10,0)</f>
        <v>402.939510264822</v>
      </c>
      <c r="Q23" s="14" t="n">
        <f aca="false">VLOOKUP($A23,PI!$B:$T,11,0)</f>
        <v>328.23629785487</v>
      </c>
      <c r="R23" s="14" t="n">
        <f aca="false">VLOOKUP($A23,PI!$B:$T,12,0)</f>
        <v>239.38446652525</v>
      </c>
      <c r="S23" s="14" t="n">
        <f aca="false">VLOOKUP($A23,PI!$B:$T,13,0)</f>
        <v>609.851854574863</v>
      </c>
      <c r="T23" s="14" t="n">
        <f aca="false">VLOOKUP($A23,PI!$B:$T,14,0)</f>
        <v>444.459492512414</v>
      </c>
      <c r="U23" s="14" t="n">
        <f aca="false">VLOOKUP($A23,PI!$B:$T,15,0)</f>
        <v>276.565591272593</v>
      </c>
      <c r="V23" s="14" t="n">
        <f aca="false">VLOOKUP($A23,PI!$B:$T,16,0)</f>
        <v>528.049453181797</v>
      </c>
      <c r="W23" s="14" t="n">
        <f aca="false">VLOOKUP($A23,PI!$B:$T,17,0)</f>
        <v>434.536881539853</v>
      </c>
      <c r="X23" s="14" t="n">
        <f aca="false">VLOOKUP($A23,PI!$B:$T,18,0)</f>
        <v>242.772235194226</v>
      </c>
      <c r="Y23" s="14" t="n">
        <f aca="false">VLOOKUP($A23,PI!$B:$T,19,0)</f>
        <v>464.042098876352</v>
      </c>
      <c r="AA23" s="14" t="n">
        <f aca="false">H23-(H22*$G22/100)</f>
        <v>279.565621313693</v>
      </c>
      <c r="AB23" s="14" t="n">
        <f aca="false">I23-(I22*$G22/100)</f>
        <v>442.223646086373</v>
      </c>
      <c r="AC23" s="14" t="n">
        <f aca="false">J23-(J22*$G22/100)</f>
        <v>297.395395007052</v>
      </c>
      <c r="AD23" s="14" t="n">
        <f aca="false">K23-(K22*$G22/100)</f>
        <v>366.674051786295</v>
      </c>
      <c r="AE23" s="14" t="n">
        <f aca="false">L23-(L22*$G22/100)</f>
        <v>310.874860695379</v>
      </c>
      <c r="AF23" s="14" t="n">
        <f aca="false">M23-(M22*$G22/100)</f>
        <v>569.593566243056</v>
      </c>
      <c r="AG23" s="14" t="n">
        <f aca="false">N23-(N22*$G22/100)</f>
        <v>287.068238874319</v>
      </c>
      <c r="AH23" s="14" t="n">
        <f aca="false">O23-(O22*$G22/100)</f>
        <v>473.72866732847</v>
      </c>
      <c r="AI23" s="14" t="n">
        <f aca="false">P23-(P22*$G22/100)</f>
        <v>334.858013890933</v>
      </c>
      <c r="AJ23" s="14" t="n">
        <f aca="false">Q23-(Q22*$G22/100)</f>
        <v>283.509521848174</v>
      </c>
      <c r="AK23" s="14" t="n">
        <f aca="false">R23-(R22*$G22/100)</f>
        <v>210.54492277015</v>
      </c>
      <c r="AL23" s="14" t="n">
        <f aca="false">S23-(S22*$G22/100)</f>
        <v>562.965334887542</v>
      </c>
      <c r="AM23" s="14" t="n">
        <f aca="false">T23-(T22*$G22/100)</f>
        <v>361.282947625197</v>
      </c>
      <c r="AN23" s="14" t="n">
        <f aca="false">U23-(U22*$G22/100)</f>
        <v>235.829342461277</v>
      </c>
      <c r="AO23" s="14" t="n">
        <f aca="false">V23-(V22*$G22/100)</f>
        <v>482.10938101737</v>
      </c>
      <c r="AP23" s="14" t="n">
        <f aca="false">W23-(W22*$G22/100)</f>
        <v>373.65985606928</v>
      </c>
      <c r="AQ23" s="14" t="n">
        <f aca="false">X23-(X22*$G22/100)</f>
        <v>202.952223992769</v>
      </c>
      <c r="AR23" s="14" t="n">
        <f aca="false">Y23-(Y22*$G22/100)</f>
        <v>421.847181313935</v>
      </c>
      <c r="AT23" s="14" t="n">
        <f aca="false">IF(AA23&gt;0,AA23,0)</f>
        <v>279.565621313693</v>
      </c>
      <c r="AU23" s="14" t="n">
        <f aca="false">IF(AB23&gt;0,AB23,0)</f>
        <v>442.223646086373</v>
      </c>
      <c r="AV23" s="14" t="n">
        <f aca="false">IF(AC23&gt;0,AC23,0)</f>
        <v>297.395395007052</v>
      </c>
      <c r="AW23" s="14" t="n">
        <f aca="false">IF(AD23&gt;0,AD23,0)</f>
        <v>366.674051786295</v>
      </c>
      <c r="AX23" s="14" t="n">
        <f aca="false">IF(AE23&gt;0,AE23,0)</f>
        <v>310.874860695379</v>
      </c>
      <c r="AY23" s="14" t="n">
        <f aca="false">IF(AF23&gt;0,AF23,0)</f>
        <v>569.593566243056</v>
      </c>
      <c r="AZ23" s="14" t="n">
        <f aca="false">IF(AG23&gt;0,AG23,0)</f>
        <v>287.068238874319</v>
      </c>
      <c r="BA23" s="14" t="n">
        <f aca="false">IF(AH23&gt;0,AH23,0)</f>
        <v>473.72866732847</v>
      </c>
      <c r="BB23" s="14" t="n">
        <f aca="false">IF(AI23&gt;0,AI23,0)</f>
        <v>334.858013890933</v>
      </c>
      <c r="BC23" s="14" t="n">
        <f aca="false">IF(AJ23&gt;0,AJ23,0)</f>
        <v>283.509521848174</v>
      </c>
      <c r="BD23" s="14" t="n">
        <f aca="false">IF(AK23&gt;0,AK23,0)</f>
        <v>210.54492277015</v>
      </c>
      <c r="BE23" s="14" t="n">
        <f aca="false">IF(AL23&gt;0,AL23,0)</f>
        <v>562.965334887542</v>
      </c>
      <c r="BF23" s="14" t="n">
        <f aca="false">IF(AM23&gt;0,AM23,0)</f>
        <v>361.282947625197</v>
      </c>
      <c r="BG23" s="14" t="n">
        <f aca="false">IF(AN23&gt;0,AN23,0)</f>
        <v>235.829342461277</v>
      </c>
      <c r="BH23" s="14" t="n">
        <f aca="false">IF(AO23&gt;0,AO23,0)</f>
        <v>482.10938101737</v>
      </c>
      <c r="BI23" s="14" t="n">
        <f aca="false">IF(AP23&gt;0,AP23,0)</f>
        <v>373.65985606928</v>
      </c>
      <c r="BJ23" s="14" t="n">
        <f aca="false">IF(AQ23&gt;0,AQ23,0)</f>
        <v>202.952223992769</v>
      </c>
      <c r="BK23" s="14" t="n">
        <f aca="false">IF(AR23&gt;0,AR23,0)</f>
        <v>421.847181313935</v>
      </c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</row>
    <row r="24" customFormat="false" ht="18" hidden="false" customHeight="false" outlineLevel="0" collapsed="false">
      <c r="A24" s="12" t="s">
        <v>168</v>
      </c>
      <c r="B24" s="12" t="s">
        <v>169</v>
      </c>
      <c r="C24" s="12" t="n">
        <v>39</v>
      </c>
      <c r="D24" s="12" t="n">
        <f aca="false">C24-6</f>
        <v>33</v>
      </c>
      <c r="E24" s="8" t="s">
        <v>170</v>
      </c>
      <c r="F24" s="8" t="n">
        <v>11.66842229151</v>
      </c>
      <c r="G24" s="13" t="n">
        <f aca="false">F24*((POWER(D24,2))/((POWER(C24,2))))</f>
        <v>8.35431418504562</v>
      </c>
      <c r="H24" s="14" t="n">
        <f aca="false">VLOOKUP($A24,PI!$B:$T,2,0)</f>
        <v>122.520114266784</v>
      </c>
      <c r="I24" s="14" t="n">
        <f aca="false">VLOOKUP($A24,PI!$B:$T,3,0)</f>
        <v>185.710324245234</v>
      </c>
      <c r="J24" s="14" t="n">
        <f aca="false">VLOOKUP($A24,PI!$B:$T,4,0)</f>
        <v>145.572768708772</v>
      </c>
      <c r="K24" s="14" t="n">
        <f aca="false">VLOOKUP($A24,PI!$B:$T,5,0)</f>
        <v>184.559644197923</v>
      </c>
      <c r="L24" s="14" t="n">
        <f aca="false">VLOOKUP($A24,PI!$B:$T,6,0)</f>
        <v>130.672318816909</v>
      </c>
      <c r="M24" s="14" t="n">
        <f aca="false">VLOOKUP($A24,PI!$B:$T,7,0)</f>
        <v>266.375465336798</v>
      </c>
      <c r="N24" s="14" t="n">
        <f aca="false">VLOOKUP($A24,PI!$B:$T,8,0)</f>
        <v>100.779706589732</v>
      </c>
      <c r="O24" s="14" t="n">
        <f aca="false">VLOOKUP($A24,PI!$B:$T,9,0)</f>
        <v>240.766359437432</v>
      </c>
      <c r="P24" s="14" t="n">
        <f aca="false">VLOOKUP($A24,PI!$B:$T,10,0)</f>
        <v>139.224314892744</v>
      </c>
      <c r="Q24" s="14" t="n">
        <f aca="false">VLOOKUP($A24,PI!$B:$T,11,0)</f>
        <v>139.224314892744</v>
      </c>
      <c r="R24" s="14" t="n">
        <f aca="false">VLOOKUP($A24,PI!$B:$T,12,0)</f>
        <v>106.180764889038</v>
      </c>
      <c r="S24" s="14" t="n">
        <f aca="false">VLOOKUP($A24,PI!$B:$T,13,0)</f>
        <v>230.811399477999</v>
      </c>
      <c r="T24" s="14" t="n">
        <f aca="false">VLOOKUP($A24,PI!$B:$T,14,0)</f>
        <v>100.449124351471</v>
      </c>
      <c r="U24" s="14" t="n">
        <f aca="false">VLOOKUP($A24,PI!$B:$T,15,0)</f>
        <v>83.2081463583172</v>
      </c>
      <c r="V24" s="14" t="n">
        <f aca="false">VLOOKUP($A24,PI!$B:$T,16,0)</f>
        <v>211.08624411942</v>
      </c>
      <c r="W24" s="14" t="n">
        <f aca="false">VLOOKUP($A24,PI!$B:$T,17,0)</f>
        <v>167.348103173578</v>
      </c>
      <c r="X24" s="14" t="n">
        <f aca="false">VLOOKUP($A24,PI!$B:$T,18,0)</f>
        <v>92.9208236043303</v>
      </c>
      <c r="Y24" s="14" t="n">
        <f aca="false">VLOOKUP($A24,PI!$B:$T,19,0)</f>
        <v>128.89980514101</v>
      </c>
      <c r="AA24" s="14" t="n">
        <f aca="false">H24-(H23*$G23/100)</f>
        <v>97.6477416723129</v>
      </c>
      <c r="AB24" s="14" t="n">
        <f aca="false">I24-(I23*$G23/100)</f>
        <v>149.30312167811</v>
      </c>
      <c r="AC24" s="14" t="n">
        <f aca="false">J24-(J23*$G23/100)</f>
        <v>120.10873779471</v>
      </c>
      <c r="AD24" s="14" t="n">
        <f aca="false">K24-(K23*$G23/100)</f>
        <v>153.412065730573</v>
      </c>
      <c r="AE24" s="14" t="n">
        <f aca="false">L24-(L23*$G23/100)</f>
        <v>105.146122041871</v>
      </c>
      <c r="AF24" s="14" t="n">
        <f aca="false">M24-(M23*$G23/100)</f>
        <v>217.031407054034</v>
      </c>
      <c r="AG24" s="14" t="n">
        <f aca="false">N24-(N23*$G23/100)</f>
        <v>73.7145489259578</v>
      </c>
      <c r="AH24" s="14" t="n">
        <f aca="false">O24-(O23*$G23/100)</f>
        <v>201.732177545669</v>
      </c>
      <c r="AI24" s="14" t="n">
        <f aca="false">P24-(P23*$G23/100)</f>
        <v>108.076736425393</v>
      </c>
      <c r="AJ24" s="14" t="n">
        <f aca="false">Q24-(Q23*$G23/100)</f>
        <v>113.851360434771</v>
      </c>
      <c r="AK24" s="14" t="n">
        <f aca="false">R24-(R23*$G23/100)</f>
        <v>87.6761351244869</v>
      </c>
      <c r="AL24" s="14" t="n">
        <f aca="false">S24-(S23*$G23/100)</f>
        <v>183.669314847615</v>
      </c>
      <c r="AM24" s="14" t="n">
        <f aca="false">T24-(T23*$G23/100)</f>
        <v>66.0920147458861</v>
      </c>
      <c r="AN24" s="14" t="n">
        <f aca="false">U24-(U23*$G23/100)</f>
        <v>61.829382955665</v>
      </c>
      <c r="AO24" s="14" t="n">
        <f aca="false">V24-(V23*$G23/100)</f>
        <v>170.267557049463</v>
      </c>
      <c r="AP24" s="14" t="n">
        <f aca="false">W24-(W23*$G23/100)</f>
        <v>133.758020121596</v>
      </c>
      <c r="AQ24" s="14" t="n">
        <f aca="false">X24-(X23*$G23/100)</f>
        <v>74.1543163426414</v>
      </c>
      <c r="AR24" s="14" t="n">
        <f aca="false">Y24-(Y23*$G23/100)</f>
        <v>93.0289428435759</v>
      </c>
      <c r="AT24" s="14" t="n">
        <f aca="false">IF(AA24&gt;0,AA24,0)</f>
        <v>97.6477416723129</v>
      </c>
      <c r="AU24" s="14" t="n">
        <f aca="false">IF(AB24&gt;0,AB24,0)</f>
        <v>149.30312167811</v>
      </c>
      <c r="AV24" s="14" t="n">
        <f aca="false">IF(AC24&gt;0,AC24,0)</f>
        <v>120.10873779471</v>
      </c>
      <c r="AW24" s="14" t="n">
        <f aca="false">IF(AD24&gt;0,AD24,0)</f>
        <v>153.412065730573</v>
      </c>
      <c r="AX24" s="14" t="n">
        <f aca="false">IF(AE24&gt;0,AE24,0)</f>
        <v>105.146122041871</v>
      </c>
      <c r="AY24" s="14" t="n">
        <f aca="false">IF(AF24&gt;0,AF24,0)</f>
        <v>217.031407054034</v>
      </c>
      <c r="AZ24" s="14" t="n">
        <f aca="false">IF(AG24&gt;0,AG24,0)</f>
        <v>73.7145489259578</v>
      </c>
      <c r="BA24" s="14" t="n">
        <f aca="false">IF(AH24&gt;0,AH24,0)</f>
        <v>201.732177545669</v>
      </c>
      <c r="BB24" s="14" t="n">
        <f aca="false">IF(AI24&gt;0,AI24,0)</f>
        <v>108.076736425393</v>
      </c>
      <c r="BC24" s="14" t="n">
        <f aca="false">IF(AJ24&gt;0,AJ24,0)</f>
        <v>113.851360434771</v>
      </c>
      <c r="BD24" s="14" t="n">
        <f aca="false">IF(AK24&gt;0,AK24,0)</f>
        <v>87.6761351244869</v>
      </c>
      <c r="BE24" s="14" t="n">
        <f aca="false">IF(AL24&gt;0,AL24,0)</f>
        <v>183.669314847615</v>
      </c>
      <c r="BF24" s="14" t="n">
        <f aca="false">IF(AM24&gt;0,AM24,0)</f>
        <v>66.0920147458861</v>
      </c>
      <c r="BG24" s="14" t="n">
        <f aca="false">IF(AN24&gt;0,AN24,0)</f>
        <v>61.829382955665</v>
      </c>
      <c r="BH24" s="14" t="n">
        <f aca="false">IF(AO24&gt;0,AO24,0)</f>
        <v>170.267557049463</v>
      </c>
      <c r="BI24" s="14" t="n">
        <f aca="false">IF(AP24&gt;0,AP24,0)</f>
        <v>133.758020121596</v>
      </c>
      <c r="BJ24" s="14" t="n">
        <f aca="false">IF(AQ24&gt;0,AQ24,0)</f>
        <v>74.1543163426414</v>
      </c>
      <c r="BK24" s="14" t="n">
        <f aca="false">IF(AR24&gt;0,AR24,0)</f>
        <v>93.0289428435759</v>
      </c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</row>
    <row r="25" customFormat="false" ht="18" hidden="false" customHeight="false" outlineLevel="0" collapsed="false">
      <c r="A25" s="12" t="s">
        <v>171</v>
      </c>
      <c r="B25" s="12" t="s">
        <v>172</v>
      </c>
      <c r="C25" s="12" t="n">
        <v>39</v>
      </c>
      <c r="D25" s="12" t="n">
        <f aca="false">C25-6</f>
        <v>33</v>
      </c>
      <c r="E25" s="8" t="s">
        <v>173</v>
      </c>
      <c r="F25" s="8" t="n">
        <v>11.6780686087192</v>
      </c>
      <c r="G25" s="13" t="n">
        <f aca="false">F25*((POWER(D25,2))/((POWER(C25,2))))</f>
        <v>8.36122071985221</v>
      </c>
      <c r="H25" s="14" t="n">
        <f aca="false">VLOOKUP($A25,PI!$B:$T,2,0)</f>
        <v>125.895805566852</v>
      </c>
      <c r="I25" s="14" t="n">
        <f aca="false">VLOOKUP($A25,PI!$B:$T,3,0)</f>
        <v>23.5444156323652</v>
      </c>
      <c r="J25" s="14" t="n">
        <f aca="false">VLOOKUP($A25,PI!$B:$T,4,0)</f>
        <v>9.75488366800327</v>
      </c>
      <c r="K25" s="14" t="n">
        <f aca="false">VLOOKUP($A25,PI!$B:$T,5,0)</f>
        <v>40.8588967429905</v>
      </c>
      <c r="L25" s="14" t="n">
        <f aca="false">VLOOKUP($A25,PI!$B:$T,6,0)</f>
        <v>61.0506466317243</v>
      </c>
      <c r="M25" s="14" t="n">
        <f aca="false">VLOOKUP($A25,PI!$B:$T,7,0)</f>
        <v>81.2179532204818</v>
      </c>
      <c r="N25" s="14" t="n">
        <f aca="false">VLOOKUP($A25,PI!$B:$T,8,0)</f>
        <v>61.8521455936141</v>
      </c>
      <c r="O25" s="14" t="n">
        <f aca="false">VLOOKUP($A25,PI!$B:$T,9,0)</f>
        <v>25.8501515033024</v>
      </c>
      <c r="P25" s="14" t="n">
        <f aca="false">VLOOKUP($A25,PI!$B:$T,10,0)</f>
        <v>86.5958015852299</v>
      </c>
      <c r="Q25" s="14" t="n">
        <f aca="false">VLOOKUP($A25,PI!$B:$T,11,0)</f>
        <v>27.6737144616648</v>
      </c>
      <c r="R25" s="14" t="n">
        <f aca="false">VLOOKUP($A25,PI!$B:$T,12,0)</f>
        <v>42.4156153474006</v>
      </c>
      <c r="S25" s="14" t="n">
        <f aca="false">VLOOKUP($A25,PI!$B:$T,13,0)</f>
        <v>69.0718854538103</v>
      </c>
      <c r="T25" s="14" t="n">
        <f aca="false">VLOOKUP($A25,PI!$B:$T,14,0)</f>
        <v>46.5755931619515</v>
      </c>
      <c r="U25" s="14" t="n">
        <f aca="false">VLOOKUP($A25,PI!$B:$T,15,0)</f>
        <v>21.3772839114766</v>
      </c>
      <c r="V25" s="14" t="n">
        <f aca="false">VLOOKUP($A25,PI!$B:$T,16,0)</f>
        <v>55.7536424220137</v>
      </c>
      <c r="W25" s="14" t="n">
        <f aca="false">VLOOKUP($A25,PI!$B:$T,17,0)</f>
        <v>46.5755931619515</v>
      </c>
      <c r="X25" s="14" t="n">
        <f aca="false">VLOOKUP($A25,PI!$B:$T,18,0)</f>
        <v>55.5440155259726</v>
      </c>
      <c r="Y25" s="14" t="n">
        <f aca="false">VLOOKUP($A25,PI!$B:$T,19,0)</f>
        <v>46.5059566176213</v>
      </c>
      <c r="AA25" s="14" t="n">
        <f aca="false">H25-(H24*$G24/100)</f>
        <v>115.660090281128</v>
      </c>
      <c r="AB25" s="14" t="n">
        <f aca="false">I25-(I24*$G24/100)</f>
        <v>8.02959167085142</v>
      </c>
      <c r="AC25" s="14" t="n">
        <f aca="false">J25-(J24*$G24/100)</f>
        <v>-2.40672279779732</v>
      </c>
      <c r="AD25" s="14" t="n">
        <f aca="false">K25-(K24*$G24/100)</f>
        <v>25.4402042078937</v>
      </c>
      <c r="AE25" s="14" t="n">
        <f aca="false">L25-(L24*$G24/100)</f>
        <v>50.1338705648752</v>
      </c>
      <c r="AF25" s="14" t="n">
        <f aca="false">M25-(M24*$G24/100)</f>
        <v>58.9641099343684</v>
      </c>
      <c r="AG25" s="14" t="n">
        <f aca="false">N25-(N24*$G24/100)</f>
        <v>53.4326922703408</v>
      </c>
      <c r="AH25" s="14" t="n">
        <f aca="false">O25-(O24*$G24/100)</f>
        <v>5.73577338400303</v>
      </c>
      <c r="AI25" s="14" t="n">
        <f aca="false">P25-(P24*$G24/100)</f>
        <v>74.9645648971128</v>
      </c>
      <c r="AJ25" s="14" t="n">
        <f aca="false">Q25-(Q24*$G24/100)</f>
        <v>16.0424777735477</v>
      </c>
      <c r="AK25" s="14" t="n">
        <f aca="false">R25-(R24*$G24/100)</f>
        <v>33.5449406444857</v>
      </c>
      <c r="AL25" s="14" t="n">
        <f aca="false">S25-(S24*$G24/100)</f>
        <v>49.7891759665175</v>
      </c>
      <c r="AM25" s="14" t="n">
        <f aca="false">T25-(T24*$G24/100)</f>
        <v>38.1837577175025</v>
      </c>
      <c r="AN25" s="14" t="n">
        <f aca="false">U25-(U24*$G24/100)</f>
        <v>14.4258139371502</v>
      </c>
      <c r="AO25" s="14" t="n">
        <f aca="false">V25-(V24*$G24/100)</f>
        <v>38.1188343868649</v>
      </c>
      <c r="AP25" s="14" t="n">
        <f aca="false">W25-(W24*$G24/100)</f>
        <v>32.5948068401165</v>
      </c>
      <c r="AQ25" s="14" t="n">
        <f aca="false">X25-(X24*$G24/100)</f>
        <v>47.7811179787349</v>
      </c>
      <c r="AR25" s="14" t="n">
        <f aca="false">Y25-(Y24*$G24/100)</f>
        <v>35.7372619122297</v>
      </c>
      <c r="AT25" s="14" t="n">
        <f aca="false">IF(AA25&gt;0,AA25,0)</f>
        <v>115.660090281128</v>
      </c>
      <c r="AU25" s="14" t="n">
        <f aca="false">IF(AB25&gt;0,AB25,0)</f>
        <v>8.02959167085142</v>
      </c>
      <c r="AV25" s="14" t="n">
        <f aca="false">IF(AC25&gt;0,AC25,0)</f>
        <v>0</v>
      </c>
      <c r="AW25" s="14" t="n">
        <f aca="false">IF(AD25&gt;0,AD25,0)</f>
        <v>25.4402042078937</v>
      </c>
      <c r="AX25" s="14" t="n">
        <f aca="false">IF(AE25&gt;0,AE25,0)</f>
        <v>50.1338705648752</v>
      </c>
      <c r="AY25" s="14" t="n">
        <f aca="false">IF(AF25&gt;0,AF25,0)</f>
        <v>58.9641099343684</v>
      </c>
      <c r="AZ25" s="14" t="n">
        <f aca="false">IF(AG25&gt;0,AG25,0)</f>
        <v>53.4326922703408</v>
      </c>
      <c r="BA25" s="14" t="n">
        <f aca="false">IF(AH25&gt;0,AH25,0)</f>
        <v>5.73577338400303</v>
      </c>
      <c r="BB25" s="14" t="n">
        <f aca="false">IF(AI25&gt;0,AI25,0)</f>
        <v>74.9645648971128</v>
      </c>
      <c r="BC25" s="14" t="n">
        <f aca="false">IF(AJ25&gt;0,AJ25,0)</f>
        <v>16.0424777735477</v>
      </c>
      <c r="BD25" s="14" t="n">
        <f aca="false">IF(AK25&gt;0,AK25,0)</f>
        <v>33.5449406444857</v>
      </c>
      <c r="BE25" s="14" t="n">
        <f aca="false">IF(AL25&gt;0,AL25,0)</f>
        <v>49.7891759665175</v>
      </c>
      <c r="BF25" s="14" t="n">
        <f aca="false">IF(AM25&gt;0,AM25,0)</f>
        <v>38.1837577175025</v>
      </c>
      <c r="BG25" s="14" t="n">
        <f aca="false">IF(AN25&gt;0,AN25,0)</f>
        <v>14.4258139371502</v>
      </c>
      <c r="BH25" s="14" t="n">
        <f aca="false">IF(AO25&gt;0,AO25,0)</f>
        <v>38.1188343868649</v>
      </c>
      <c r="BI25" s="14" t="n">
        <f aca="false">IF(AP25&gt;0,AP25,0)</f>
        <v>32.5948068401165</v>
      </c>
      <c r="BJ25" s="14" t="n">
        <f aca="false">IF(AQ25&gt;0,AQ25,0)</f>
        <v>47.7811179787349</v>
      </c>
      <c r="BK25" s="14" t="n">
        <f aca="false">IF(AR25&gt;0,AR25,0)</f>
        <v>35.7372619122297</v>
      </c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</row>
    <row r="26" customFormat="false" ht="18" hidden="false" customHeight="false" outlineLevel="0" collapsed="false">
      <c r="A26" s="12" t="s">
        <v>174</v>
      </c>
      <c r="B26" s="12" t="s">
        <v>175</v>
      </c>
      <c r="C26" s="12" t="n">
        <v>39</v>
      </c>
      <c r="D26" s="12" t="n">
        <f aca="false">C26-6</f>
        <v>33</v>
      </c>
      <c r="E26" s="8" t="s">
        <v>176</v>
      </c>
      <c r="F26" s="8" t="n">
        <v>11.6877152258788</v>
      </c>
      <c r="G26" s="13" t="n">
        <f aca="false">F26*((POWER(D26,2))/((POWER(C26,2))))</f>
        <v>8.36812746941618</v>
      </c>
      <c r="H26" s="14" t="n">
        <f aca="false">VLOOKUP($A26,PI!$B:$T,2,0)</f>
        <v>161.419279456373</v>
      </c>
      <c r="I26" s="14" t="n">
        <f aca="false">VLOOKUP($A26,PI!$B:$T,3,0)</f>
        <v>52.4455202752578</v>
      </c>
      <c r="J26" s="14" t="n">
        <f aca="false">VLOOKUP($A26,PI!$B:$T,4,0)</f>
        <v>30.9739507948278</v>
      </c>
      <c r="K26" s="14" t="n">
        <f aca="false">VLOOKUP($A26,PI!$B:$T,5,0)</f>
        <v>17.5102310007779</v>
      </c>
      <c r="L26" s="14" t="n">
        <f aca="false">VLOOKUP($A26,PI!$B:$T,6,0)</f>
        <v>71.0656431424372</v>
      </c>
      <c r="M26" s="14" t="n">
        <f aca="false">VLOOKUP($A26,PI!$B:$T,7,0)</f>
        <v>105.64901313479</v>
      </c>
      <c r="N26" s="14" t="n">
        <f aca="false">VLOOKUP($A26,PI!$B:$T,8,0)</f>
        <v>158.000538803163</v>
      </c>
      <c r="O26" s="14" t="n">
        <f aca="false">VLOOKUP($A26,PI!$B:$T,9,0)</f>
        <v>54.3472226928802</v>
      </c>
      <c r="P26" s="14" t="n">
        <f aca="false">VLOOKUP($A26,PI!$B:$T,10,0)</f>
        <v>87.110595730416</v>
      </c>
      <c r="Q26" s="14" t="n">
        <f aca="false">VLOOKUP($A26,PI!$B:$T,11,0)</f>
        <v>35.0617109719799</v>
      </c>
      <c r="R26" s="14" t="n">
        <f aca="false">VLOOKUP($A26,PI!$B:$T,12,0)</f>
        <v>85.93403049136</v>
      </c>
      <c r="S26" s="14" t="n">
        <f aca="false">VLOOKUP($A26,PI!$B:$T,13,0)</f>
        <v>58.8579384626696</v>
      </c>
      <c r="T26" s="14" t="n">
        <f aca="false">VLOOKUP($A26,PI!$B:$T,14,0)</f>
        <v>45.8037774558183</v>
      </c>
      <c r="U26" s="14" t="n">
        <f aca="false">VLOOKUP($A26,PI!$B:$T,15,0)</f>
        <v>58.8579384626696</v>
      </c>
      <c r="V26" s="14" t="n">
        <f aca="false">VLOOKUP($A26,PI!$B:$T,16,0)</f>
        <v>78.250870072184</v>
      </c>
      <c r="W26" s="14" t="n">
        <f aca="false">VLOOKUP($A26,PI!$B:$T,17,0)</f>
        <v>27.1040563234724</v>
      </c>
      <c r="X26" s="14" t="n">
        <f aca="false">VLOOKUP($A26,PI!$B:$T,18,0)</f>
        <v>89.7322376201595</v>
      </c>
      <c r="Y26" s="14" t="n">
        <f aca="false">VLOOKUP($A26,PI!$B:$T,19,0)</f>
        <v>48.7660875348588</v>
      </c>
      <c r="AA26" s="14" t="n">
        <f aca="false">H26-(H25*$G25/100)</f>
        <v>150.892853275892</v>
      </c>
      <c r="AB26" s="14" t="n">
        <f aca="false">I26-(I25*$G25/100)</f>
        <v>50.4769197170364</v>
      </c>
      <c r="AC26" s="14" t="n">
        <f aca="false">J26-(J25*$G25/100)</f>
        <v>30.1583234403813</v>
      </c>
      <c r="AD26" s="14" t="n">
        <f aca="false">K26-(K25*$G25/100)</f>
        <v>14.0939284604</v>
      </c>
      <c r="AE26" s="14" t="n">
        <f aca="false">L26-(L25*$G25/100)</f>
        <v>65.9610638266617</v>
      </c>
      <c r="AF26" s="14" t="n">
        <f aca="false">M26-(M25*$G25/100)</f>
        <v>98.8582008018788</v>
      </c>
      <c r="AG26" s="14" t="n">
        <f aca="false">N26-(N25*$G25/100)</f>
        <v>152.828944390117</v>
      </c>
      <c r="AH26" s="14" t="n">
        <f aca="false">O26-(O25*$G25/100)</f>
        <v>52.1858344692729</v>
      </c>
      <c r="AI26" s="14" t="n">
        <f aca="false">P26-(P25*$G25/100)</f>
        <v>79.8701296257496</v>
      </c>
      <c r="AJ26" s="14" t="n">
        <f aca="false">Q26-(Q25*$G25/100)</f>
        <v>32.7478506244584</v>
      </c>
      <c r="AK26" s="14" t="n">
        <f aca="false">R26-(R25*$G25/100)</f>
        <v>82.3875672724803</v>
      </c>
      <c r="AL26" s="14" t="n">
        <f aca="false">S26-(S25*$G25/100)</f>
        <v>53.082685664513</v>
      </c>
      <c r="AM26" s="14" t="n">
        <f aca="false">T26-(T25*$G25/100)</f>
        <v>41.9094893099671</v>
      </c>
      <c r="AN26" s="14" t="n">
        <f aca="false">U26-(U25*$G25/100)</f>
        <v>57.0705365709216</v>
      </c>
      <c r="AO26" s="14" t="n">
        <f aca="false">V26-(V25*$G25/100)</f>
        <v>73.5891849699223</v>
      </c>
      <c r="AP26" s="14" t="n">
        <f aca="false">W26-(W25*$G25/100)</f>
        <v>23.2097681776213</v>
      </c>
      <c r="AQ26" s="14" t="n">
        <f aca="false">X26-(X25*$G25/100)</f>
        <v>85.088079885364</v>
      </c>
      <c r="AR26" s="14" t="n">
        <f aca="false">Y26-(Y25*$G25/100)</f>
        <v>44.8776218541807</v>
      </c>
      <c r="AT26" s="14" t="n">
        <f aca="false">IF(AA26&gt;0,AA26,0)</f>
        <v>150.892853275892</v>
      </c>
      <c r="AU26" s="14" t="n">
        <f aca="false">IF(AB26&gt;0,AB26,0)</f>
        <v>50.4769197170364</v>
      </c>
      <c r="AV26" s="14" t="n">
        <f aca="false">IF(AC26&gt;0,AC26,0)</f>
        <v>30.1583234403813</v>
      </c>
      <c r="AW26" s="14" t="n">
        <f aca="false">IF(AD26&gt;0,AD26,0)</f>
        <v>14.0939284604</v>
      </c>
      <c r="AX26" s="14" t="n">
        <f aca="false">IF(AE26&gt;0,AE26,0)</f>
        <v>65.9610638266617</v>
      </c>
      <c r="AY26" s="14" t="n">
        <f aca="false">IF(AF26&gt;0,AF26,0)</f>
        <v>98.8582008018788</v>
      </c>
      <c r="AZ26" s="14" t="n">
        <f aca="false">IF(AG26&gt;0,AG26,0)</f>
        <v>152.828944390117</v>
      </c>
      <c r="BA26" s="14" t="n">
        <f aca="false">IF(AH26&gt;0,AH26,0)</f>
        <v>52.1858344692729</v>
      </c>
      <c r="BB26" s="14" t="n">
        <f aca="false">IF(AI26&gt;0,AI26,0)</f>
        <v>79.8701296257496</v>
      </c>
      <c r="BC26" s="14" t="n">
        <f aca="false">IF(AJ26&gt;0,AJ26,0)</f>
        <v>32.7478506244584</v>
      </c>
      <c r="BD26" s="14" t="n">
        <f aca="false">IF(AK26&gt;0,AK26,0)</f>
        <v>82.3875672724803</v>
      </c>
      <c r="BE26" s="14" t="n">
        <f aca="false">IF(AL26&gt;0,AL26,0)</f>
        <v>53.082685664513</v>
      </c>
      <c r="BF26" s="14" t="n">
        <f aca="false">IF(AM26&gt;0,AM26,0)</f>
        <v>41.9094893099671</v>
      </c>
      <c r="BG26" s="14" t="n">
        <f aca="false">IF(AN26&gt;0,AN26,0)</f>
        <v>57.0705365709216</v>
      </c>
      <c r="BH26" s="14" t="n">
        <f aca="false">IF(AO26&gt;0,AO26,0)</f>
        <v>73.5891849699223</v>
      </c>
      <c r="BI26" s="14" t="n">
        <f aca="false">IF(AP26&gt;0,AP26,0)</f>
        <v>23.2097681776213</v>
      </c>
      <c r="BJ26" s="14" t="n">
        <f aca="false">IF(AQ26&gt;0,AQ26,0)</f>
        <v>85.088079885364</v>
      </c>
      <c r="BK26" s="14" t="n">
        <f aca="false">IF(AR26&gt;0,AR26,0)</f>
        <v>44.8776218541807</v>
      </c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</row>
    <row r="27" customFormat="false" ht="18" hidden="false" customHeight="false" outlineLevel="0" collapsed="false">
      <c r="A27" s="12" t="s">
        <v>177</v>
      </c>
      <c r="B27" s="12" t="s">
        <v>178</v>
      </c>
      <c r="C27" s="12" t="n">
        <v>39</v>
      </c>
      <c r="D27" s="12" t="n">
        <f aca="false">C27-6</f>
        <v>33</v>
      </c>
      <c r="E27" s="8" t="s">
        <v>179</v>
      </c>
      <c r="F27" s="8" t="n">
        <v>11.6973621406079</v>
      </c>
      <c r="G27" s="13" t="n">
        <f aca="false">F27*((POWER(D27,2))/((POWER(C27,2))))</f>
        <v>8.37503443203288</v>
      </c>
      <c r="H27" s="14" t="n">
        <f aca="false">VLOOKUP($A27,PI!$B:$T,2,0)</f>
        <v>219.136964891362</v>
      </c>
      <c r="I27" s="14" t="n">
        <f aca="false">VLOOKUP($A27,PI!$B:$T,3,0)</f>
        <v>54.7974315313246</v>
      </c>
      <c r="J27" s="14" t="n">
        <f aca="false">VLOOKUP($A27,PI!$B:$T,4,0)</f>
        <v>37.242853199901</v>
      </c>
      <c r="K27" s="14" t="n">
        <f aca="false">VLOOKUP($A27,PI!$B:$T,5,0)</f>
        <v>62.3330063922616</v>
      </c>
      <c r="L27" s="14" t="n">
        <f aca="false">VLOOKUP($A27,PI!$B:$T,6,0)</f>
        <v>128.087276722743</v>
      </c>
      <c r="M27" s="14" t="n">
        <f aca="false">VLOOKUP($A27,PI!$B:$T,7,0)</f>
        <v>165.468497576737</v>
      </c>
      <c r="N27" s="14" t="n">
        <f aca="false">VLOOKUP($A27,PI!$B:$T,8,0)</f>
        <v>246.334466167763</v>
      </c>
      <c r="O27" s="14" t="n">
        <f aca="false">VLOOKUP($A27,PI!$B:$T,9,0)</f>
        <v>54.3236095989717</v>
      </c>
      <c r="P27" s="14" t="n">
        <f aca="false">VLOOKUP($A27,PI!$B:$T,10,0)</f>
        <v>208.222656628713</v>
      </c>
      <c r="Q27" s="14" t="n">
        <f aca="false">VLOOKUP($A27,PI!$B:$T,11,0)</f>
        <v>101.993097608539</v>
      </c>
      <c r="R27" s="14" t="n">
        <f aca="false">VLOOKUP($A27,PI!$B:$T,12,0)</f>
        <v>132.907843648047</v>
      </c>
      <c r="S27" s="14" t="n">
        <f aca="false">VLOOKUP($A27,PI!$B:$T,13,0)</f>
        <v>106.757067235231</v>
      </c>
      <c r="T27" s="14" t="n">
        <f aca="false">VLOOKUP($A27,PI!$B:$T,14,0)</f>
        <v>195.909229601742</v>
      </c>
      <c r="U27" s="14" t="n">
        <f aca="false">VLOOKUP($A27,PI!$B:$T,15,0)</f>
        <v>53.8235826090207</v>
      </c>
      <c r="V27" s="14" t="n">
        <f aca="false">VLOOKUP($A27,PI!$B:$T,16,0)</f>
        <v>106.757067235231</v>
      </c>
      <c r="W27" s="14" t="n">
        <f aca="false">VLOOKUP($A27,PI!$B:$T,17,0)</f>
        <v>72.6106661499376</v>
      </c>
      <c r="X27" s="14" t="n">
        <f aca="false">VLOOKUP($A27,PI!$B:$T,18,0)</f>
        <v>152.423658913788</v>
      </c>
      <c r="Y27" s="14" t="n">
        <f aca="false">VLOOKUP($A27,PI!$B:$T,19,0)</f>
        <v>67.5577284342438</v>
      </c>
      <c r="AA27" s="14" t="n">
        <f aca="false">H27-(H26*$G26/100)</f>
        <v>205.629193826239</v>
      </c>
      <c r="AB27" s="14" t="n">
        <f aca="false">I27-(I26*$G26/100)</f>
        <v>50.4087235426925</v>
      </c>
      <c r="AC27" s="14" t="n">
        <f aca="false">J27-(J26*$G26/100)</f>
        <v>34.6509135150756</v>
      </c>
      <c r="AD27" s="14" t="n">
        <f aca="false">K27-(K26*$G26/100)</f>
        <v>60.8677279419273</v>
      </c>
      <c r="AE27" s="14" t="n">
        <f aca="false">L27-(L26*$G26/100)</f>
        <v>122.140413117623</v>
      </c>
      <c r="AF27" s="14" t="n">
        <f aca="false">M27-(M26*$G26/100)</f>
        <v>156.627653487437</v>
      </c>
      <c r="AG27" s="14" t="n">
        <f aca="false">N27-(N26*$G26/100)</f>
        <v>233.11277967835</v>
      </c>
      <c r="AH27" s="14" t="n">
        <f aca="false">O27-(O26*$G26/100)</f>
        <v>49.775764727944</v>
      </c>
      <c r="AI27" s="14" t="n">
        <f aca="false">P27-(P26*$G26/100)</f>
        <v>200.933130938624</v>
      </c>
      <c r="AJ27" s="14" t="n">
        <f aca="false">Q27-(Q26*$G26/100)</f>
        <v>99.0590889414459</v>
      </c>
      <c r="AK27" s="14" t="n">
        <f aca="false">R27-(R26*$G26/100)</f>
        <v>125.716774436923</v>
      </c>
      <c r="AL27" s="14" t="n">
        <f aca="false">S27-(S26*$G26/100)</f>
        <v>101.831759918805</v>
      </c>
      <c r="AM27" s="14" t="n">
        <f aca="false">T27-(T26*$G26/100)</f>
        <v>192.076311118431</v>
      </c>
      <c r="AN27" s="14" t="n">
        <f aca="false">U27-(U26*$G26/100)</f>
        <v>48.898275292594</v>
      </c>
      <c r="AO27" s="14" t="n">
        <f aca="false">V27-(V26*$G26/100)</f>
        <v>100.208934681664</v>
      </c>
      <c r="AP27" s="14" t="n">
        <f aca="false">W27-(W26*$G26/100)</f>
        <v>70.3425641674071</v>
      </c>
      <c r="AQ27" s="14" t="n">
        <f aca="false">X27-(X26*$G26/100)</f>
        <v>144.914750888574</v>
      </c>
      <c r="AR27" s="14" t="n">
        <f aca="false">Y27-(Y26*$G26/100)</f>
        <v>63.4769200674798</v>
      </c>
      <c r="AT27" s="14" t="n">
        <f aca="false">IF(AA27&gt;0,AA27,0)</f>
        <v>205.629193826239</v>
      </c>
      <c r="AU27" s="14" t="n">
        <f aca="false">IF(AB27&gt;0,AB27,0)</f>
        <v>50.4087235426925</v>
      </c>
      <c r="AV27" s="14" t="n">
        <f aca="false">IF(AC27&gt;0,AC27,0)</f>
        <v>34.6509135150756</v>
      </c>
      <c r="AW27" s="14" t="n">
        <f aca="false">IF(AD27&gt;0,AD27,0)</f>
        <v>60.8677279419273</v>
      </c>
      <c r="AX27" s="14" t="n">
        <f aca="false">IF(AE27&gt;0,AE27,0)</f>
        <v>122.140413117623</v>
      </c>
      <c r="AY27" s="14" t="n">
        <f aca="false">IF(AF27&gt;0,AF27,0)</f>
        <v>156.627653487437</v>
      </c>
      <c r="AZ27" s="14" t="n">
        <f aca="false">IF(AG27&gt;0,AG27,0)</f>
        <v>233.11277967835</v>
      </c>
      <c r="BA27" s="14" t="n">
        <f aca="false">IF(AH27&gt;0,AH27,0)</f>
        <v>49.775764727944</v>
      </c>
      <c r="BB27" s="14" t="n">
        <f aca="false">IF(AI27&gt;0,AI27,0)</f>
        <v>200.933130938624</v>
      </c>
      <c r="BC27" s="14" t="n">
        <f aca="false">IF(AJ27&gt;0,AJ27,0)</f>
        <v>99.0590889414459</v>
      </c>
      <c r="BD27" s="14" t="n">
        <f aca="false">IF(AK27&gt;0,AK27,0)</f>
        <v>125.716774436923</v>
      </c>
      <c r="BE27" s="14" t="n">
        <f aca="false">IF(AL27&gt;0,AL27,0)</f>
        <v>101.831759918805</v>
      </c>
      <c r="BF27" s="14" t="n">
        <f aca="false">IF(AM27&gt;0,AM27,0)</f>
        <v>192.076311118431</v>
      </c>
      <c r="BG27" s="14" t="n">
        <f aca="false">IF(AN27&gt;0,AN27,0)</f>
        <v>48.898275292594</v>
      </c>
      <c r="BH27" s="14" t="n">
        <f aca="false">IF(AO27&gt;0,AO27,0)</f>
        <v>100.208934681664</v>
      </c>
      <c r="BI27" s="14" t="n">
        <f aca="false">IF(AP27&gt;0,AP27,0)</f>
        <v>70.3425641674071</v>
      </c>
      <c r="BJ27" s="14" t="n">
        <f aca="false">IF(AQ27&gt;0,AQ27,0)</f>
        <v>144.914750888574</v>
      </c>
      <c r="BK27" s="14" t="n">
        <f aca="false">IF(AR27&gt;0,AR27,0)</f>
        <v>63.4769200674798</v>
      </c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</row>
    <row r="28" customFormat="false" ht="18" hidden="false" customHeight="false" outlineLevel="0" collapsed="false">
      <c r="A28" s="12" t="s">
        <v>180</v>
      </c>
      <c r="B28" s="12" t="s">
        <v>181</v>
      </c>
      <c r="C28" s="12" t="n">
        <v>39</v>
      </c>
      <c r="D28" s="12" t="n">
        <f aca="false">C28-6</f>
        <v>33</v>
      </c>
      <c r="E28" s="8" t="s">
        <v>182</v>
      </c>
      <c r="F28" s="8" t="n">
        <v>11.7070093505481</v>
      </c>
      <c r="G28" s="13" t="n">
        <f aca="false">F28*((POWER(D28,2))/((POWER(C28,2))))</f>
        <v>8.38194160601373</v>
      </c>
      <c r="H28" s="14" t="n">
        <f aca="false">VLOOKUP($A28,PI!$B:$T,2,0)</f>
        <v>54.6797662907968</v>
      </c>
      <c r="I28" s="14" t="n">
        <f aca="false">VLOOKUP($A28,PI!$B:$T,3,0)</f>
        <v>42.2430311284777</v>
      </c>
      <c r="J28" s="14" t="n">
        <f aca="false">VLOOKUP($A28,PI!$B:$T,4,0)</f>
        <v>33.7999482191611</v>
      </c>
      <c r="K28" s="14" t="n">
        <f aca="false">VLOOKUP($A28,PI!$B:$T,5,0)</f>
        <v>33.7026921906179</v>
      </c>
      <c r="L28" s="14" t="n">
        <f aca="false">VLOOKUP($A28,PI!$B:$T,6,0)</f>
        <v>77.7064247427579</v>
      </c>
      <c r="M28" s="14" t="n">
        <f aca="false">VLOOKUP($A28,PI!$B:$T,7,0)</f>
        <v>104.88603638407</v>
      </c>
      <c r="N28" s="14" t="n">
        <f aca="false">VLOOKUP($A28,PI!$B:$T,8,0)</f>
        <v>76.3619958478943</v>
      </c>
      <c r="O28" s="14" t="n">
        <f aca="false">VLOOKUP($A28,PI!$B:$T,9,0)</f>
        <v>42.3336124732273</v>
      </c>
      <c r="P28" s="14" t="n">
        <f aca="false">VLOOKUP($A28,PI!$B:$T,10,0)</f>
        <v>59.5501675228716</v>
      </c>
      <c r="Q28" s="14" t="n">
        <f aca="false">VLOOKUP($A28,PI!$B:$T,11,0)</f>
        <v>84.3374730575798</v>
      </c>
      <c r="R28" s="14" t="n">
        <f aca="false">VLOOKUP($A28,PI!$B:$T,12,0)</f>
        <v>54.6797662907968</v>
      </c>
      <c r="S28" s="14" t="n">
        <f aca="false">VLOOKUP($A28,PI!$B:$T,13,0)</f>
        <v>53.8869793772746</v>
      </c>
      <c r="T28" s="14" t="n">
        <f aca="false">VLOOKUP($A28,PI!$B:$T,14,0)</f>
        <v>73.7983600172999</v>
      </c>
      <c r="U28" s="14" t="n">
        <f aca="false">VLOOKUP($A28,PI!$B:$T,15,0)</f>
        <v>33.5635226884894</v>
      </c>
      <c r="V28" s="14" t="n">
        <f aca="false">VLOOKUP($A28,PI!$B:$T,16,0)</f>
        <v>65.5176688826872</v>
      </c>
      <c r="W28" s="14" t="n">
        <f aca="false">VLOOKUP($A28,PI!$B:$T,17,0)</f>
        <v>46.129376049606</v>
      </c>
      <c r="X28" s="14" t="n">
        <f aca="false">VLOOKUP($A28,PI!$B:$T,18,0)</f>
        <v>85.2131788822513</v>
      </c>
      <c r="Y28" s="14" t="n">
        <f aca="false">VLOOKUP($A28,PI!$B:$T,19,0)</f>
        <v>45.1256082050803</v>
      </c>
      <c r="AA28" s="14" t="n">
        <f aca="false">H28-(H27*$G27/100)</f>
        <v>36.3269700278335</v>
      </c>
      <c r="AB28" s="14" t="n">
        <f aca="false">I28-(I27*$G27/100)</f>
        <v>37.6537273698596</v>
      </c>
      <c r="AC28" s="14" t="n">
        <f aca="false">J28-(J27*$G27/100)</f>
        <v>30.6808464401979</v>
      </c>
      <c r="AD28" s="14" t="n">
        <f aca="false">K28-(K27*$G27/100)</f>
        <v>28.4822814427447</v>
      </c>
      <c r="AE28" s="14" t="n">
        <f aca="false">L28-(L27*$G27/100)</f>
        <v>66.9790712141749</v>
      </c>
      <c r="AF28" s="14" t="n">
        <f aca="false">M28-(M27*$G27/100)</f>
        <v>91.0279927378505</v>
      </c>
      <c r="AG28" s="14" t="n">
        <f aca="false">N28-(N27*$G27/100)</f>
        <v>55.7313994883798</v>
      </c>
      <c r="AH28" s="14" t="n">
        <f aca="false">O28-(O27*$G27/100)</f>
        <v>37.7839914645903</v>
      </c>
      <c r="AI28" s="14" t="n">
        <f aca="false">P28-(P27*$G27/100)</f>
        <v>42.1114483349232</v>
      </c>
      <c r="AJ28" s="14" t="n">
        <f aca="false">Q28-(Q27*$G27/100)</f>
        <v>75.7955160145677</v>
      </c>
      <c r="AK28" s="14" t="n">
        <f aca="false">R28-(R27*$G27/100)</f>
        <v>43.5486886224004</v>
      </c>
      <c r="AL28" s="14" t="n">
        <f aca="false">S28-(S27*$G27/100)</f>
        <v>44.9460382376955</v>
      </c>
      <c r="AM28" s="14" t="n">
        <f aca="false">T28-(T27*$G27/100)</f>
        <v>57.3908945826237</v>
      </c>
      <c r="AN28" s="14" t="n">
        <f aca="false">U28-(U27*$G27/100)</f>
        <v>29.0557791124302</v>
      </c>
      <c r="AO28" s="14" t="n">
        <f aca="false">V28-(V27*$G27/100)</f>
        <v>56.5767277431081</v>
      </c>
      <c r="AP28" s="14" t="n">
        <f aca="false">W28-(W27*$G27/100)</f>
        <v>40.0482077582203</v>
      </c>
      <c r="AQ28" s="14" t="n">
        <f aca="false">X28-(X27*$G27/100)</f>
        <v>72.4476449656572</v>
      </c>
      <c r="AR28" s="14" t="n">
        <f aca="false">Y28-(Y27*$G27/100)</f>
        <v>39.4676251872132</v>
      </c>
      <c r="AT28" s="14" t="n">
        <f aca="false">IF(AA28&gt;0,AA28,0)</f>
        <v>36.3269700278335</v>
      </c>
      <c r="AU28" s="14" t="n">
        <f aca="false">IF(AB28&gt;0,AB28,0)</f>
        <v>37.6537273698596</v>
      </c>
      <c r="AV28" s="14" t="n">
        <f aca="false">IF(AC28&gt;0,AC28,0)</f>
        <v>30.6808464401979</v>
      </c>
      <c r="AW28" s="14" t="n">
        <f aca="false">IF(AD28&gt;0,AD28,0)</f>
        <v>28.4822814427447</v>
      </c>
      <c r="AX28" s="14" t="n">
        <f aca="false">IF(AE28&gt;0,AE28,0)</f>
        <v>66.9790712141749</v>
      </c>
      <c r="AY28" s="14" t="n">
        <f aca="false">IF(AF28&gt;0,AF28,0)</f>
        <v>91.0279927378505</v>
      </c>
      <c r="AZ28" s="14" t="n">
        <f aca="false">IF(AG28&gt;0,AG28,0)</f>
        <v>55.7313994883798</v>
      </c>
      <c r="BA28" s="14" t="n">
        <f aca="false">IF(AH28&gt;0,AH28,0)</f>
        <v>37.7839914645903</v>
      </c>
      <c r="BB28" s="14" t="n">
        <f aca="false">IF(AI28&gt;0,AI28,0)</f>
        <v>42.1114483349232</v>
      </c>
      <c r="BC28" s="14" t="n">
        <f aca="false">IF(AJ28&gt;0,AJ28,0)</f>
        <v>75.7955160145677</v>
      </c>
      <c r="BD28" s="14" t="n">
        <f aca="false">IF(AK28&gt;0,AK28,0)</f>
        <v>43.5486886224004</v>
      </c>
      <c r="BE28" s="14" t="n">
        <f aca="false">IF(AL28&gt;0,AL28,0)</f>
        <v>44.9460382376955</v>
      </c>
      <c r="BF28" s="14" t="n">
        <f aca="false">IF(AM28&gt;0,AM28,0)</f>
        <v>57.3908945826237</v>
      </c>
      <c r="BG28" s="14" t="n">
        <f aca="false">IF(AN28&gt;0,AN28,0)</f>
        <v>29.0557791124302</v>
      </c>
      <c r="BH28" s="14" t="n">
        <f aca="false">IF(AO28&gt;0,AO28,0)</f>
        <v>56.5767277431081</v>
      </c>
      <c r="BI28" s="14" t="n">
        <f aca="false">IF(AP28&gt;0,AP28,0)</f>
        <v>40.0482077582203</v>
      </c>
      <c r="BJ28" s="14" t="n">
        <f aca="false">IF(AQ28&gt;0,AQ28,0)</f>
        <v>72.4476449656572</v>
      </c>
      <c r="BK28" s="14" t="n">
        <f aca="false">IF(AR28&gt;0,AR28,0)</f>
        <v>39.4676251872132</v>
      </c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</row>
    <row r="29" customFormat="false" ht="18" hidden="false" customHeight="false" outlineLevel="0" collapsed="false">
      <c r="A29" s="12" t="s">
        <v>183</v>
      </c>
      <c r="B29" s="12" t="s">
        <v>184</v>
      </c>
      <c r="C29" s="12" t="n">
        <v>39</v>
      </c>
      <c r="D29" s="12" t="n">
        <f aca="false">C29-6</f>
        <v>33</v>
      </c>
      <c r="E29" s="8" t="s">
        <v>185</v>
      </c>
      <c r="F29" s="8" t="n">
        <v>11.7166568533691</v>
      </c>
      <c r="G29" s="13" t="n">
        <f aca="false">F29*((POWER(D29,2))/((POWER(C29,2))))</f>
        <v>8.3888489896903</v>
      </c>
      <c r="H29" s="14" t="n">
        <f aca="false">VLOOKUP($A29,PI!$B:$T,2,0)</f>
        <v>171.732897106937</v>
      </c>
      <c r="I29" s="14" t="n">
        <f aca="false">VLOOKUP($A29,PI!$B:$T,3,0)</f>
        <v>74.5250031019909</v>
      </c>
      <c r="J29" s="14" t="n">
        <f aca="false">VLOOKUP($A29,PI!$B:$T,4,0)</f>
        <v>108.249940069297</v>
      </c>
      <c r="K29" s="14" t="n">
        <f aca="false">VLOOKUP($A29,PI!$B:$T,5,0)</f>
        <v>110.003128487841</v>
      </c>
      <c r="L29" s="14" t="n">
        <f aca="false">VLOOKUP($A29,PI!$B:$T,6,0)</f>
        <v>111.400317747851</v>
      </c>
      <c r="M29" s="14" t="n">
        <f aca="false">VLOOKUP($A29,PI!$B:$T,7,0)</f>
        <v>217.574805085341</v>
      </c>
      <c r="N29" s="14" t="n">
        <f aca="false">VLOOKUP($A29,PI!$B:$T,8,0)</f>
        <v>496.436245888118</v>
      </c>
      <c r="O29" s="14" t="n">
        <f aca="false">VLOOKUP($A29,PI!$B:$T,9,0)</f>
        <v>96.4946617618062</v>
      </c>
      <c r="P29" s="14" t="n">
        <f aca="false">VLOOKUP($A29,PI!$B:$T,10,0)</f>
        <v>304.563689621228</v>
      </c>
      <c r="Q29" s="14" t="n">
        <f aca="false">VLOOKUP($A29,PI!$B:$T,11,0)</f>
        <v>347.076105922201</v>
      </c>
      <c r="R29" s="14" t="n">
        <f aca="false">VLOOKUP($A29,PI!$B:$T,12,0)</f>
        <v>139.646210908911</v>
      </c>
      <c r="S29" s="14" t="n">
        <f aca="false">VLOOKUP($A29,PI!$B:$T,13,0)</f>
        <v>171.732897106937</v>
      </c>
      <c r="T29" s="14" t="n">
        <f aca="false">VLOOKUP($A29,PI!$B:$T,14,0)</f>
        <v>333.001845540708</v>
      </c>
      <c r="U29" s="14" t="n">
        <f aca="false">VLOOKUP($A29,PI!$B:$T,15,0)</f>
        <v>187.418697426929</v>
      </c>
      <c r="V29" s="14" t="n">
        <f aca="false">VLOOKUP($A29,PI!$B:$T,16,0)</f>
        <v>118.133383947126</v>
      </c>
      <c r="W29" s="14" t="n">
        <f aca="false">VLOOKUP($A29,PI!$B:$T,17,0)</f>
        <v>257.226133574474</v>
      </c>
      <c r="X29" s="14" t="n">
        <f aca="false">VLOOKUP($A29,PI!$B:$T,18,0)</f>
        <v>224.328319737999</v>
      </c>
      <c r="Y29" s="14" t="n">
        <f aca="false">VLOOKUP($A29,PI!$B:$T,19,0)</f>
        <v>127.553294517111</v>
      </c>
      <c r="AA29" s="14" t="n">
        <f aca="false">H29-(H28*$G28/100)</f>
        <v>167.149671026137</v>
      </c>
      <c r="AB29" s="14" t="n">
        <f aca="false">I29-(I28*$G28/100)</f>
        <v>70.9842169001917</v>
      </c>
      <c r="AC29" s="14" t="n">
        <f aca="false">J29-(J28*$G28/100)</f>
        <v>105.416848146704</v>
      </c>
      <c r="AD29" s="14" t="n">
        <f aca="false">K29-(K28*$G28/100)</f>
        <v>107.178188508769</v>
      </c>
      <c r="AE29" s="14" t="n">
        <f aca="false">L29-(L28*$G28/100)</f>
        <v>104.887010601792</v>
      </c>
      <c r="AF29" s="14" t="n">
        <f aca="false">M29-(M28*$G28/100)</f>
        <v>208.783318762766</v>
      </c>
      <c r="AG29" s="14" t="n">
        <f aca="false">N29-(N28*$G28/100)</f>
        <v>490.035627986961</v>
      </c>
      <c r="AH29" s="14" t="n">
        <f aca="false">O29-(O28*$G28/100)</f>
        <v>92.9462830845842</v>
      </c>
      <c r="AI29" s="14" t="n">
        <f aca="false">P29-(P28*$G28/100)</f>
        <v>299.572229353178</v>
      </c>
      <c r="AJ29" s="14" t="n">
        <f aca="false">Q29-(Q28*$G28/100)</f>
        <v>340.006988178527</v>
      </c>
      <c r="AK29" s="14" t="n">
        <f aca="false">R29-(R28*$G28/100)</f>
        <v>135.062984828111</v>
      </c>
      <c r="AL29" s="14" t="n">
        <f aca="false">S29-(S28*$G28/100)</f>
        <v>167.216121962289</v>
      </c>
      <c r="AM29" s="14" t="n">
        <f aca="false">T29-(T28*$G28/100)</f>
        <v>326.816110097862</v>
      </c>
      <c r="AN29" s="14" t="n">
        <f aca="false">U29-(U28*$G28/100)</f>
        <v>184.605422554258</v>
      </c>
      <c r="AO29" s="14" t="n">
        <f aca="false">V29-(V28*$G28/100)</f>
        <v>112.641731199758</v>
      </c>
      <c r="AP29" s="14" t="n">
        <f aca="false">W29-(W28*$G28/100)</f>
        <v>253.359596210777</v>
      </c>
      <c r="AQ29" s="14" t="n">
        <f aca="false">X29-(X28*$G28/100)</f>
        <v>217.185800843461</v>
      </c>
      <c r="AR29" s="14" t="n">
        <f aca="false">Y29-(Y28*$G28/100)</f>
        <v>123.770892388003</v>
      </c>
      <c r="AT29" s="14" t="n">
        <f aca="false">IF(AA29&gt;0,AA29,0)</f>
        <v>167.149671026137</v>
      </c>
      <c r="AU29" s="14" t="n">
        <f aca="false">IF(AB29&gt;0,AB29,0)</f>
        <v>70.9842169001917</v>
      </c>
      <c r="AV29" s="14" t="n">
        <f aca="false">IF(AC29&gt;0,AC29,0)</f>
        <v>105.416848146704</v>
      </c>
      <c r="AW29" s="14" t="n">
        <f aca="false">IF(AD29&gt;0,AD29,0)</f>
        <v>107.178188508769</v>
      </c>
      <c r="AX29" s="14" t="n">
        <f aca="false">IF(AE29&gt;0,AE29,0)</f>
        <v>104.887010601792</v>
      </c>
      <c r="AY29" s="14" t="n">
        <f aca="false">IF(AF29&gt;0,AF29,0)</f>
        <v>208.783318762766</v>
      </c>
      <c r="AZ29" s="14" t="n">
        <f aca="false">IF(AG29&gt;0,AG29,0)</f>
        <v>490.035627986961</v>
      </c>
      <c r="BA29" s="14" t="n">
        <f aca="false">IF(AH29&gt;0,AH29,0)</f>
        <v>92.9462830845842</v>
      </c>
      <c r="BB29" s="14" t="n">
        <f aca="false">IF(AI29&gt;0,AI29,0)</f>
        <v>299.572229353178</v>
      </c>
      <c r="BC29" s="14" t="n">
        <f aca="false">IF(AJ29&gt;0,AJ29,0)</f>
        <v>340.006988178527</v>
      </c>
      <c r="BD29" s="14" t="n">
        <f aca="false">IF(AK29&gt;0,AK29,0)</f>
        <v>135.062984828111</v>
      </c>
      <c r="BE29" s="14" t="n">
        <f aca="false">IF(AL29&gt;0,AL29,0)</f>
        <v>167.216121962289</v>
      </c>
      <c r="BF29" s="14" t="n">
        <f aca="false">IF(AM29&gt;0,AM29,0)</f>
        <v>326.816110097862</v>
      </c>
      <c r="BG29" s="14" t="n">
        <f aca="false">IF(AN29&gt;0,AN29,0)</f>
        <v>184.605422554258</v>
      </c>
      <c r="BH29" s="14" t="n">
        <f aca="false">IF(AO29&gt;0,AO29,0)</f>
        <v>112.641731199758</v>
      </c>
      <c r="BI29" s="14" t="n">
        <f aca="false">IF(AP29&gt;0,AP29,0)</f>
        <v>253.359596210777</v>
      </c>
      <c r="BJ29" s="14" t="n">
        <f aca="false">IF(AQ29&gt;0,AQ29,0)</f>
        <v>217.185800843461</v>
      </c>
      <c r="BK29" s="14" t="n">
        <f aca="false">IF(AR29&gt;0,AR29,0)</f>
        <v>123.770892388003</v>
      </c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</row>
    <row r="30" customFormat="false" ht="18" hidden="false" customHeight="false" outlineLevel="0" collapsed="false">
      <c r="A30" s="12" t="s">
        <v>186</v>
      </c>
      <c r="B30" s="12" t="s">
        <v>187</v>
      </c>
      <c r="C30" s="12" t="n">
        <v>39</v>
      </c>
      <c r="D30" s="12" t="n">
        <f aca="false">C30-6</f>
        <v>33</v>
      </c>
      <c r="E30" s="8" t="s">
        <v>188</v>
      </c>
      <c r="F30" s="8" t="n">
        <v>11.7263046467618</v>
      </c>
      <c r="G30" s="13" t="n">
        <f aca="false">F30*((POWER(D30,2))/((POWER(C30,2))))</f>
        <v>8.39575658140934</v>
      </c>
      <c r="H30" s="14" t="n">
        <f aca="false">VLOOKUP($A30,PI!$B:$T,2,0)</f>
        <v>43.3140759991571</v>
      </c>
      <c r="I30" s="14" t="n">
        <f aca="false">VLOOKUP($A30,PI!$B:$T,3,0)</f>
        <v>24.2845971758512</v>
      </c>
      <c r="J30" s="14" t="n">
        <f aca="false">VLOOKUP($A30,PI!$B:$T,4,0)</f>
        <v>27.6874510468932</v>
      </c>
      <c r="K30" s="14" t="n">
        <f aca="false">VLOOKUP($A30,PI!$B:$T,5,0)</f>
        <v>29.7675618087733</v>
      </c>
      <c r="L30" s="14" t="n">
        <f aca="false">VLOOKUP($A30,PI!$B:$T,6,0)</f>
        <v>41.4378832647849</v>
      </c>
      <c r="M30" s="14" t="n">
        <f aca="false">VLOOKUP($A30,PI!$B:$T,7,0)</f>
        <v>43.3140759991571</v>
      </c>
      <c r="N30" s="14" t="n">
        <f aca="false">VLOOKUP($A30,PI!$B:$T,8,0)</f>
        <v>171.374202409426</v>
      </c>
      <c r="O30" s="14" t="n">
        <f aca="false">VLOOKUP($A30,PI!$B:$T,9,0)</f>
        <v>25.4707435059633</v>
      </c>
      <c r="P30" s="14" t="n">
        <f aca="false">VLOOKUP($A30,PI!$B:$T,10,0)</f>
        <v>121.630978612555</v>
      </c>
      <c r="Q30" s="14" t="n">
        <f aca="false">VLOOKUP($A30,PI!$B:$T,11,0)</f>
        <v>26.9687211331212</v>
      </c>
      <c r="R30" s="14" t="n">
        <f aca="false">VLOOKUP($A30,PI!$B:$T,12,0)</f>
        <v>53.0900723208416</v>
      </c>
      <c r="S30" s="14" t="n">
        <f aca="false">VLOOKUP($A30,PI!$B:$T,13,0)</f>
        <v>56.7143329779804</v>
      </c>
      <c r="T30" s="14" t="n">
        <f aca="false">VLOOKUP($A30,PI!$B:$T,14,0)</f>
        <v>178.422428868681</v>
      </c>
      <c r="U30" s="14" t="n">
        <f aca="false">VLOOKUP($A30,PI!$B:$T,15,0)</f>
        <v>44.3207077540784</v>
      </c>
      <c r="V30" s="14" t="n">
        <f aca="false">VLOOKUP($A30,PI!$B:$T,16,0)</f>
        <v>32.1080010376098</v>
      </c>
      <c r="W30" s="14" t="n">
        <f aca="false">VLOOKUP($A30,PI!$B:$T,17,0)</f>
        <v>68.0935925591009</v>
      </c>
      <c r="X30" s="14" t="n">
        <f aca="false">VLOOKUP($A30,PI!$B:$T,18,0)</f>
        <v>71.0358734875823</v>
      </c>
      <c r="Y30" s="14" t="n">
        <f aca="false">VLOOKUP($A30,PI!$B:$T,19,0)</f>
        <v>35.1067057162526</v>
      </c>
      <c r="AA30" s="14" t="n">
        <f aca="false">H30-(H29*$G29/100)</f>
        <v>28.907662595236</v>
      </c>
      <c r="AB30" s="14" t="n">
        <f aca="false">I30-(I29*$G29/100)</f>
        <v>18.0328072060632</v>
      </c>
      <c r="AC30" s="14" t="n">
        <f aca="false">J30-(J29*$G29/100)</f>
        <v>18.6065270430497</v>
      </c>
      <c r="AD30" s="14" t="n">
        <f aca="false">K30-(K29*$G29/100)</f>
        <v>20.5395654759933</v>
      </c>
      <c r="AE30" s="14" t="n">
        <f aca="false">L30-(L29*$G29/100)</f>
        <v>32.0926788348826</v>
      </c>
      <c r="AF30" s="14" t="n">
        <f aca="false">M30-(M29*$G29/100)</f>
        <v>25.0620541609348</v>
      </c>
      <c r="AG30" s="14" t="n">
        <f aca="false">N30-(N29*$G29/100)</f>
        <v>129.728915411784</v>
      </c>
      <c r="AH30" s="14" t="n">
        <f aca="false">O30-(O29*$G29/100)</f>
        <v>17.3759520476529</v>
      </c>
      <c r="AI30" s="14" t="n">
        <f aca="false">P30-(P29*$G29/100)</f>
        <v>96.0815906128014</v>
      </c>
      <c r="AJ30" s="14" t="n">
        <f aca="false">Q30-(Q29*$G29/100)</f>
        <v>-2.14696927198976</v>
      </c>
      <c r="AK30" s="14" t="n">
        <f aca="false">R30-(R29*$G29/100)</f>
        <v>41.3753625678686</v>
      </c>
      <c r="AL30" s="14" t="n">
        <f aca="false">S30-(S29*$G29/100)</f>
        <v>42.3079195740592</v>
      </c>
      <c r="AM30" s="14" t="n">
        <f aca="false">T30-(T29*$G29/100)</f>
        <v>150.48740691339</v>
      </c>
      <c r="AN30" s="14" t="n">
        <f aca="false">U30-(U29*$G29/100)</f>
        <v>28.5984362484887</v>
      </c>
      <c r="AO30" s="14" t="n">
        <f aca="false">V30-(V29*$G29/100)</f>
        <v>22.1979698518743</v>
      </c>
      <c r="AP30" s="14" t="n">
        <f aca="false">W30-(W29*$G29/100)</f>
        <v>46.5152806515192</v>
      </c>
      <c r="AQ30" s="14" t="n">
        <f aca="false">X30-(X29*$G29/100)</f>
        <v>52.2173095036519</v>
      </c>
      <c r="AR30" s="14" t="n">
        <f aca="false">Y30-(Y29*$G29/100)</f>
        <v>24.4064524578372</v>
      </c>
      <c r="AT30" s="14" t="n">
        <f aca="false">IF(AA30&gt;0,AA30,0)</f>
        <v>28.907662595236</v>
      </c>
      <c r="AU30" s="14" t="n">
        <f aca="false">IF(AB30&gt;0,AB30,0)</f>
        <v>18.0328072060632</v>
      </c>
      <c r="AV30" s="14" t="n">
        <f aca="false">IF(AC30&gt;0,AC30,0)</f>
        <v>18.6065270430497</v>
      </c>
      <c r="AW30" s="14" t="n">
        <f aca="false">IF(AD30&gt;0,AD30,0)</f>
        <v>20.5395654759933</v>
      </c>
      <c r="AX30" s="14" t="n">
        <f aca="false">IF(AE30&gt;0,AE30,0)</f>
        <v>32.0926788348826</v>
      </c>
      <c r="AY30" s="14" t="n">
        <f aca="false">IF(AF30&gt;0,AF30,0)</f>
        <v>25.0620541609348</v>
      </c>
      <c r="AZ30" s="14" t="n">
        <f aca="false">IF(AG30&gt;0,AG30,0)</f>
        <v>129.728915411784</v>
      </c>
      <c r="BA30" s="14" t="n">
        <f aca="false">IF(AH30&gt;0,AH30,0)</f>
        <v>17.3759520476529</v>
      </c>
      <c r="BB30" s="14" t="n">
        <f aca="false">IF(AI30&gt;0,AI30,0)</f>
        <v>96.0815906128014</v>
      </c>
      <c r="BC30" s="14" t="n">
        <f aca="false">IF(AJ30&gt;0,AJ30,0)</f>
        <v>0</v>
      </c>
      <c r="BD30" s="14" t="n">
        <f aca="false">IF(AK30&gt;0,AK30,0)</f>
        <v>41.3753625678686</v>
      </c>
      <c r="BE30" s="14" t="n">
        <f aca="false">IF(AL30&gt;0,AL30,0)</f>
        <v>42.3079195740592</v>
      </c>
      <c r="BF30" s="14" t="n">
        <f aca="false">IF(AM30&gt;0,AM30,0)</f>
        <v>150.48740691339</v>
      </c>
      <c r="BG30" s="14" t="n">
        <f aca="false">IF(AN30&gt;0,AN30,0)</f>
        <v>28.5984362484887</v>
      </c>
      <c r="BH30" s="14" t="n">
        <f aca="false">IF(AO30&gt;0,AO30,0)</f>
        <v>22.1979698518743</v>
      </c>
      <c r="BI30" s="14" t="n">
        <f aca="false">IF(AP30&gt;0,AP30,0)</f>
        <v>46.5152806515192</v>
      </c>
      <c r="BJ30" s="14" t="n">
        <f aca="false">IF(AQ30&gt;0,AQ30,0)</f>
        <v>52.2173095036519</v>
      </c>
      <c r="BK30" s="14" t="n">
        <f aca="false">IF(AR30&gt;0,AR30,0)</f>
        <v>24.4064524578372</v>
      </c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</row>
    <row r="31" customFormat="false" ht="18" hidden="false" customHeight="false" outlineLevel="0" collapsed="false">
      <c r="A31" s="12" t="s">
        <v>189</v>
      </c>
      <c r="B31" s="12" t="s">
        <v>190</v>
      </c>
      <c r="C31" s="12" t="n">
        <v>39</v>
      </c>
      <c r="D31" s="12" t="n">
        <f aca="false">C31-6</f>
        <v>33</v>
      </c>
      <c r="E31" s="8" t="s">
        <v>191</v>
      </c>
      <c r="F31" s="8" t="n">
        <v>11.8802771190158</v>
      </c>
      <c r="G31" s="13" t="n">
        <f aca="false">F31*((POWER(D31,2))/((POWER(C31,2))))</f>
        <v>8.50599722722433</v>
      </c>
      <c r="H31" s="14" t="n">
        <f aca="false">VLOOKUP($A31,PI!$B:$T,2,0)</f>
        <v>7.6043618873835</v>
      </c>
      <c r="I31" s="14" t="n">
        <f aca="false">VLOOKUP($A31,PI!$B:$T,3,0)</f>
        <v>23.5021848297291</v>
      </c>
      <c r="J31" s="14" t="n">
        <f aca="false">VLOOKUP($A31,PI!$B:$T,4,0)</f>
        <v>17.4136519392304</v>
      </c>
      <c r="K31" s="14" t="n">
        <f aca="false">VLOOKUP($A31,PI!$B:$T,5,0)</f>
        <v>9.40364257449183</v>
      </c>
      <c r="L31" s="14" t="n">
        <f aca="false">VLOOKUP($A31,PI!$B:$T,6,0)</f>
        <v>29.4013274139185</v>
      </c>
      <c r="M31" s="14" t="n">
        <f aca="false">VLOOKUP($A31,PI!$B:$T,7,0)</f>
        <v>18.9664255109925</v>
      </c>
      <c r="N31" s="14" t="n">
        <f aca="false">VLOOKUP($A31,PI!$B:$T,8,0)</f>
        <v>20.3096382946784</v>
      </c>
      <c r="O31" s="14" t="n">
        <f aca="false">VLOOKUP($A31,PI!$B:$T,9,0)</f>
        <v>13.142554554197</v>
      </c>
      <c r="P31" s="14" t="n">
        <f aca="false">VLOOKUP($A31,PI!$B:$T,10,0)</f>
        <v>23.4661812323863</v>
      </c>
      <c r="Q31" s="14" t="n">
        <f aca="false">VLOOKUP($A31,PI!$B:$T,11,0)</f>
        <v>17.0943241301447</v>
      </c>
      <c r="R31" s="14" t="n">
        <f aca="false">VLOOKUP($A31,PI!$B:$T,12,0)</f>
        <v>23.3640976021237</v>
      </c>
      <c r="S31" s="14" t="n">
        <f aca="false">VLOOKUP($A31,PI!$B:$T,13,0)</f>
        <v>17.8923280520531</v>
      </c>
      <c r="T31" s="14" t="n">
        <f aca="false">VLOOKUP($A31,PI!$B:$T,14,0)</f>
        <v>60.7476571688352</v>
      </c>
      <c r="U31" s="14" t="n">
        <f aca="false">VLOOKUP($A31,PI!$B:$T,15,0)</f>
        <v>11.5501086070975</v>
      </c>
      <c r="V31" s="14" t="n">
        <f aca="false">VLOOKUP($A31,PI!$B:$T,16,0)</f>
        <v>11.1900242578993</v>
      </c>
      <c r="W31" s="14" t="n">
        <f aca="false">VLOOKUP($A31,PI!$B:$T,17,0)</f>
        <v>11.4374757783232</v>
      </c>
      <c r="X31" s="14" t="n">
        <f aca="false">VLOOKUP($A31,PI!$B:$T,18,0)</f>
        <v>17.4136519392304</v>
      </c>
      <c r="Y31" s="14" t="n">
        <f aca="false">VLOOKUP($A31,PI!$B:$T,19,0)</f>
        <v>6.62753929267354</v>
      </c>
      <c r="AA31" s="14" t="n">
        <f aca="false">H31-(H30*$G30/100)</f>
        <v>3.96781750100762</v>
      </c>
      <c r="AB31" s="14" t="n">
        <f aca="false">I31-(I30*$G30/100)</f>
        <v>21.4633091640688</v>
      </c>
      <c r="AC31" s="14" t="n">
        <f aca="false">J31-(J30*$G30/100)</f>
        <v>15.0890809457363</v>
      </c>
      <c r="AD31" s="14" t="n">
        <f aca="false">K31-(K30*$G30/100)</f>
        <v>6.90443054480666</v>
      </c>
      <c r="AE31" s="14" t="n">
        <f aca="false">L31-(L30*$G30/100)</f>
        <v>25.9223036025186</v>
      </c>
      <c r="AF31" s="14" t="n">
        <f aca="false">M31-(M30*$G30/100)</f>
        <v>15.3298811246166</v>
      </c>
      <c r="AG31" s="14" t="n">
        <f aca="false">N31-(N30*$G30/100)</f>
        <v>5.92147741705125</v>
      </c>
      <c r="AH31" s="14" t="n">
        <f aca="false">O31-(O30*$G30/100)</f>
        <v>11.0040929299612</v>
      </c>
      <c r="AI31" s="14" t="n">
        <f aca="false">P31-(P30*$G30/100)</f>
        <v>13.2543403404901</v>
      </c>
      <c r="AJ31" s="14" t="n">
        <f aca="false">Q31-(Q30*$G30/100)</f>
        <v>14.8300959506888</v>
      </c>
      <c r="AK31" s="14" t="n">
        <f aca="false">R31-(R30*$G30/100)</f>
        <v>18.9067843611717</v>
      </c>
      <c r="AL31" s="14" t="n">
        <f aca="false">S31-(S30*$G30/100)</f>
        <v>13.1307307084519</v>
      </c>
      <c r="AM31" s="14" t="n">
        <f aca="false">T31-(T30*$G30/100)</f>
        <v>45.7677443543825</v>
      </c>
      <c r="AN31" s="14" t="n">
        <f aca="false">U31-(U30*$G30/100)</f>
        <v>7.82904986890728</v>
      </c>
      <c r="AO31" s="14" t="n">
        <f aca="false">V31-(V30*$G30/100)</f>
        <v>8.49431464762521</v>
      </c>
      <c r="AP31" s="14" t="n">
        <f aca="false">W31-(W30*$G30/100)</f>
        <v>5.72050349952444</v>
      </c>
      <c r="AQ31" s="14" t="n">
        <f aca="false">X31-(X30*$G30/100)</f>
        <v>11.4496529157351</v>
      </c>
      <c r="AR31" s="14" t="n">
        <f aca="false">Y31-(Y30*$G30/100)</f>
        <v>3.68006573698525</v>
      </c>
      <c r="AT31" s="14" t="n">
        <f aca="false">IF(AA31&gt;0,AA31,0)</f>
        <v>3.96781750100762</v>
      </c>
      <c r="AU31" s="14" t="n">
        <f aca="false">IF(AB31&gt;0,AB31,0)</f>
        <v>21.4633091640688</v>
      </c>
      <c r="AV31" s="14" t="n">
        <f aca="false">IF(AC31&gt;0,AC31,0)</f>
        <v>15.0890809457363</v>
      </c>
      <c r="AW31" s="14" t="n">
        <f aca="false">IF(AD31&gt;0,AD31,0)</f>
        <v>6.90443054480666</v>
      </c>
      <c r="AX31" s="14" t="n">
        <f aca="false">IF(AE31&gt;0,AE31,0)</f>
        <v>25.9223036025186</v>
      </c>
      <c r="AY31" s="14" t="n">
        <f aca="false">IF(AF31&gt;0,AF31,0)</f>
        <v>15.3298811246166</v>
      </c>
      <c r="AZ31" s="14" t="n">
        <f aca="false">IF(AG31&gt;0,AG31,0)</f>
        <v>5.92147741705125</v>
      </c>
      <c r="BA31" s="14" t="n">
        <f aca="false">IF(AH31&gt;0,AH31,0)</f>
        <v>11.0040929299612</v>
      </c>
      <c r="BB31" s="14" t="n">
        <f aca="false">IF(AI31&gt;0,AI31,0)</f>
        <v>13.2543403404901</v>
      </c>
      <c r="BC31" s="14" t="n">
        <f aca="false">IF(AJ31&gt;0,AJ31,0)</f>
        <v>14.8300959506888</v>
      </c>
      <c r="BD31" s="14" t="n">
        <f aca="false">IF(AK31&gt;0,AK31,0)</f>
        <v>18.9067843611717</v>
      </c>
      <c r="BE31" s="14" t="n">
        <f aca="false">IF(AL31&gt;0,AL31,0)</f>
        <v>13.1307307084519</v>
      </c>
      <c r="BF31" s="14" t="n">
        <f aca="false">IF(AM31&gt;0,AM31,0)</f>
        <v>45.7677443543825</v>
      </c>
      <c r="BG31" s="14" t="n">
        <f aca="false">IF(AN31&gt;0,AN31,0)</f>
        <v>7.82904986890728</v>
      </c>
      <c r="BH31" s="14" t="n">
        <f aca="false">IF(AO31&gt;0,AO31,0)</f>
        <v>8.49431464762521</v>
      </c>
      <c r="BI31" s="14" t="n">
        <f aca="false">IF(AP31&gt;0,AP31,0)</f>
        <v>5.72050349952444</v>
      </c>
      <c r="BJ31" s="14" t="n">
        <f aca="false">IF(AQ31&gt;0,AQ31,0)</f>
        <v>11.4496529157351</v>
      </c>
      <c r="BK31" s="14" t="n">
        <f aca="false">IF(AR31&gt;0,AR31,0)</f>
        <v>3.68006573698525</v>
      </c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</row>
    <row r="32" customFormat="false" ht="18" hidden="false" customHeight="false" outlineLevel="0" collapsed="false">
      <c r="A32" s="12" t="s">
        <v>192</v>
      </c>
      <c r="B32" s="12" t="s">
        <v>193</v>
      </c>
      <c r="C32" s="12" t="n">
        <v>39</v>
      </c>
      <c r="D32" s="12" t="n">
        <f aca="false">C32-6</f>
        <v>33</v>
      </c>
      <c r="E32" s="8" t="s">
        <v>194</v>
      </c>
      <c r="F32" s="8" t="n">
        <v>11.8899244854854</v>
      </c>
      <c r="G32" s="13" t="n">
        <f aca="false">F32*((POWER(D32,2))/((POWER(C32,2))))</f>
        <v>8.51290451327653</v>
      </c>
      <c r="H32" s="14" t="n">
        <f aca="false">VLOOKUP($A32,PI!$B:$T,2,0)</f>
        <v>128.952315394758</v>
      </c>
      <c r="I32" s="14" t="n">
        <f aca="false">VLOOKUP($A32,PI!$B:$T,3,0)</f>
        <v>27.5684647992423</v>
      </c>
      <c r="J32" s="14" t="n">
        <f aca="false">VLOOKUP($A32,PI!$B:$T,4,0)</f>
        <v>19.0618187870637</v>
      </c>
      <c r="K32" s="14" t="n">
        <f aca="false">VLOOKUP($A32,PI!$B:$T,5,0)</f>
        <v>20.3753339872155</v>
      </c>
      <c r="L32" s="14" t="n">
        <f aca="false">VLOOKUP($A32,PI!$B:$T,6,0)</f>
        <v>36.2551782506051</v>
      </c>
      <c r="M32" s="14" t="n">
        <f aca="false">VLOOKUP($A32,PI!$B:$T,7,0)</f>
        <v>77.5619863735338</v>
      </c>
      <c r="N32" s="14" t="n">
        <f aca="false">VLOOKUP($A32,PI!$B:$T,8,0)</f>
        <v>66.6861093327831</v>
      </c>
      <c r="O32" s="14" t="n">
        <f aca="false">VLOOKUP($A32,PI!$B:$T,9,0)</f>
        <v>36.2551782506051</v>
      </c>
      <c r="P32" s="14" t="n">
        <f aca="false">VLOOKUP($A32,PI!$B:$T,10,0)</f>
        <v>74.9044805569035</v>
      </c>
      <c r="Q32" s="14" t="n">
        <f aca="false">VLOOKUP($A32,PI!$B:$T,11,0)</f>
        <v>49.4316432310377</v>
      </c>
      <c r="R32" s="14" t="n">
        <f aca="false">VLOOKUP($A32,PI!$B:$T,12,0)</f>
        <v>52.8370114001464</v>
      </c>
      <c r="S32" s="14" t="n">
        <f aca="false">VLOOKUP($A32,PI!$B:$T,13,0)</f>
        <v>37.3759328015292</v>
      </c>
      <c r="T32" s="14" t="n">
        <f aca="false">VLOOKUP($A32,PI!$B:$T,14,0)</f>
        <v>34.7433132650385</v>
      </c>
      <c r="U32" s="14" t="n">
        <f aca="false">VLOOKUP($A32,PI!$B:$T,15,0)</f>
        <v>25.2931027467436</v>
      </c>
      <c r="V32" s="14" t="n">
        <f aca="false">VLOOKUP($A32,PI!$B:$T,16,0)</f>
        <v>58.9867071545044</v>
      </c>
      <c r="W32" s="14" t="n">
        <f aca="false">VLOOKUP($A32,PI!$B:$T,17,0)</f>
        <v>30.357834905051</v>
      </c>
      <c r="X32" s="14" t="n">
        <f aca="false">VLOOKUP($A32,PI!$B:$T,18,0)</f>
        <v>34.6006307426388</v>
      </c>
      <c r="Y32" s="14" t="n">
        <f aca="false">VLOOKUP($A32,PI!$B:$T,19,0)</f>
        <v>28.3105608905173</v>
      </c>
      <c r="AA32" s="14" t="n">
        <f aca="false">H32-(H31*$G31/100)</f>
        <v>128.305488583469</v>
      </c>
      <c r="AB32" s="14" t="n">
        <f aca="false">I32-(I31*$G31/100)</f>
        <v>25.5693696092884</v>
      </c>
      <c r="AC32" s="14" t="n">
        <f aca="false">J32-(J31*$G31/100)</f>
        <v>17.5806140359543</v>
      </c>
      <c r="AD32" s="14" t="n">
        <f aca="false">K32-(K31*$G31/100)</f>
        <v>19.5754604105711</v>
      </c>
      <c r="AE32" s="14" t="n">
        <f aca="false">L32-(L31*$G31/100)</f>
        <v>33.75430215601</v>
      </c>
      <c r="AF32" s="14" t="n">
        <f aca="false">M32-(M31*$G31/100)</f>
        <v>75.9487027454652</v>
      </c>
      <c r="AG32" s="14" t="n">
        <f aca="false">N32-(N31*$G31/100)</f>
        <v>64.9585720625785</v>
      </c>
      <c r="AH32" s="14" t="n">
        <f aca="false">O32-(O31*$G31/100)</f>
        <v>35.1372729246386</v>
      </c>
      <c r="AI32" s="14" t="n">
        <f aca="false">P32-(P31*$G31/100)</f>
        <v>72.9084478319413</v>
      </c>
      <c r="AJ32" s="14" t="n">
        <f aca="false">Q32-(Q31*$G31/100)</f>
        <v>47.9776004945148</v>
      </c>
      <c r="AK32" s="14" t="n">
        <f aca="false">R32-(R31*$G31/100)</f>
        <v>50.8496619059437</v>
      </c>
      <c r="AL32" s="14" t="n">
        <f aca="false">S32-(S31*$G31/100)</f>
        <v>35.8540118735357</v>
      </c>
      <c r="AM32" s="14" t="n">
        <f aca="false">T32-(T31*$G31/100)</f>
        <v>29.5761192306537</v>
      </c>
      <c r="AN32" s="14" t="n">
        <f aca="false">U32-(U31*$G31/100)</f>
        <v>24.3106508288825</v>
      </c>
      <c r="AO32" s="14" t="n">
        <f aca="false">V32-(V31*$G31/100)</f>
        <v>58.0348840014018</v>
      </c>
      <c r="AP32" s="14" t="n">
        <f aca="false">W32-(W31*$G31/100)</f>
        <v>29.3849635324824</v>
      </c>
      <c r="AQ32" s="14" t="n">
        <f aca="false">X32-(X31*$G31/100)</f>
        <v>33.1194259915294</v>
      </c>
      <c r="AR32" s="14" t="n">
        <f aca="false">Y32-(Y31*$G31/100)</f>
        <v>27.7468225820492</v>
      </c>
      <c r="AT32" s="14" t="n">
        <f aca="false">IF(AA32&gt;0,AA32,0)</f>
        <v>128.305488583469</v>
      </c>
      <c r="AU32" s="14" t="n">
        <f aca="false">IF(AB32&gt;0,AB32,0)</f>
        <v>25.5693696092884</v>
      </c>
      <c r="AV32" s="14" t="n">
        <f aca="false">IF(AC32&gt;0,AC32,0)</f>
        <v>17.5806140359543</v>
      </c>
      <c r="AW32" s="14" t="n">
        <f aca="false">IF(AD32&gt;0,AD32,0)</f>
        <v>19.5754604105711</v>
      </c>
      <c r="AX32" s="14" t="n">
        <f aca="false">IF(AE32&gt;0,AE32,0)</f>
        <v>33.75430215601</v>
      </c>
      <c r="AY32" s="14" t="n">
        <f aca="false">IF(AF32&gt;0,AF32,0)</f>
        <v>75.9487027454652</v>
      </c>
      <c r="AZ32" s="14" t="n">
        <f aca="false">IF(AG32&gt;0,AG32,0)</f>
        <v>64.9585720625785</v>
      </c>
      <c r="BA32" s="14" t="n">
        <f aca="false">IF(AH32&gt;0,AH32,0)</f>
        <v>35.1372729246386</v>
      </c>
      <c r="BB32" s="14" t="n">
        <f aca="false">IF(AI32&gt;0,AI32,0)</f>
        <v>72.9084478319413</v>
      </c>
      <c r="BC32" s="14" t="n">
        <f aca="false">IF(AJ32&gt;0,AJ32,0)</f>
        <v>47.9776004945148</v>
      </c>
      <c r="BD32" s="14" t="n">
        <f aca="false">IF(AK32&gt;0,AK32,0)</f>
        <v>50.8496619059437</v>
      </c>
      <c r="BE32" s="14" t="n">
        <f aca="false">IF(AL32&gt;0,AL32,0)</f>
        <v>35.8540118735357</v>
      </c>
      <c r="BF32" s="14" t="n">
        <f aca="false">IF(AM32&gt;0,AM32,0)</f>
        <v>29.5761192306537</v>
      </c>
      <c r="BG32" s="14" t="n">
        <f aca="false">IF(AN32&gt;0,AN32,0)</f>
        <v>24.3106508288825</v>
      </c>
      <c r="BH32" s="14" t="n">
        <f aca="false">IF(AO32&gt;0,AO32,0)</f>
        <v>58.0348840014018</v>
      </c>
      <c r="BI32" s="14" t="n">
        <f aca="false">IF(AP32&gt;0,AP32,0)</f>
        <v>29.3849635324824</v>
      </c>
      <c r="BJ32" s="14" t="n">
        <f aca="false">IF(AQ32&gt;0,AQ32,0)</f>
        <v>33.1194259915294</v>
      </c>
      <c r="BK32" s="14" t="n">
        <f aca="false">IF(AR32&gt;0,AR32,0)</f>
        <v>27.7468225820492</v>
      </c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</row>
    <row r="33" customFormat="false" ht="18" hidden="false" customHeight="false" outlineLevel="0" collapsed="false">
      <c r="A33" s="12" t="s">
        <v>195</v>
      </c>
      <c r="B33" s="12" t="s">
        <v>196</v>
      </c>
      <c r="C33" s="12" t="n">
        <v>39</v>
      </c>
      <c r="D33" s="12" t="n">
        <f aca="false">C33-6</f>
        <v>33</v>
      </c>
      <c r="E33" s="8" t="s">
        <v>197</v>
      </c>
      <c r="F33" s="8" t="n">
        <v>11.8995721410141</v>
      </c>
      <c r="G33" s="13" t="n">
        <f aca="false">F33*((POWER(D33,2))/((POWER(C33,2))))</f>
        <v>8.5198120062882</v>
      </c>
      <c r="H33" s="14" t="n">
        <f aca="false">VLOOKUP($A33,PI!$B:$T,2,0)</f>
        <v>111.976234032344</v>
      </c>
      <c r="I33" s="14" t="n">
        <f aca="false">VLOOKUP($A33,PI!$B:$T,3,0)</f>
        <v>54.3686603127894</v>
      </c>
      <c r="J33" s="14" t="n">
        <f aca="false">VLOOKUP($A33,PI!$B:$T,4,0)</f>
        <v>36.1186336088628</v>
      </c>
      <c r="K33" s="14" t="n">
        <f aca="false">VLOOKUP($A33,PI!$B:$T,5,0)</f>
        <v>25.7931139446004</v>
      </c>
      <c r="L33" s="14" t="n">
        <f aca="false">VLOOKUP($A33,PI!$B:$T,6,0)</f>
        <v>67.2496993273842</v>
      </c>
      <c r="M33" s="14" t="n">
        <f aca="false">VLOOKUP($A33,PI!$B:$T,7,0)</f>
        <v>175.018437873147</v>
      </c>
      <c r="N33" s="14" t="n">
        <f aca="false">VLOOKUP($A33,PI!$B:$T,8,0)</f>
        <v>103.409775725495</v>
      </c>
      <c r="O33" s="14" t="n">
        <f aca="false">VLOOKUP($A33,PI!$B:$T,9,0)</f>
        <v>47.4430539744075</v>
      </c>
      <c r="P33" s="14" t="n">
        <f aca="false">VLOOKUP($A33,PI!$B:$T,10,0)</f>
        <v>98.3381362889561</v>
      </c>
      <c r="Q33" s="14" t="n">
        <f aca="false">VLOOKUP($A33,PI!$B:$T,11,0)</f>
        <v>79.4974597146669</v>
      </c>
      <c r="R33" s="14" t="n">
        <f aca="false">VLOOKUP($A33,PI!$B:$T,12,0)</f>
        <v>86.765782193939</v>
      </c>
      <c r="S33" s="14" t="n">
        <f aca="false">VLOOKUP($A33,PI!$B:$T,13,0)</f>
        <v>59.1713230158438</v>
      </c>
      <c r="T33" s="14" t="n">
        <f aca="false">VLOOKUP($A33,PI!$B:$T,14,0)</f>
        <v>67.2496993273842</v>
      </c>
      <c r="U33" s="14" t="n">
        <f aca="false">VLOOKUP($A33,PI!$B:$T,15,0)</f>
        <v>40.0316428822871</v>
      </c>
      <c r="V33" s="14" t="n">
        <f aca="false">VLOOKUP($A33,PI!$B:$T,16,0)</f>
        <v>84.3069964205248</v>
      </c>
      <c r="W33" s="14" t="n">
        <f aca="false">VLOOKUP($A33,PI!$B:$T,17,0)</f>
        <v>66.9524824527408</v>
      </c>
      <c r="X33" s="14" t="n">
        <f aca="false">VLOOKUP($A33,PI!$B:$T,18,0)</f>
        <v>68.9275858931983</v>
      </c>
      <c r="Y33" s="14" t="n">
        <f aca="false">VLOOKUP($A33,PI!$B:$T,19,0)</f>
        <v>53.9193493810018</v>
      </c>
      <c r="AA33" s="14" t="n">
        <f aca="false">H33-(H32*$G32/100)</f>
        <v>100.998646555129</v>
      </c>
      <c r="AB33" s="14" t="n">
        <f aca="false">I33-(I32*$G32/100)</f>
        <v>52.0217832286536</v>
      </c>
      <c r="AC33" s="14" t="n">
        <f aca="false">J33-(J32*$G32/100)</f>
        <v>34.4959191770263</v>
      </c>
      <c r="AD33" s="14" t="n">
        <f aca="false">K33-(K32*$G32/100)</f>
        <v>24.0585812180076</v>
      </c>
      <c r="AE33" s="14" t="n">
        <f aca="false">L33-(L32*$G32/100)</f>
        <v>64.163330621792</v>
      </c>
      <c r="AF33" s="14" t="n">
        <f aca="false">M33-(M32*$G32/100)</f>
        <v>168.415660034568</v>
      </c>
      <c r="AG33" s="14" t="n">
        <f aca="false">N33-(N32*$G32/100)</f>
        <v>97.7328509143755</v>
      </c>
      <c r="AH33" s="14" t="n">
        <f aca="false">O33-(O32*$G32/100)</f>
        <v>44.3566852688153</v>
      </c>
      <c r="AI33" s="14" t="n">
        <f aca="false">P33-(P32*$G32/100)</f>
        <v>91.9615893829812</v>
      </c>
      <c r="AJ33" s="14" t="n">
        <f aca="false">Q33-(Q32*$G32/100)</f>
        <v>75.2893911270652</v>
      </c>
      <c r="AK33" s="14" t="n">
        <f aca="false">R33-(R32*$G32/100)</f>
        <v>82.2678178657755</v>
      </c>
      <c r="AL33" s="14" t="n">
        <f aca="false">S33-(S32*$G32/100)</f>
        <v>55.9895455455033</v>
      </c>
      <c r="AM33" s="14" t="n">
        <f aca="false">T33-(T32*$G32/100)</f>
        <v>64.292034244383</v>
      </c>
      <c r="AN33" s="14" t="n">
        <f aca="false">U33-(U32*$G32/100)</f>
        <v>37.8784651970119</v>
      </c>
      <c r="AO33" s="14" t="n">
        <f aca="false">V33-(V32*$G32/100)</f>
        <v>79.2855143649358</v>
      </c>
      <c r="AP33" s="14" t="n">
        <f aca="false">W33-(W32*$G32/100)</f>
        <v>64.3681489549757</v>
      </c>
      <c r="AQ33" s="14" t="n">
        <f aca="false">X33-(X32*$G32/100)</f>
        <v>65.9820672370861</v>
      </c>
      <c r="AR33" s="14" t="n">
        <f aca="false">Y33-(Y32*$G32/100)</f>
        <v>51.5092983652191</v>
      </c>
      <c r="AT33" s="14" t="n">
        <f aca="false">IF(AA33&gt;0,AA33,0)</f>
        <v>100.998646555129</v>
      </c>
      <c r="AU33" s="14" t="n">
        <f aca="false">IF(AB33&gt;0,AB33,0)</f>
        <v>52.0217832286536</v>
      </c>
      <c r="AV33" s="14" t="n">
        <f aca="false">IF(AC33&gt;0,AC33,0)</f>
        <v>34.4959191770263</v>
      </c>
      <c r="AW33" s="14" t="n">
        <f aca="false">IF(AD33&gt;0,AD33,0)</f>
        <v>24.0585812180076</v>
      </c>
      <c r="AX33" s="14" t="n">
        <f aca="false">IF(AE33&gt;0,AE33,0)</f>
        <v>64.163330621792</v>
      </c>
      <c r="AY33" s="14" t="n">
        <f aca="false">IF(AF33&gt;0,AF33,0)</f>
        <v>168.415660034568</v>
      </c>
      <c r="AZ33" s="14" t="n">
        <f aca="false">IF(AG33&gt;0,AG33,0)</f>
        <v>97.7328509143755</v>
      </c>
      <c r="BA33" s="14" t="n">
        <f aca="false">IF(AH33&gt;0,AH33,0)</f>
        <v>44.3566852688153</v>
      </c>
      <c r="BB33" s="14" t="n">
        <f aca="false">IF(AI33&gt;0,AI33,0)</f>
        <v>91.9615893829812</v>
      </c>
      <c r="BC33" s="14" t="n">
        <f aca="false">IF(AJ33&gt;0,AJ33,0)</f>
        <v>75.2893911270652</v>
      </c>
      <c r="BD33" s="14" t="n">
        <f aca="false">IF(AK33&gt;0,AK33,0)</f>
        <v>82.2678178657755</v>
      </c>
      <c r="BE33" s="14" t="n">
        <f aca="false">IF(AL33&gt;0,AL33,0)</f>
        <v>55.9895455455033</v>
      </c>
      <c r="BF33" s="14" t="n">
        <f aca="false">IF(AM33&gt;0,AM33,0)</f>
        <v>64.292034244383</v>
      </c>
      <c r="BG33" s="14" t="n">
        <f aca="false">IF(AN33&gt;0,AN33,0)</f>
        <v>37.8784651970119</v>
      </c>
      <c r="BH33" s="14" t="n">
        <f aca="false">IF(AO33&gt;0,AO33,0)</f>
        <v>79.2855143649358</v>
      </c>
      <c r="BI33" s="14" t="n">
        <f aca="false">IF(AP33&gt;0,AP33,0)</f>
        <v>64.3681489549757</v>
      </c>
      <c r="BJ33" s="14" t="n">
        <f aca="false">IF(AQ33&gt;0,AQ33,0)</f>
        <v>65.9820672370861</v>
      </c>
      <c r="BK33" s="14" t="n">
        <f aca="false">IF(AR33&gt;0,AR33,0)</f>
        <v>51.5092983652191</v>
      </c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</row>
    <row r="34" customFormat="false" ht="18" hidden="false" customHeight="false" outlineLevel="0" collapsed="false">
      <c r="A34" s="12" t="s">
        <v>198</v>
      </c>
      <c r="B34" s="12" t="s">
        <v>199</v>
      </c>
      <c r="C34" s="12" t="n">
        <v>39</v>
      </c>
      <c r="D34" s="12" t="n">
        <f aca="false">C34-6</f>
        <v>33</v>
      </c>
      <c r="E34" s="8" t="s">
        <v>200</v>
      </c>
      <c r="F34" s="8" t="n">
        <v>11.9092200833507</v>
      </c>
      <c r="G34" s="13" t="n">
        <f aca="false">F34*((POWER(D34,2))/((POWER(C34,2))))</f>
        <v>8.52671970464754</v>
      </c>
      <c r="H34" s="14" t="n">
        <f aca="false">VLOOKUP($A34,PI!$B:$T,2,0)</f>
        <v>375.622645100948</v>
      </c>
      <c r="I34" s="14" t="n">
        <f aca="false">VLOOKUP($A34,PI!$B:$T,3,0)</f>
        <v>37.8973310519241</v>
      </c>
      <c r="J34" s="14" t="n">
        <f aca="false">VLOOKUP($A34,PI!$B:$T,4,0)</f>
        <v>29.7539358985066</v>
      </c>
      <c r="K34" s="14" t="n">
        <f aca="false">VLOOKUP($A34,PI!$B:$T,5,0)</f>
        <v>11.1784252714175</v>
      </c>
      <c r="L34" s="14" t="n">
        <f aca="false">VLOOKUP($A34,PI!$B:$T,6,0)</f>
        <v>87.8654471484358</v>
      </c>
      <c r="M34" s="14" t="n">
        <f aca="false">VLOOKUP($A34,PI!$B:$T,7,0)</f>
        <v>162.017103322329</v>
      </c>
      <c r="N34" s="14" t="n">
        <f aca="false">VLOOKUP($A34,PI!$B:$T,8,0)</f>
        <v>758.054315720708</v>
      </c>
      <c r="O34" s="14" t="n">
        <f aca="false">VLOOKUP($A34,PI!$B:$T,9,0)</f>
        <v>57.3329154070867</v>
      </c>
      <c r="P34" s="14" t="n">
        <f aca="false">VLOOKUP($A34,PI!$B:$T,10,0)</f>
        <v>451.394431962735</v>
      </c>
      <c r="Q34" s="14" t="n">
        <f aca="false">VLOOKUP($A34,PI!$B:$T,11,0)</f>
        <v>25.2110489582264</v>
      </c>
      <c r="R34" s="14" t="n">
        <f aca="false">VLOOKUP($A34,PI!$B:$T,12,0)</f>
        <v>592.819396375275</v>
      </c>
      <c r="S34" s="14" t="n">
        <f aca="false">VLOOKUP($A34,PI!$B:$T,13,0)</f>
        <v>173.894882917325</v>
      </c>
      <c r="T34" s="14" t="n">
        <f aca="false">VLOOKUP($A34,PI!$B:$T,14,0)</f>
        <v>393.972385625379</v>
      </c>
      <c r="U34" s="14" t="n">
        <f aca="false">VLOOKUP($A34,PI!$B:$T,15,0)</f>
        <v>75.0713925810974</v>
      </c>
      <c r="V34" s="14" t="n">
        <f aca="false">VLOOKUP($A34,PI!$B:$T,16,0)</f>
        <v>105.913445270294</v>
      </c>
      <c r="W34" s="14" t="n">
        <f aca="false">VLOOKUP($A34,PI!$B:$T,17,0)</f>
        <v>15.4351289669724</v>
      </c>
      <c r="X34" s="14" t="n">
        <f aca="false">VLOOKUP($A34,PI!$B:$T,18,0)</f>
        <v>349.806683446038</v>
      </c>
      <c r="Y34" s="14" t="n">
        <f aca="false">VLOOKUP($A34,PI!$B:$T,19,0)</f>
        <v>105.913445270294</v>
      </c>
      <c r="AA34" s="14" t="n">
        <f aca="false">H34-(H33*$G33/100)</f>
        <v>366.082480469671</v>
      </c>
      <c r="AB34" s="14" t="n">
        <f aca="false">I34-(I33*$G33/100)</f>
        <v>33.265223402937</v>
      </c>
      <c r="AC34" s="14" t="n">
        <f aca="false">J34-(J33*$G33/100)</f>
        <v>26.6766962157914</v>
      </c>
      <c r="AD34" s="14" t="n">
        <f aca="false">K34-(K33*$G33/100)</f>
        <v>8.9809004527698</v>
      </c>
      <c r="AE34" s="14" t="n">
        <f aca="false">L34-(L33*$G33/100)</f>
        <v>82.1358991909486</v>
      </c>
      <c r="AF34" s="14" t="n">
        <f aca="false">M34-(M33*$G33/100)</f>
        <v>147.105861439195</v>
      </c>
      <c r="AG34" s="14" t="n">
        <f aca="false">N34-(N33*$G33/100)</f>
        <v>749.243997232772</v>
      </c>
      <c r="AH34" s="14" t="n">
        <f aca="false">O34-(O33*$G33/100)</f>
        <v>53.2908563984253</v>
      </c>
      <c r="AI34" s="14" t="n">
        <f aca="false">P34-(P33*$G33/100)</f>
        <v>443.016207620428</v>
      </c>
      <c r="AJ34" s="14" t="n">
        <f aca="false">Q34-(Q33*$G33/100)</f>
        <v>18.4380148407621</v>
      </c>
      <c r="AK34" s="14" t="n">
        <f aca="false">R34-(R33*$G33/100)</f>
        <v>585.427114846565</v>
      </c>
      <c r="AL34" s="14" t="n">
        <f aca="false">S34-(S33*$G33/100)</f>
        <v>168.853597434742</v>
      </c>
      <c r="AM34" s="14" t="n">
        <f aca="false">T34-(T33*$G33/100)</f>
        <v>388.242837667892</v>
      </c>
      <c r="AN34" s="14" t="n">
        <f aca="false">U34-(U33*$G33/100)</f>
        <v>71.6607718644979</v>
      </c>
      <c r="AO34" s="14" t="n">
        <f aca="false">V34-(V33*$G33/100)</f>
        <v>98.7306476671171</v>
      </c>
      <c r="AP34" s="14" t="n">
        <f aca="false">W34-(W33*$G33/100)</f>
        <v>9.73090332845579</v>
      </c>
      <c r="AQ34" s="14" t="n">
        <f aca="false">X34-(X33*$G33/100)</f>
        <v>343.934182707465</v>
      </c>
      <c r="AR34" s="14" t="n">
        <f aca="false">Y34-(Y33*$G33/100)</f>
        <v>101.319618068019</v>
      </c>
      <c r="AT34" s="14" t="n">
        <f aca="false">IF(AA34&gt;0,AA34,0)</f>
        <v>366.082480469671</v>
      </c>
      <c r="AU34" s="14" t="n">
        <f aca="false">IF(AB34&gt;0,AB34,0)</f>
        <v>33.265223402937</v>
      </c>
      <c r="AV34" s="14" t="n">
        <f aca="false">IF(AC34&gt;0,AC34,0)</f>
        <v>26.6766962157914</v>
      </c>
      <c r="AW34" s="14" t="n">
        <f aca="false">IF(AD34&gt;0,AD34,0)</f>
        <v>8.9809004527698</v>
      </c>
      <c r="AX34" s="14" t="n">
        <f aca="false">IF(AE34&gt;0,AE34,0)</f>
        <v>82.1358991909486</v>
      </c>
      <c r="AY34" s="14" t="n">
        <f aca="false">IF(AF34&gt;0,AF34,0)</f>
        <v>147.105861439195</v>
      </c>
      <c r="AZ34" s="14" t="n">
        <f aca="false">IF(AG34&gt;0,AG34,0)</f>
        <v>749.243997232772</v>
      </c>
      <c r="BA34" s="14" t="n">
        <f aca="false">IF(AH34&gt;0,AH34,0)</f>
        <v>53.2908563984253</v>
      </c>
      <c r="BB34" s="14" t="n">
        <f aca="false">IF(AI34&gt;0,AI34,0)</f>
        <v>443.016207620428</v>
      </c>
      <c r="BC34" s="14" t="n">
        <f aca="false">IF(AJ34&gt;0,AJ34,0)</f>
        <v>18.4380148407621</v>
      </c>
      <c r="BD34" s="14" t="n">
        <f aca="false">IF(AK34&gt;0,AK34,0)</f>
        <v>585.427114846565</v>
      </c>
      <c r="BE34" s="14" t="n">
        <f aca="false">IF(AL34&gt;0,AL34,0)</f>
        <v>168.853597434742</v>
      </c>
      <c r="BF34" s="14" t="n">
        <f aca="false">IF(AM34&gt;0,AM34,0)</f>
        <v>388.242837667892</v>
      </c>
      <c r="BG34" s="14" t="n">
        <f aca="false">IF(AN34&gt;0,AN34,0)</f>
        <v>71.6607718644979</v>
      </c>
      <c r="BH34" s="14" t="n">
        <f aca="false">IF(AO34&gt;0,AO34,0)</f>
        <v>98.7306476671171</v>
      </c>
      <c r="BI34" s="14" t="n">
        <f aca="false">IF(AP34&gt;0,AP34,0)</f>
        <v>9.73090332845579</v>
      </c>
      <c r="BJ34" s="14" t="n">
        <f aca="false">IF(AQ34&gt;0,AQ34,0)</f>
        <v>343.934182707465</v>
      </c>
      <c r="BK34" s="14" t="n">
        <f aca="false">IF(AR34&gt;0,AR34,0)</f>
        <v>101.319618068019</v>
      </c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</row>
    <row r="35" customFormat="false" ht="18" hidden="false" customHeight="false" outlineLevel="0" collapsed="false">
      <c r="A35" s="12" t="s">
        <v>201</v>
      </c>
      <c r="B35" s="12" t="s">
        <v>202</v>
      </c>
      <c r="C35" s="12" t="n">
        <v>39</v>
      </c>
      <c r="D35" s="12" t="n">
        <f aca="false">C35-6</f>
        <v>33</v>
      </c>
      <c r="E35" s="8" t="s">
        <v>203</v>
      </c>
      <c r="F35" s="8" t="n">
        <v>11.9188683102613</v>
      </c>
      <c r="G35" s="13" t="n">
        <f aca="false">F35*((POWER(D35,2))/((POWER(C35,2))))</f>
        <v>8.53362760675513</v>
      </c>
      <c r="H35" s="14" t="n">
        <f aca="false">VLOOKUP($A35,PI!$B:$T,2,0)</f>
        <v>98.1904775540719</v>
      </c>
      <c r="I35" s="14" t="n">
        <f aca="false">VLOOKUP($A35,PI!$B:$T,3,0)</f>
        <v>111.802704505799</v>
      </c>
      <c r="J35" s="14" t="n">
        <f aca="false">VLOOKUP($A35,PI!$B:$T,4,0)</f>
        <v>29.4008531165733</v>
      </c>
      <c r="K35" s="14" t="n">
        <f aca="false">VLOOKUP($A35,PI!$B:$T,5,0)</f>
        <v>54.1367910170122</v>
      </c>
      <c r="L35" s="14" t="n">
        <f aca="false">VLOOKUP($A35,PI!$B:$T,6,0)</f>
        <v>91.8276440630151</v>
      </c>
      <c r="M35" s="14" t="n">
        <f aca="false">VLOOKUP($A35,PI!$B:$T,7,0)</f>
        <v>205.961578984337</v>
      </c>
      <c r="N35" s="14" t="n">
        <f aca="false">VLOOKUP($A35,PI!$B:$T,8,0)</f>
        <v>125.1521542401</v>
      </c>
      <c r="O35" s="14" t="n">
        <f aca="false">VLOOKUP($A35,PI!$B:$T,9,0)</f>
        <v>89.4115002346519</v>
      </c>
      <c r="P35" s="14" t="n">
        <f aca="false">VLOOKUP($A35,PI!$B:$T,10,0)</f>
        <v>118.751548446654</v>
      </c>
      <c r="Q35" s="14" t="n">
        <f aca="false">VLOOKUP($A35,PI!$B:$T,11,0)</f>
        <v>111.802704505799</v>
      </c>
      <c r="R35" s="14" t="n">
        <f aca="false">VLOOKUP($A35,PI!$B:$T,12,0)</f>
        <v>106.216118988253</v>
      </c>
      <c r="S35" s="14" t="n">
        <f aca="false">VLOOKUP($A35,PI!$B:$T,13,0)</f>
        <v>116.085082527662</v>
      </c>
      <c r="T35" s="14" t="n">
        <f aca="false">VLOOKUP($A35,PI!$B:$T,14,0)</f>
        <v>115.884070951545</v>
      </c>
      <c r="U35" s="14" t="n">
        <f aca="false">VLOOKUP($A35,PI!$B:$T,15,0)</f>
        <v>74.2018159982812</v>
      </c>
      <c r="V35" s="14" t="n">
        <f aca="false">VLOOKUP($A35,PI!$B:$T,16,0)</f>
        <v>115.773540063883</v>
      </c>
      <c r="W35" s="14" t="n">
        <f aca="false">VLOOKUP($A35,PI!$B:$T,17,0)</f>
        <v>165.701029152134</v>
      </c>
      <c r="X35" s="14" t="n">
        <f aca="false">VLOOKUP($A35,PI!$B:$T,18,0)</f>
        <v>129.892804075568</v>
      </c>
      <c r="Y35" s="14" t="n">
        <f aca="false">VLOOKUP($A35,PI!$B:$T,19,0)</f>
        <v>111.504264728189</v>
      </c>
      <c r="AA35" s="14" t="n">
        <f aca="false">H35-(H34*$G34/100)</f>
        <v>66.1621874591311</v>
      </c>
      <c r="AB35" s="14" t="n">
        <f aca="false">I35-(I34*$G34/100)</f>
        <v>108.571305311459</v>
      </c>
      <c r="AC35" s="14" t="n">
        <f aca="false">J35-(J34*$G34/100)</f>
        <v>26.8638184014071</v>
      </c>
      <c r="AD35" s="14" t="n">
        <f aca="false">K35-(K34*$G34/100)</f>
        <v>53.183638026725</v>
      </c>
      <c r="AE35" s="14" t="n">
        <f aca="false">L35-(L34*$G34/100)</f>
        <v>84.3356036674327</v>
      </c>
      <c r="AF35" s="14" t="n">
        <f aca="false">M35-(M34*$G34/100)</f>
        <v>192.146834710452</v>
      </c>
      <c r="AG35" s="14" t="n">
        <f aca="false">N35-(N34*$G34/100)</f>
        <v>60.514987529611</v>
      </c>
      <c r="AH35" s="14" t="n">
        <f aca="false">O35-(O34*$G34/100)</f>
        <v>84.5228832393869</v>
      </c>
      <c r="AI35" s="14" t="n">
        <f aca="false">P35-(P34*$G34/100)</f>
        <v>80.2624104708052</v>
      </c>
      <c r="AJ35" s="14" t="n">
        <f aca="false">Q35-(Q34*$G34/100)</f>
        <v>109.65302902653</v>
      </c>
      <c r="AK35" s="14" t="n">
        <f aca="false">R35-(R34*$G34/100)</f>
        <v>55.6680707045494</v>
      </c>
      <c r="AL35" s="14" t="n">
        <f aca="false">S35-(S34*$G34/100)</f>
        <v>101.257553280577</v>
      </c>
      <c r="AM35" s="14" t="n">
        <f aca="false">T35-(T34*$G34/100)</f>
        <v>82.2911499155561</v>
      </c>
      <c r="AN35" s="14" t="n">
        <f aca="false">U35-(U34*$G34/100)</f>
        <v>67.8006887745155</v>
      </c>
      <c r="AO35" s="14" t="n">
        <f aca="false">V35-(V34*$G34/100)</f>
        <v>106.74259745615</v>
      </c>
      <c r="AP35" s="14" t="n">
        <f aca="false">W35-(W34*$G34/100)</f>
        <v>164.384918969069</v>
      </c>
      <c r="AQ35" s="14" t="n">
        <f aca="false">X35-(X34*$G34/100)</f>
        <v>100.06576867</v>
      </c>
      <c r="AR35" s="14" t="n">
        <f aca="false">Y35-(Y34*$G34/100)</f>
        <v>102.473322120456</v>
      </c>
      <c r="AT35" s="14" t="n">
        <f aca="false">IF(AA35&gt;0,AA35,0)</f>
        <v>66.1621874591311</v>
      </c>
      <c r="AU35" s="14" t="n">
        <f aca="false">IF(AB35&gt;0,AB35,0)</f>
        <v>108.571305311459</v>
      </c>
      <c r="AV35" s="14" t="n">
        <f aca="false">IF(AC35&gt;0,AC35,0)</f>
        <v>26.8638184014071</v>
      </c>
      <c r="AW35" s="14" t="n">
        <f aca="false">IF(AD35&gt;0,AD35,0)</f>
        <v>53.183638026725</v>
      </c>
      <c r="AX35" s="14" t="n">
        <f aca="false">IF(AE35&gt;0,AE35,0)</f>
        <v>84.3356036674327</v>
      </c>
      <c r="AY35" s="14" t="n">
        <f aca="false">IF(AF35&gt;0,AF35,0)</f>
        <v>192.146834710452</v>
      </c>
      <c r="AZ35" s="14" t="n">
        <f aca="false">IF(AG35&gt;0,AG35,0)</f>
        <v>60.514987529611</v>
      </c>
      <c r="BA35" s="14" t="n">
        <f aca="false">IF(AH35&gt;0,AH35,0)</f>
        <v>84.5228832393869</v>
      </c>
      <c r="BB35" s="14" t="n">
        <f aca="false">IF(AI35&gt;0,AI35,0)</f>
        <v>80.2624104708052</v>
      </c>
      <c r="BC35" s="14" t="n">
        <f aca="false">IF(AJ35&gt;0,AJ35,0)</f>
        <v>109.65302902653</v>
      </c>
      <c r="BD35" s="14" t="n">
        <f aca="false">IF(AK35&gt;0,AK35,0)</f>
        <v>55.6680707045494</v>
      </c>
      <c r="BE35" s="14" t="n">
        <f aca="false">IF(AL35&gt;0,AL35,0)</f>
        <v>101.257553280577</v>
      </c>
      <c r="BF35" s="14" t="n">
        <f aca="false">IF(AM35&gt;0,AM35,0)</f>
        <v>82.2911499155561</v>
      </c>
      <c r="BG35" s="14" t="n">
        <f aca="false">IF(AN35&gt;0,AN35,0)</f>
        <v>67.8006887745155</v>
      </c>
      <c r="BH35" s="14" t="n">
        <f aca="false">IF(AO35&gt;0,AO35,0)</f>
        <v>106.74259745615</v>
      </c>
      <c r="BI35" s="14" t="n">
        <f aca="false">IF(AP35&gt;0,AP35,0)</f>
        <v>164.384918969069</v>
      </c>
      <c r="BJ35" s="14" t="n">
        <f aca="false">IF(AQ35&gt;0,AQ35,0)</f>
        <v>100.06576867</v>
      </c>
      <c r="BK35" s="14" t="n">
        <f aca="false">IF(AR35&gt;0,AR35,0)</f>
        <v>102.473322120456</v>
      </c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</row>
    <row r="36" customFormat="false" ht="18" hidden="false" customHeight="false" outlineLevel="0" collapsed="false">
      <c r="A36" s="11" t="s">
        <v>204</v>
      </c>
      <c r="B36" s="12" t="s">
        <v>205</v>
      </c>
      <c r="C36" s="12" t="n">
        <v>39</v>
      </c>
      <c r="D36" s="12" t="n">
        <f aca="false">C36-6</f>
        <v>33</v>
      </c>
      <c r="E36" s="8" t="s">
        <v>206</v>
      </c>
      <c r="F36" s="8" t="n">
        <v>11.9285168195417</v>
      </c>
      <c r="G36" s="13" t="n">
        <f aca="false">F36*((POWER(D36,2))/((POWER(C36,2))))</f>
        <v>8.54053571103282</v>
      </c>
      <c r="H36" s="14" t="n">
        <f aca="false">VLOOKUP($A36,PI!$B:$T,2,0)</f>
        <v>190.539836744474</v>
      </c>
      <c r="I36" s="14" t="n">
        <f aca="false">VLOOKUP($A36,PI!$B:$T,3,0)</f>
        <v>45.6784382677586</v>
      </c>
      <c r="J36" s="14" t="n">
        <f aca="false">VLOOKUP($A36,PI!$B:$T,4,0)</f>
        <v>76.8876884389599</v>
      </c>
      <c r="K36" s="14" t="n">
        <f aca="false">VLOOKUP($A36,PI!$B:$T,5,0)</f>
        <v>116.903980789394</v>
      </c>
      <c r="L36" s="14" t="n">
        <f aca="false">VLOOKUP($A36,PI!$B:$T,6,0)</f>
        <v>104.270293545561</v>
      </c>
      <c r="M36" s="14" t="n">
        <f aca="false">VLOOKUP($A36,PI!$B:$T,7,0)</f>
        <v>148.873533750088</v>
      </c>
      <c r="N36" s="14" t="n">
        <f aca="false">VLOOKUP($A36,PI!$B:$T,8,0)</f>
        <v>381.802853515539</v>
      </c>
      <c r="O36" s="14" t="n">
        <f aca="false">VLOOKUP($A36,PI!$B:$T,9,0)</f>
        <v>69.5963589223025</v>
      </c>
      <c r="P36" s="14" t="n">
        <f aca="false">VLOOKUP($A36,PI!$B:$T,10,0)</f>
        <v>214.536428362094</v>
      </c>
      <c r="Q36" s="14" t="n">
        <f aca="false">VLOOKUP($A36,PI!$B:$T,11,0)</f>
        <v>157.15128810428</v>
      </c>
      <c r="R36" s="14" t="n">
        <f aca="false">VLOOKUP($A36,PI!$B:$T,12,0)</f>
        <v>75.1200178631238</v>
      </c>
      <c r="S36" s="14" t="n">
        <f aca="false">VLOOKUP($A36,PI!$B:$T,13,0)</f>
        <v>99.2215932066316</v>
      </c>
      <c r="T36" s="14" t="n">
        <f aca="false">VLOOKUP($A36,PI!$B:$T,14,0)</f>
        <v>188.354078323217</v>
      </c>
      <c r="U36" s="14" t="n">
        <f aca="false">VLOOKUP($A36,PI!$B:$T,15,0)</f>
        <v>116.903980789394</v>
      </c>
      <c r="V36" s="14" t="n">
        <f aca="false">VLOOKUP($A36,PI!$B:$T,16,0)</f>
        <v>77.4472917789117</v>
      </c>
      <c r="W36" s="14" t="n">
        <f aca="false">VLOOKUP($A36,PI!$B:$T,17,0)</f>
        <v>264.824204452482</v>
      </c>
      <c r="X36" s="14" t="n">
        <f aca="false">VLOOKUP($A36,PI!$B:$T,18,0)</f>
        <v>132.722806804743</v>
      </c>
      <c r="Y36" s="14" t="n">
        <f aca="false">VLOOKUP($A36,PI!$B:$T,19,0)</f>
        <v>73.6683663349008</v>
      </c>
      <c r="AA36" s="14" t="n">
        <f aca="false">H36-(H35*$G35/100)</f>
        <v>182.160627044715</v>
      </c>
      <c r="AB36" s="14" t="n">
        <f aca="false">I36-(I35*$G35/100)</f>
        <v>36.1376118109528</v>
      </c>
      <c r="AC36" s="14" t="n">
        <f aca="false">J36-(J35*$G35/100)</f>
        <v>74.3787291207825</v>
      </c>
      <c r="AD36" s="14" t="n">
        <f aca="false">K36-(K35*$G35/100)</f>
        <v>112.284148645754</v>
      </c>
      <c r="AE36" s="14" t="n">
        <f aca="false">L36-(L35*$G35/100)</f>
        <v>96.4340643611669</v>
      </c>
      <c r="AF36" s="14" t="n">
        <f aca="false">M36-(M35*$G35/100)</f>
        <v>131.297539586572</v>
      </c>
      <c r="AG36" s="14" t="n">
        <f aca="false">N36-(N35*$G35/100)</f>
        <v>371.122834730857</v>
      </c>
      <c r="AH36" s="14" t="n">
        <f aca="false">O36-(O35*$G35/100)</f>
        <v>61.9663144546643</v>
      </c>
      <c r="AI36" s="14" t="n">
        <f aca="false">P36-(P35*$G35/100)</f>
        <v>204.402613440401</v>
      </c>
      <c r="AJ36" s="14" t="n">
        <f aca="false">Q36-(Q35*$G35/100)</f>
        <v>147.610461647474</v>
      </c>
      <c r="AK36" s="14" t="n">
        <f aca="false">R36-(R35*$G35/100)</f>
        <v>66.0559298103184</v>
      </c>
      <c r="AL36" s="14" t="n">
        <f aca="false">S36-(S35*$G35/100)</f>
        <v>89.3153245567266</v>
      </c>
      <c r="AM36" s="14" t="n">
        <f aca="false">T36-(T35*$G35/100)</f>
        <v>178.464963252665</v>
      </c>
      <c r="AN36" s="14" t="n">
        <f aca="false">U36-(U35*$G35/100)</f>
        <v>110.571874134651</v>
      </c>
      <c r="AO36" s="14" t="n">
        <f aca="false">V36-(V35*$G35/100)</f>
        <v>67.5676090027024</v>
      </c>
      <c r="AP36" s="14" t="n">
        <f aca="false">W36-(W35*$G35/100)</f>
        <v>250.683895684079</v>
      </c>
      <c r="AQ36" s="14" t="n">
        <f aca="false">X36-(X35*$G35/100)</f>
        <v>121.638238616962</v>
      </c>
      <c r="AR36" s="14" t="n">
        <f aca="false">Y36-(Y35*$G35/100)</f>
        <v>64.1530076173467</v>
      </c>
      <c r="AT36" s="14" t="n">
        <f aca="false">IF(AA36&gt;0,AA36,0)</f>
        <v>182.160627044715</v>
      </c>
      <c r="AU36" s="14" t="n">
        <f aca="false">IF(AB36&gt;0,AB36,0)</f>
        <v>36.1376118109528</v>
      </c>
      <c r="AV36" s="14" t="n">
        <f aca="false">IF(AC36&gt;0,AC36,0)</f>
        <v>74.3787291207825</v>
      </c>
      <c r="AW36" s="14" t="n">
        <f aca="false">IF(AD36&gt;0,AD36,0)</f>
        <v>112.284148645754</v>
      </c>
      <c r="AX36" s="14" t="n">
        <f aca="false">IF(AE36&gt;0,AE36,0)</f>
        <v>96.4340643611669</v>
      </c>
      <c r="AY36" s="14" t="n">
        <f aca="false">IF(AF36&gt;0,AF36,0)</f>
        <v>131.297539586572</v>
      </c>
      <c r="AZ36" s="14" t="n">
        <f aca="false">IF(AG36&gt;0,AG36,0)</f>
        <v>371.122834730857</v>
      </c>
      <c r="BA36" s="14" t="n">
        <f aca="false">IF(AH36&gt;0,AH36,0)</f>
        <v>61.9663144546643</v>
      </c>
      <c r="BB36" s="14" t="n">
        <f aca="false">IF(AI36&gt;0,AI36,0)</f>
        <v>204.402613440401</v>
      </c>
      <c r="BC36" s="14" t="n">
        <f aca="false">IF(AJ36&gt;0,AJ36,0)</f>
        <v>147.610461647474</v>
      </c>
      <c r="BD36" s="14" t="n">
        <f aca="false">IF(AK36&gt;0,AK36,0)</f>
        <v>66.0559298103184</v>
      </c>
      <c r="BE36" s="14" t="n">
        <f aca="false">IF(AL36&gt;0,AL36,0)</f>
        <v>89.3153245567266</v>
      </c>
      <c r="BF36" s="14" t="n">
        <f aca="false">IF(AM36&gt;0,AM36,0)</f>
        <v>178.464963252665</v>
      </c>
      <c r="BG36" s="14" t="n">
        <f aca="false">IF(AN36&gt;0,AN36,0)</f>
        <v>110.571874134651</v>
      </c>
      <c r="BH36" s="14" t="n">
        <f aca="false">IF(AO36&gt;0,AO36,0)</f>
        <v>67.5676090027024</v>
      </c>
      <c r="BI36" s="14" t="n">
        <f aca="false">IF(AP36&gt;0,AP36,0)</f>
        <v>250.683895684079</v>
      </c>
      <c r="BJ36" s="14" t="n">
        <f aca="false">IF(AQ36&gt;0,AQ36,0)</f>
        <v>121.638238616962</v>
      </c>
      <c r="BK36" s="14" t="n">
        <f aca="false">IF(AR36&gt;0,AR36,0)</f>
        <v>64.1530076173467</v>
      </c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</row>
    <row r="37" customFormat="false" ht="18" hidden="false" customHeight="false" outlineLevel="0" collapsed="false">
      <c r="A37" s="11" t="s">
        <v>207</v>
      </c>
      <c r="B37" s="12" t="s">
        <v>208</v>
      </c>
      <c r="C37" s="12" t="n">
        <v>39</v>
      </c>
      <c r="D37" s="12" t="n">
        <f aca="false">C37-6</f>
        <v>33</v>
      </c>
      <c r="E37" s="8" t="s">
        <v>209</v>
      </c>
      <c r="F37" s="8" t="n">
        <v>11.9381656090021</v>
      </c>
      <c r="G37" s="13" t="n">
        <f aca="false">F37*((POWER(D37,2))/((POWER(C37,2))))</f>
        <v>8.54744401591275</v>
      </c>
      <c r="H37" s="14" t="n">
        <f aca="false">VLOOKUP($A37,PI!$B:$T,2,0)</f>
        <v>69.56643757819</v>
      </c>
      <c r="I37" s="14" t="n">
        <f aca="false">VLOOKUP($A37,PI!$B:$T,3,0)</f>
        <v>23.7027512343485</v>
      </c>
      <c r="J37" s="14" t="n">
        <f aca="false">VLOOKUP($A37,PI!$B:$T,4,0)</f>
        <v>32.8711694810091</v>
      </c>
      <c r="K37" s="14" t="n">
        <f aca="false">VLOOKUP($A37,PI!$B:$T,5,0)</f>
        <v>14.0984881793892</v>
      </c>
      <c r="L37" s="14" t="n">
        <f aca="false">VLOOKUP($A37,PI!$B:$T,6,0)</f>
        <v>93.8670210396591</v>
      </c>
      <c r="M37" s="14" t="n">
        <f aca="false">VLOOKUP($A37,PI!$B:$T,7,0)</f>
        <v>92.9707803610311</v>
      </c>
      <c r="N37" s="14" t="n">
        <f aca="false">VLOOKUP($A37,PI!$B:$T,8,0)</f>
        <v>151.990862543577</v>
      </c>
      <c r="O37" s="14" t="n">
        <f aca="false">VLOOKUP($A37,PI!$B:$T,9,0)</f>
        <v>21.1709114681334</v>
      </c>
      <c r="P37" s="14" t="n">
        <f aca="false">VLOOKUP($A37,PI!$B:$T,10,0)</f>
        <v>117.846884427183</v>
      </c>
      <c r="Q37" s="14" t="n">
        <f aca="false">VLOOKUP($A37,PI!$B:$T,11,0)</f>
        <v>18.0713076054603</v>
      </c>
      <c r="R37" s="14" t="n">
        <f aca="false">VLOOKUP($A37,PI!$B:$T,12,0)</f>
        <v>71.9548956123702</v>
      </c>
      <c r="S37" s="14" t="n">
        <f aca="false">VLOOKUP($A37,PI!$B:$T,13,0)</f>
        <v>62.6599088335845</v>
      </c>
      <c r="T37" s="14" t="n">
        <f aca="false">VLOOKUP($A37,PI!$B:$T,14,0)</f>
        <v>104.295350645483</v>
      </c>
      <c r="U37" s="14" t="n">
        <f aca="false">VLOOKUP($A37,PI!$B:$T,15,0)</f>
        <v>62.6599088335845</v>
      </c>
      <c r="V37" s="14" t="n">
        <f aca="false">VLOOKUP($A37,PI!$B:$T,16,0)</f>
        <v>21.139998747123</v>
      </c>
      <c r="W37" s="14" t="n">
        <f aca="false">VLOOKUP($A37,PI!$B:$T,17,0)</f>
        <v>11.1618869224476</v>
      </c>
      <c r="X37" s="14" t="n">
        <f aca="false">VLOOKUP($A37,PI!$B:$T,18,0)</f>
        <v>86.5557813021197</v>
      </c>
      <c r="Y37" s="14" t="n">
        <f aca="false">VLOOKUP($A37,PI!$B:$T,19,0)</f>
        <v>9.5055015577051</v>
      </c>
      <c r="AA37" s="14" t="n">
        <f aca="false">H37-(H36*$G36/100)</f>
        <v>53.2933147772846</v>
      </c>
      <c r="AB37" s="14" t="n">
        <f aca="false">I37-(I36*$G36/100)</f>
        <v>19.8015679018485</v>
      </c>
      <c r="AC37" s="14" t="n">
        <f aca="false">J37-(J36*$G36/100)</f>
        <v>26.3045489924921</v>
      </c>
      <c r="AD37" s="14" t="n">
        <f aca="false">K37-(K36*$G36/100)</f>
        <v>4.11426195245208</v>
      </c>
      <c r="AE37" s="14" t="n">
        <f aca="false">L37-(L36*$G36/100)</f>
        <v>84.9617793834017</v>
      </c>
      <c r="AF37" s="14" t="n">
        <f aca="false">M37-(M36*$G36/100)</f>
        <v>80.2561830468284</v>
      </c>
      <c r="AG37" s="14" t="n">
        <f aca="false">N37-(N36*$G36/100)</f>
        <v>119.38285349334</v>
      </c>
      <c r="AH37" s="14" t="n">
        <f aca="false">O37-(O36*$G36/100)</f>
        <v>15.2270095807956</v>
      </c>
      <c r="AI37" s="14" t="n">
        <f aca="false">P37-(P36*$G36/100)</f>
        <v>99.5243241497441</v>
      </c>
      <c r="AJ37" s="14" t="n">
        <f aca="false">Q37-(Q36*$G36/100)</f>
        <v>4.64974572456623</v>
      </c>
      <c r="AK37" s="14" t="n">
        <f aca="false">R37-(R36*$G36/100)</f>
        <v>65.5392436606359</v>
      </c>
      <c r="AL37" s="14" t="n">
        <f aca="false">S37-(S36*$G36/100)</f>
        <v>54.1858532327165</v>
      </c>
      <c r="AM37" s="14" t="n">
        <f aca="false">T37-(T36*$G36/100)</f>
        <v>88.208903323102</v>
      </c>
      <c r="AN37" s="14" t="n">
        <f aca="false">U37-(U36*$G36/100)</f>
        <v>52.6756826066474</v>
      </c>
      <c r="AO37" s="14" t="n">
        <f aca="false">V37-(V36*$G36/100)</f>
        <v>14.5255851355172</v>
      </c>
      <c r="AP37" s="14" t="n">
        <f aca="false">W37-(W36*$G36/100)</f>
        <v>-11.4555188302752</v>
      </c>
      <c r="AQ37" s="14" t="n">
        <f aca="false">X37-(X36*$G36/100)</f>
        <v>75.2205425902755</v>
      </c>
      <c r="AR37" s="14" t="n">
        <f aca="false">Y37-(Y36*$G36/100)</f>
        <v>3.21382842313842</v>
      </c>
      <c r="AT37" s="14" t="n">
        <f aca="false">IF(AA37&gt;0,AA37,0)</f>
        <v>53.2933147772846</v>
      </c>
      <c r="AU37" s="14" t="n">
        <f aca="false">IF(AB37&gt;0,AB37,0)</f>
        <v>19.8015679018485</v>
      </c>
      <c r="AV37" s="14" t="n">
        <f aca="false">IF(AC37&gt;0,AC37,0)</f>
        <v>26.3045489924921</v>
      </c>
      <c r="AW37" s="14" t="n">
        <f aca="false">IF(AD37&gt;0,AD37,0)</f>
        <v>4.11426195245208</v>
      </c>
      <c r="AX37" s="14" t="n">
        <f aca="false">IF(AE37&gt;0,AE37,0)</f>
        <v>84.9617793834017</v>
      </c>
      <c r="AY37" s="14" t="n">
        <f aca="false">IF(AF37&gt;0,AF37,0)</f>
        <v>80.2561830468284</v>
      </c>
      <c r="AZ37" s="14" t="n">
        <f aca="false">IF(AG37&gt;0,AG37,0)</f>
        <v>119.38285349334</v>
      </c>
      <c r="BA37" s="14" t="n">
        <f aca="false">IF(AH37&gt;0,AH37,0)</f>
        <v>15.2270095807956</v>
      </c>
      <c r="BB37" s="14" t="n">
        <f aca="false">IF(AI37&gt;0,AI37,0)</f>
        <v>99.5243241497441</v>
      </c>
      <c r="BC37" s="14" t="n">
        <f aca="false">IF(AJ37&gt;0,AJ37,0)</f>
        <v>4.64974572456623</v>
      </c>
      <c r="BD37" s="14" t="n">
        <f aca="false">IF(AK37&gt;0,AK37,0)</f>
        <v>65.5392436606359</v>
      </c>
      <c r="BE37" s="14" t="n">
        <f aca="false">IF(AL37&gt;0,AL37,0)</f>
        <v>54.1858532327165</v>
      </c>
      <c r="BF37" s="14" t="n">
        <f aca="false">IF(AM37&gt;0,AM37,0)</f>
        <v>88.208903323102</v>
      </c>
      <c r="BG37" s="14" t="n">
        <f aca="false">IF(AN37&gt;0,AN37,0)</f>
        <v>52.6756826066474</v>
      </c>
      <c r="BH37" s="14" t="n">
        <f aca="false">IF(AO37&gt;0,AO37,0)</f>
        <v>14.5255851355172</v>
      </c>
      <c r="BI37" s="14" t="n">
        <f aca="false">IF(AP37&gt;0,AP37,0)</f>
        <v>0</v>
      </c>
      <c r="BJ37" s="14" t="n">
        <f aca="false">IF(AQ37&gt;0,AQ37,0)</f>
        <v>75.2205425902755</v>
      </c>
      <c r="BK37" s="14" t="n">
        <f aca="false">IF(AR37&gt;0,AR37,0)</f>
        <v>3.21382842313842</v>
      </c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</row>
    <row r="38" customFormat="false" ht="18" hidden="false" customHeight="false" outlineLevel="0" collapsed="false">
      <c r="A38" s="12" t="s">
        <v>210</v>
      </c>
      <c r="B38" s="12" t="s">
        <v>211</v>
      </c>
      <c r="C38" s="12" t="n">
        <v>41</v>
      </c>
      <c r="D38" s="12" t="n">
        <f aca="false">C38-6</f>
        <v>35</v>
      </c>
      <c r="E38" s="8" t="s">
        <v>212</v>
      </c>
      <c r="F38" s="8" t="n">
        <v>12.6401552237695</v>
      </c>
      <c r="G38" s="13" t="n">
        <f aca="false">F38*((POWER(D38,2))/((POWER(C38,2))))</f>
        <v>9.21129693582251</v>
      </c>
      <c r="H38" s="14" t="n">
        <f aca="false">VLOOKUP($A38,PI!$B:$T,2,0)</f>
        <v>17.8391842115369</v>
      </c>
      <c r="I38" s="14" t="n">
        <f aca="false">VLOOKUP($A38,PI!$B:$T,3,0)</f>
        <v>8.57683530207687</v>
      </c>
      <c r="J38" s="14" t="n">
        <f aca="false">VLOOKUP($A38,PI!$B:$T,4,0)</f>
        <v>12.1716069653933</v>
      </c>
      <c r="K38" s="14" t="n">
        <f aca="false">VLOOKUP($A38,PI!$B:$T,5,0)</f>
        <v>5.19582642811242</v>
      </c>
      <c r="L38" s="14" t="n">
        <f aca="false">VLOOKUP($A38,PI!$B:$T,6,0)</f>
        <v>17.4382693135756</v>
      </c>
      <c r="M38" s="14" t="n">
        <f aca="false">VLOOKUP($A38,PI!$B:$T,7,0)</f>
        <v>21.1526304699024</v>
      </c>
      <c r="N38" s="14" t="n">
        <f aca="false">VLOOKUP($A38,PI!$B:$T,8,0)</f>
        <v>19.5676790120846</v>
      </c>
      <c r="O38" s="14" t="n">
        <f aca="false">VLOOKUP($A38,PI!$B:$T,9,0)</f>
        <v>8.4342087669385</v>
      </c>
      <c r="P38" s="14" t="n">
        <f aca="false">VLOOKUP($A38,PI!$B:$T,10,0)</f>
        <v>17.4382693135756</v>
      </c>
      <c r="Q38" s="14" t="n">
        <f aca="false">VLOOKUP($A38,PI!$B:$T,11,0)</f>
        <v>6.80809298983886</v>
      </c>
      <c r="R38" s="14" t="n">
        <f aca="false">VLOOKUP($A38,PI!$B:$T,12,0)</f>
        <v>21.577785220746</v>
      </c>
      <c r="S38" s="14" t="n">
        <f aca="false">VLOOKUP($A38,PI!$B:$T,13,0)</f>
        <v>23.9431312722861</v>
      </c>
      <c r="T38" s="14" t="n">
        <f aca="false">VLOOKUP($A38,PI!$B:$T,14,0)</f>
        <v>49.250020970752</v>
      </c>
      <c r="U38" s="14" t="n">
        <f aca="false">VLOOKUP($A38,PI!$B:$T,15,0)</f>
        <v>25.3801608714397</v>
      </c>
      <c r="V38" s="14" t="n">
        <f aca="false">VLOOKUP($A38,PI!$B:$T,16,0)</f>
        <v>6.62278065562596</v>
      </c>
      <c r="W38" s="14" t="n">
        <f aca="false">VLOOKUP($A38,PI!$B:$T,17,0)</f>
        <v>4.71353830254489</v>
      </c>
      <c r="X38" s="14" t="n">
        <f aca="false">VLOOKUP($A38,PI!$B:$T,18,0)</f>
        <v>23.1858568092913</v>
      </c>
      <c r="Y38" s="14" t="n">
        <f aca="false">VLOOKUP($A38,PI!$B:$T,19,0)</f>
        <v>9.50841860845011</v>
      </c>
      <c r="AA38" s="14" t="n">
        <f aca="false">H38-(H37*$G37/100)</f>
        <v>11.8930319056762</v>
      </c>
      <c r="AB38" s="14" t="n">
        <f aca="false">I38-(I37*$G37/100)</f>
        <v>6.55085591008987</v>
      </c>
      <c r="AC38" s="14" t="n">
        <f aca="false">J38-(J37*$G37/100)</f>
        <v>9.36196215662827</v>
      </c>
      <c r="AD38" s="14" t="n">
        <f aca="false">K38-(K37*$G37/100)</f>
        <v>3.99076604388906</v>
      </c>
      <c r="AE38" s="14" t="n">
        <f aca="false">L38-(L37*$G37/100)</f>
        <v>9.41503824080565</v>
      </c>
      <c r="AF38" s="14" t="n">
        <f aca="false">M38-(M37*$G37/100)</f>
        <v>13.206005067386</v>
      </c>
      <c r="AG38" s="14" t="n">
        <f aca="false">N38-(N37*$G37/100)</f>
        <v>6.57634512686951</v>
      </c>
      <c r="AH38" s="14" t="n">
        <f aca="false">O38-(O37*$G37/100)</f>
        <v>6.62463696154135</v>
      </c>
      <c r="AI38" s="14" t="n">
        <f aca="false">P38-(P37*$G37/100)</f>
        <v>7.36537284266469</v>
      </c>
      <c r="AJ38" s="14" t="n">
        <f aca="false">Q38-(Q37*$G37/100)</f>
        <v>5.26345808931875</v>
      </c>
      <c r="AK38" s="14" t="n">
        <f aca="false">R38-(R37*$G37/100)</f>
        <v>15.4274808015702</v>
      </c>
      <c r="AL38" s="14" t="n">
        <f aca="false">S38-(S37*$G37/100)</f>
        <v>18.5873106443135</v>
      </c>
      <c r="AM38" s="14" t="n">
        <f aca="false">T38-(T37*$G37/100)</f>
        <v>40.3354342631294</v>
      </c>
      <c r="AN38" s="14" t="n">
        <f aca="false">U38-(U37*$G37/100)</f>
        <v>20.0243402434671</v>
      </c>
      <c r="AO38" s="14" t="n">
        <f aca="false">V38-(V37*$G37/100)</f>
        <v>4.81585109775097</v>
      </c>
      <c r="AP38" s="14" t="n">
        <f aca="false">W38-(W37*$G37/100)</f>
        <v>3.7594822667292</v>
      </c>
      <c r="AQ38" s="14" t="n">
        <f aca="false">X38-(X37*$G37/100)</f>
        <v>15.7875498599568</v>
      </c>
      <c r="AR38" s="14" t="n">
        <f aca="false">Y38-(Y37*$G37/100)</f>
        <v>8.69594118437355</v>
      </c>
      <c r="AT38" s="14" t="n">
        <f aca="false">IF(AA38&gt;0,AA38,0)</f>
        <v>11.8930319056762</v>
      </c>
      <c r="AU38" s="14" t="n">
        <f aca="false">IF(AB38&gt;0,AB38,0)</f>
        <v>6.55085591008987</v>
      </c>
      <c r="AV38" s="14" t="n">
        <f aca="false">IF(AC38&gt;0,AC38,0)</f>
        <v>9.36196215662827</v>
      </c>
      <c r="AW38" s="14" t="n">
        <f aca="false">IF(AD38&gt;0,AD38,0)</f>
        <v>3.99076604388906</v>
      </c>
      <c r="AX38" s="14" t="n">
        <f aca="false">IF(AE38&gt;0,AE38,0)</f>
        <v>9.41503824080565</v>
      </c>
      <c r="AY38" s="14" t="n">
        <f aca="false">IF(AF38&gt;0,AF38,0)</f>
        <v>13.206005067386</v>
      </c>
      <c r="AZ38" s="14" t="n">
        <f aca="false">IF(AG38&gt;0,AG38,0)</f>
        <v>6.57634512686951</v>
      </c>
      <c r="BA38" s="14" t="n">
        <f aca="false">IF(AH38&gt;0,AH38,0)</f>
        <v>6.62463696154135</v>
      </c>
      <c r="BB38" s="14" t="n">
        <f aca="false">IF(AI38&gt;0,AI38,0)</f>
        <v>7.36537284266469</v>
      </c>
      <c r="BC38" s="14" t="n">
        <f aca="false">IF(AJ38&gt;0,AJ38,0)</f>
        <v>5.26345808931875</v>
      </c>
      <c r="BD38" s="14" t="n">
        <f aca="false">IF(AK38&gt;0,AK38,0)</f>
        <v>15.4274808015702</v>
      </c>
      <c r="BE38" s="14" t="n">
        <f aca="false">IF(AL38&gt;0,AL38,0)</f>
        <v>18.5873106443135</v>
      </c>
      <c r="BF38" s="14" t="n">
        <f aca="false">IF(AM38&gt;0,AM38,0)</f>
        <v>40.3354342631294</v>
      </c>
      <c r="BG38" s="14" t="n">
        <f aca="false">IF(AN38&gt;0,AN38,0)</f>
        <v>20.0243402434671</v>
      </c>
      <c r="BH38" s="14" t="n">
        <f aca="false">IF(AO38&gt;0,AO38,0)</f>
        <v>4.81585109775097</v>
      </c>
      <c r="BI38" s="14" t="n">
        <f aca="false">IF(AP38&gt;0,AP38,0)</f>
        <v>3.7594822667292</v>
      </c>
      <c r="BJ38" s="14" t="n">
        <f aca="false">IF(AQ38&gt;0,AQ38,0)</f>
        <v>15.7875498599568</v>
      </c>
      <c r="BK38" s="14" t="n">
        <f aca="false">IF(AR38&gt;0,AR38,0)</f>
        <v>8.69594118437355</v>
      </c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</row>
    <row r="39" customFormat="false" ht="18" hidden="false" customHeight="false" outlineLevel="0" collapsed="false">
      <c r="A39" s="12" t="s">
        <v>213</v>
      </c>
      <c r="B39" s="12" t="s">
        <v>214</v>
      </c>
      <c r="C39" s="12" t="n">
        <v>41</v>
      </c>
      <c r="D39" s="12" t="n">
        <f aca="false">C39-6</f>
        <v>35</v>
      </c>
      <c r="E39" s="8" t="s">
        <v>215</v>
      </c>
      <c r="F39" s="8" t="n">
        <v>12.6502988707035</v>
      </c>
      <c r="G39" s="13" t="n">
        <f aca="false">F39*((POWER(D39,2))/((POWER(C39,2))))</f>
        <v>9.21868894503973</v>
      </c>
      <c r="H39" s="14" t="n">
        <f aca="false">VLOOKUP($A39,PI!$B:$T,2,0)</f>
        <v>25.1786143841659</v>
      </c>
      <c r="I39" s="14" t="n">
        <f aca="false">VLOOKUP($A39,PI!$B:$T,3,0)</f>
        <v>26.2627448606026</v>
      </c>
      <c r="J39" s="14" t="n">
        <f aca="false">VLOOKUP($A39,PI!$B:$T,4,0)</f>
        <v>14.1436099403274</v>
      </c>
      <c r="K39" s="14" t="n">
        <f aca="false">VLOOKUP($A39,PI!$B:$T,5,0)</f>
        <v>12.9726553251936</v>
      </c>
      <c r="L39" s="14" t="n">
        <f aca="false">VLOOKUP($A39,PI!$B:$T,6,0)</f>
        <v>23.179260271125</v>
      </c>
      <c r="M39" s="14" t="n">
        <f aca="false">VLOOKUP($A39,PI!$B:$T,7,0)</f>
        <v>38.3981878204678</v>
      </c>
      <c r="N39" s="14" t="n">
        <f aca="false">VLOOKUP($A39,PI!$B:$T,8,0)</f>
        <v>28.6929090701942</v>
      </c>
      <c r="O39" s="14" t="n">
        <f aca="false">VLOOKUP($A39,PI!$B:$T,9,0)</f>
        <v>16.4590162088558</v>
      </c>
      <c r="P39" s="14" t="n">
        <f aca="false">VLOOKUP($A39,PI!$B:$T,10,0)</f>
        <v>13.6985115277539</v>
      </c>
      <c r="Q39" s="14" t="n">
        <f aca="false">VLOOKUP($A39,PI!$B:$T,11,0)</f>
        <v>24.5400543980294</v>
      </c>
      <c r="R39" s="14" t="n">
        <f aca="false">VLOOKUP($A39,PI!$B:$T,12,0)</f>
        <v>32.0649274930842</v>
      </c>
      <c r="S39" s="14" t="n">
        <f aca="false">VLOOKUP($A39,PI!$B:$T,13,0)</f>
        <v>16.0317795831342</v>
      </c>
      <c r="T39" s="14" t="n">
        <f aca="false">VLOOKUP($A39,PI!$B:$T,14,0)</f>
        <v>18.1976901537983</v>
      </c>
      <c r="U39" s="14" t="n">
        <f aca="false">VLOOKUP($A39,PI!$B:$T,15,0)</f>
        <v>22.3132789519968</v>
      </c>
      <c r="V39" s="14" t="n">
        <f aca="false">VLOOKUP($A39,PI!$B:$T,16,0)</f>
        <v>24.1493716523088</v>
      </c>
      <c r="W39" s="14" t="n">
        <f aca="false">VLOOKUP($A39,PI!$B:$T,17,0)</f>
        <v>17.4530637729837</v>
      </c>
      <c r="X39" s="14" t="n">
        <f aca="false">VLOOKUP($A39,PI!$B:$T,18,0)</f>
        <v>22.3132789519968</v>
      </c>
      <c r="Y39" s="14" t="n">
        <f aca="false">VLOOKUP($A39,PI!$B:$T,19,0)</f>
        <v>13.245744022963</v>
      </c>
      <c r="AA39" s="14" t="n">
        <f aca="false">H39-(H38*$G38/100)</f>
        <v>23.5353941555128</v>
      </c>
      <c r="AB39" s="14" t="n">
        <f aca="false">I39-(I38*$G38/100)</f>
        <v>25.4727070932318</v>
      </c>
      <c r="AC39" s="14" t="n">
        <f aca="false">J39-(J38*$G38/100)</f>
        <v>13.0224470808837</v>
      </c>
      <c r="AD39" s="14" t="n">
        <f aca="false">K39-(K38*$G38/100)</f>
        <v>12.4940523246303</v>
      </c>
      <c r="AE39" s="14" t="n">
        <f aca="false">L39-(L38*$G38/100)</f>
        <v>21.5729695041832</v>
      </c>
      <c r="AF39" s="14" t="n">
        <f aca="false">M39-(M38*$G38/100)</f>
        <v>36.4497562181478</v>
      </c>
      <c r="AG39" s="14" t="n">
        <f aca="false">N39-(N38*$G38/100)</f>
        <v>26.8904720529425</v>
      </c>
      <c r="AH39" s="14" t="n">
        <f aca="false">O39-(O38*$G38/100)</f>
        <v>15.682116195146</v>
      </c>
      <c r="AI39" s="14" t="n">
        <f aca="false">P39-(P38*$G38/100)</f>
        <v>12.092220760812</v>
      </c>
      <c r="AJ39" s="14" t="n">
        <f aca="false">Q39-(Q38*$G38/100)</f>
        <v>23.9129407370684</v>
      </c>
      <c r="AK39" s="14" t="n">
        <f aca="false">R39-(R38*$G38/100)</f>
        <v>30.0773336242273</v>
      </c>
      <c r="AL39" s="14" t="n">
        <f aca="false">S39-(S38*$G38/100)</f>
        <v>13.8263066659102</v>
      </c>
      <c r="AM39" s="14" t="n">
        <f aca="false">T39-(T38*$G38/100)</f>
        <v>13.6611244812275</v>
      </c>
      <c r="AN39" s="14" t="n">
        <f aca="false">U39-(U38*$G38/100)</f>
        <v>19.9754369713391</v>
      </c>
      <c r="AO39" s="14" t="n">
        <f aca="false">V39-(V38*$G38/100)</f>
        <v>23.5393276607109</v>
      </c>
      <c r="AP39" s="14" t="n">
        <f aca="false">W39-(W38*$G38/100)</f>
        <v>17.0188857637525</v>
      </c>
      <c r="AQ39" s="14" t="n">
        <f aca="false">X39-(X38*$G38/100)</f>
        <v>20.1775608341784</v>
      </c>
      <c r="AR39" s="14" t="n">
        <f aca="false">Y39-(Y38*$G38/100)</f>
        <v>12.3698953510377</v>
      </c>
      <c r="AT39" s="14" t="n">
        <f aca="false">IF(AA39&gt;0,AA39,0)</f>
        <v>23.5353941555128</v>
      </c>
      <c r="AU39" s="14" t="n">
        <f aca="false">IF(AB39&gt;0,AB39,0)</f>
        <v>25.4727070932318</v>
      </c>
      <c r="AV39" s="14" t="n">
        <f aca="false">IF(AC39&gt;0,AC39,0)</f>
        <v>13.0224470808837</v>
      </c>
      <c r="AW39" s="14" t="n">
        <f aca="false">IF(AD39&gt;0,AD39,0)</f>
        <v>12.4940523246303</v>
      </c>
      <c r="AX39" s="14" t="n">
        <f aca="false">IF(AE39&gt;0,AE39,0)</f>
        <v>21.5729695041832</v>
      </c>
      <c r="AY39" s="14" t="n">
        <f aca="false">IF(AF39&gt;0,AF39,0)</f>
        <v>36.4497562181478</v>
      </c>
      <c r="AZ39" s="14" t="n">
        <f aca="false">IF(AG39&gt;0,AG39,0)</f>
        <v>26.8904720529425</v>
      </c>
      <c r="BA39" s="14" t="n">
        <f aca="false">IF(AH39&gt;0,AH39,0)</f>
        <v>15.682116195146</v>
      </c>
      <c r="BB39" s="14" t="n">
        <f aca="false">IF(AI39&gt;0,AI39,0)</f>
        <v>12.092220760812</v>
      </c>
      <c r="BC39" s="14" t="n">
        <f aca="false">IF(AJ39&gt;0,AJ39,0)</f>
        <v>23.9129407370684</v>
      </c>
      <c r="BD39" s="14" t="n">
        <f aca="false">IF(AK39&gt;0,AK39,0)</f>
        <v>30.0773336242273</v>
      </c>
      <c r="BE39" s="14" t="n">
        <f aca="false">IF(AL39&gt;0,AL39,0)</f>
        <v>13.8263066659102</v>
      </c>
      <c r="BF39" s="14" t="n">
        <f aca="false">IF(AM39&gt;0,AM39,0)</f>
        <v>13.6611244812275</v>
      </c>
      <c r="BG39" s="14" t="n">
        <f aca="false">IF(AN39&gt;0,AN39,0)</f>
        <v>19.9754369713391</v>
      </c>
      <c r="BH39" s="14" t="n">
        <f aca="false">IF(AO39&gt;0,AO39,0)</f>
        <v>23.5393276607109</v>
      </c>
      <c r="BI39" s="14" t="n">
        <f aca="false">IF(AP39&gt;0,AP39,0)</f>
        <v>17.0188857637525</v>
      </c>
      <c r="BJ39" s="14" t="n">
        <f aca="false">IF(AQ39&gt;0,AQ39,0)</f>
        <v>20.1775608341784</v>
      </c>
      <c r="BK39" s="14" t="n">
        <f aca="false">IF(AR39&gt;0,AR39,0)</f>
        <v>12.3698953510377</v>
      </c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N39" s="14"/>
      <c r="EO39" s="14"/>
      <c r="EP39" s="14"/>
      <c r="EQ39" s="14"/>
      <c r="ER39" s="14"/>
    </row>
    <row r="40" customFormat="false" ht="18" hidden="false" customHeight="false" outlineLevel="0" collapsed="false">
      <c r="A40" s="12" t="s">
        <v>216</v>
      </c>
      <c r="B40" s="12" t="s">
        <v>217</v>
      </c>
      <c r="C40" s="12" t="n">
        <v>41</v>
      </c>
      <c r="D40" s="12" t="n">
        <f aca="false">C40-6</f>
        <v>35</v>
      </c>
      <c r="E40" s="8" t="s">
        <v>218</v>
      </c>
      <c r="F40" s="8" t="n">
        <v>12.6604428081906</v>
      </c>
      <c r="G40" s="13" t="n">
        <f aca="false">F40*((POWER(D40,2))/((POWER(C40,2))))</f>
        <v>9.22608116599256</v>
      </c>
      <c r="H40" s="14" t="n">
        <f aca="false">VLOOKUP($A40,PI!$B:$T,2,0)</f>
        <v>72.3797541617774</v>
      </c>
      <c r="I40" s="14" t="n">
        <f aca="false">VLOOKUP($A40,PI!$B:$T,3,0)</f>
        <v>26.0658192736292</v>
      </c>
      <c r="J40" s="14" t="n">
        <f aca="false">VLOOKUP($A40,PI!$B:$T,4,0)</f>
        <v>11.118282053965</v>
      </c>
      <c r="K40" s="14" t="n">
        <f aca="false">VLOOKUP($A40,PI!$B:$T,5,0)</f>
        <v>14.316636791017</v>
      </c>
      <c r="L40" s="14" t="n">
        <f aca="false">VLOOKUP($A40,PI!$B:$T,6,0)</f>
        <v>31.7911179082095</v>
      </c>
      <c r="M40" s="14" t="n">
        <f aca="false">VLOOKUP($A40,PI!$B:$T,7,0)</f>
        <v>102.812214651963</v>
      </c>
      <c r="N40" s="14" t="n">
        <f aca="false">VLOOKUP($A40,PI!$B:$T,8,0)</f>
        <v>63.6815116658568</v>
      </c>
      <c r="O40" s="14" t="n">
        <f aca="false">VLOOKUP($A40,PI!$B:$T,9,0)</f>
        <v>30.2074029914789</v>
      </c>
      <c r="P40" s="14" t="n">
        <f aca="false">VLOOKUP($A40,PI!$B:$T,10,0)</f>
        <v>50.661377912206</v>
      </c>
      <c r="Q40" s="14" t="n">
        <f aca="false">VLOOKUP($A40,PI!$B:$T,11,0)</f>
        <v>45.806604741866</v>
      </c>
      <c r="R40" s="14" t="n">
        <f aca="false">VLOOKUP($A40,PI!$B:$T,12,0)</f>
        <v>40.6900872067781</v>
      </c>
      <c r="S40" s="14" t="n">
        <f aca="false">VLOOKUP($A40,PI!$B:$T,13,0)</f>
        <v>46.3413961695401</v>
      </c>
      <c r="T40" s="14" t="n">
        <f aca="false">VLOOKUP($A40,PI!$B:$T,14,0)</f>
        <v>45.6427645315802</v>
      </c>
      <c r="U40" s="14" t="n">
        <f aca="false">VLOOKUP($A40,PI!$B:$T,15,0)</f>
        <v>27.2176451707771</v>
      </c>
      <c r="V40" s="14" t="n">
        <f aca="false">VLOOKUP($A40,PI!$B:$T,16,0)</f>
        <v>40.6900872067781</v>
      </c>
      <c r="W40" s="14" t="n">
        <f aca="false">VLOOKUP($A40,PI!$B:$T,17,0)</f>
        <v>53.6860009473367</v>
      </c>
      <c r="X40" s="14" t="n">
        <f aca="false">VLOOKUP($A40,PI!$B:$T,18,0)</f>
        <v>39.9884768171756</v>
      </c>
      <c r="Y40" s="14" t="n">
        <f aca="false">VLOOKUP($A40,PI!$B:$T,19,0)</f>
        <v>32.8874135094454</v>
      </c>
      <c r="AA40" s="14" t="n">
        <f aca="false">H40-(H39*$G39/100)</f>
        <v>70.0586160210302</v>
      </c>
      <c r="AB40" s="14" t="n">
        <f aca="false">I40-(I39*$G39/100)</f>
        <v>23.6447385165008</v>
      </c>
      <c r="AC40" s="14" t="n">
        <f aca="false">J40-(J39*$G39/100)</f>
        <v>9.81442664796651</v>
      </c>
      <c r="AD40" s="14" t="n">
        <f aca="false">K40-(K39*$G39/100)</f>
        <v>13.1207280486753</v>
      </c>
      <c r="AE40" s="14" t="n">
        <f aca="false">L40-(L39*$G39/100)</f>
        <v>29.6542940040533</v>
      </c>
      <c r="AF40" s="14" t="n">
        <f aca="false">M40-(M39*$G39/100)</f>
        <v>99.2724051562622</v>
      </c>
      <c r="AG40" s="14" t="n">
        <f aca="false">N40-(N39*$G39/100)</f>
        <v>61.0364016293925</v>
      </c>
      <c r="AH40" s="14" t="n">
        <f aca="false">O40-(O39*$G39/100)</f>
        <v>28.6900974837708</v>
      </c>
      <c r="AI40" s="14" t="n">
        <f aca="false">P40-(P39*$G39/100)</f>
        <v>49.398554744362</v>
      </c>
      <c r="AJ40" s="14" t="n">
        <f aca="false">Q40-(Q39*$G39/100)</f>
        <v>43.5443334599681</v>
      </c>
      <c r="AK40" s="14" t="n">
        <f aca="false">R40-(R39*$G39/100)</f>
        <v>37.7341212807381</v>
      </c>
      <c r="AL40" s="14" t="n">
        <f aca="false">S40-(S39*$G39/100)</f>
        <v>44.8634762774166</v>
      </c>
      <c r="AM40" s="14" t="n">
        <f aca="false">T40-(T39*$G39/100)</f>
        <v>43.9651760811194</v>
      </c>
      <c r="AN40" s="14" t="n">
        <f aca="false">U40-(U39*$G39/100)</f>
        <v>25.1606533907535</v>
      </c>
      <c r="AO40" s="14" t="n">
        <f aca="false">V40-(V39*$G39/100)</f>
        <v>38.4638317519701</v>
      </c>
      <c r="AP40" s="14" t="n">
        <f aca="false">W40-(W39*$G39/100)</f>
        <v>52.0770572867259</v>
      </c>
      <c r="AQ40" s="14" t="n">
        <f aca="false">X40-(X39*$G39/100)</f>
        <v>37.931485037152</v>
      </c>
      <c r="AR40" s="14" t="n">
        <f aca="false">Y40-(Y39*$G39/100)</f>
        <v>31.6663295695123</v>
      </c>
      <c r="AT40" s="14" t="n">
        <f aca="false">IF(AA40&gt;0,AA40,0)</f>
        <v>70.0586160210302</v>
      </c>
      <c r="AU40" s="14" t="n">
        <f aca="false">IF(AB40&gt;0,AB40,0)</f>
        <v>23.6447385165008</v>
      </c>
      <c r="AV40" s="14" t="n">
        <f aca="false">IF(AC40&gt;0,AC40,0)</f>
        <v>9.81442664796651</v>
      </c>
      <c r="AW40" s="14" t="n">
        <f aca="false">IF(AD40&gt;0,AD40,0)</f>
        <v>13.1207280486753</v>
      </c>
      <c r="AX40" s="14" t="n">
        <f aca="false">IF(AE40&gt;0,AE40,0)</f>
        <v>29.6542940040533</v>
      </c>
      <c r="AY40" s="14" t="n">
        <f aca="false">IF(AF40&gt;0,AF40,0)</f>
        <v>99.2724051562622</v>
      </c>
      <c r="AZ40" s="14" t="n">
        <f aca="false">IF(AG40&gt;0,AG40,0)</f>
        <v>61.0364016293925</v>
      </c>
      <c r="BA40" s="14" t="n">
        <f aca="false">IF(AH40&gt;0,AH40,0)</f>
        <v>28.6900974837708</v>
      </c>
      <c r="BB40" s="14" t="n">
        <f aca="false">IF(AI40&gt;0,AI40,0)</f>
        <v>49.398554744362</v>
      </c>
      <c r="BC40" s="14" t="n">
        <f aca="false">IF(AJ40&gt;0,AJ40,0)</f>
        <v>43.5443334599681</v>
      </c>
      <c r="BD40" s="14" t="n">
        <f aca="false">IF(AK40&gt;0,AK40,0)</f>
        <v>37.7341212807381</v>
      </c>
      <c r="BE40" s="14" t="n">
        <f aca="false">IF(AL40&gt;0,AL40,0)</f>
        <v>44.8634762774166</v>
      </c>
      <c r="BF40" s="14" t="n">
        <f aca="false">IF(AM40&gt;0,AM40,0)</f>
        <v>43.9651760811194</v>
      </c>
      <c r="BG40" s="14" t="n">
        <f aca="false">IF(AN40&gt;0,AN40,0)</f>
        <v>25.1606533907535</v>
      </c>
      <c r="BH40" s="14" t="n">
        <f aca="false">IF(AO40&gt;0,AO40,0)</f>
        <v>38.4638317519701</v>
      </c>
      <c r="BI40" s="14" t="n">
        <f aca="false">IF(AP40&gt;0,AP40,0)</f>
        <v>52.0770572867259</v>
      </c>
      <c r="BJ40" s="14" t="n">
        <f aca="false">IF(AQ40&gt;0,AQ40,0)</f>
        <v>37.931485037152</v>
      </c>
      <c r="BK40" s="14" t="n">
        <f aca="false">IF(AR40&gt;0,AR40,0)</f>
        <v>31.6663295695123</v>
      </c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  <c r="EL40" s="14"/>
      <c r="EM40" s="14"/>
      <c r="EN40" s="14"/>
      <c r="EO40" s="14"/>
      <c r="EP40" s="14"/>
      <c r="EQ40" s="14"/>
      <c r="ER40" s="14"/>
    </row>
    <row r="41" customFormat="false" ht="18" hidden="false" customHeight="false" outlineLevel="0" collapsed="false">
      <c r="A41" s="12" t="s">
        <v>219</v>
      </c>
      <c r="B41" s="12" t="s">
        <v>220</v>
      </c>
      <c r="C41" s="12" t="n">
        <v>41</v>
      </c>
      <c r="D41" s="12" t="n">
        <f aca="false">C41-6</f>
        <v>35</v>
      </c>
      <c r="E41" s="8" t="s">
        <v>221</v>
      </c>
      <c r="F41" s="8" t="n">
        <v>12.670587034016</v>
      </c>
      <c r="G41" s="13" t="n">
        <f aca="false">F41*((POWER(D41,2))/((POWER(C41,2))))</f>
        <v>9.23347359706698</v>
      </c>
      <c r="H41" s="14" t="n">
        <f aca="false">VLOOKUP($A41,PI!$B:$T,2,0)</f>
        <v>680.513897373258</v>
      </c>
      <c r="I41" s="14" t="n">
        <f aca="false">VLOOKUP($A41,PI!$B:$T,3,0)</f>
        <v>62.3879104785897</v>
      </c>
      <c r="J41" s="14" t="n">
        <f aca="false">VLOOKUP($A41,PI!$B:$T,4,0)</f>
        <v>116.046645147853</v>
      </c>
      <c r="K41" s="14" t="n">
        <f aca="false">VLOOKUP($A41,PI!$B:$T,5,0)</f>
        <v>65.3697534413366</v>
      </c>
      <c r="L41" s="14" t="n">
        <f aca="false">VLOOKUP($A41,PI!$B:$T,6,0)</f>
        <v>402.266551841898</v>
      </c>
      <c r="M41" s="14" t="n">
        <f aca="false">VLOOKUP($A41,PI!$B:$T,7,0)</f>
        <v>265.559808948514</v>
      </c>
      <c r="N41" s="14" t="n">
        <f aca="false">VLOOKUP($A41,PI!$B:$T,8,0)</f>
        <v>1519.27206794549</v>
      </c>
      <c r="O41" s="14" t="n">
        <f aca="false">VLOOKUP($A41,PI!$B:$T,9,0)</f>
        <v>105.239896727347</v>
      </c>
      <c r="P41" s="14" t="n">
        <f aca="false">VLOOKUP($A41,PI!$B:$T,10,0)</f>
        <v>588.412706764917</v>
      </c>
      <c r="Q41" s="14" t="n">
        <f aca="false">VLOOKUP($A41,PI!$B:$T,11,0)</f>
        <v>59.1097454582777</v>
      </c>
      <c r="R41" s="14" t="n">
        <f aca="false">VLOOKUP($A41,PI!$B:$T,12,0)</f>
        <v>442.878319873966</v>
      </c>
      <c r="S41" s="14" t="n">
        <f aca="false">VLOOKUP($A41,PI!$B:$T,13,0)</f>
        <v>244.008013822005</v>
      </c>
      <c r="T41" s="14" t="n">
        <f aca="false">VLOOKUP($A41,PI!$B:$T,14,0)</f>
        <v>331.742651836291</v>
      </c>
      <c r="U41" s="14" t="n">
        <f aca="false">VLOOKUP($A41,PI!$B:$T,15,0)</f>
        <v>244.008013822005</v>
      </c>
      <c r="V41" s="14" t="n">
        <f aca="false">VLOOKUP($A41,PI!$B:$T,16,0)</f>
        <v>146.538390036043</v>
      </c>
      <c r="W41" s="14" t="n">
        <f aca="false">VLOOKUP($A41,PI!$B:$T,17,0)</f>
        <v>73.6247470180425</v>
      </c>
      <c r="X41" s="14" t="n">
        <f aca="false">VLOOKUP($A41,PI!$B:$T,18,0)</f>
        <v>499.081177790581</v>
      </c>
      <c r="Y41" s="14" t="n">
        <f aca="false">VLOOKUP($A41,PI!$B:$T,19,0)</f>
        <v>242.180553772913</v>
      </c>
      <c r="AA41" s="14" t="n">
        <f aca="false">H41-(H40*$G40/100)</f>
        <v>673.836082506546</v>
      </c>
      <c r="AB41" s="14" t="n">
        <f aca="false">I41-(I40*$G40/100)</f>
        <v>59.9830568358237</v>
      </c>
      <c r="AC41" s="14" t="n">
        <f aca="false">J41-(J40*$G40/100)</f>
        <v>115.020863421291</v>
      </c>
      <c r="AD41" s="14" t="n">
        <f aca="false">K41-(K40*$G40/100)</f>
        <v>64.048888910757</v>
      </c>
      <c r="AE41" s="14" t="n">
        <f aca="false">L41-(L40*$G40/100)</f>
        <v>399.33347750011</v>
      </c>
      <c r="AF41" s="14" t="n">
        <f aca="false">M41-(M40*$G40/100)</f>
        <v>256.07427057617</v>
      </c>
      <c r="AG41" s="14" t="n">
        <f aca="false">N41-(N40*$G40/100)</f>
        <v>1513.39675999147</v>
      </c>
      <c r="AH41" s="14" t="n">
        <f aca="false">O41-(O40*$G40/100)</f>
        <v>102.452937209214</v>
      </c>
      <c r="AI41" s="14" t="n">
        <f aca="false">P41-(P40*$G40/100)</f>
        <v>583.738646918927</v>
      </c>
      <c r="AJ41" s="14" t="n">
        <f aca="false">Q41-(Q40*$G40/100)</f>
        <v>54.8835909254078</v>
      </c>
      <c r="AK41" s="14" t="n">
        <f aca="false">R41-(R40*$G40/100)</f>
        <v>439.124219401755</v>
      </c>
      <c r="AL41" s="14" t="n">
        <f aca="false">S41-(S40*$G40/100)</f>
        <v>239.732518997949</v>
      </c>
      <c r="AM41" s="14" t="n">
        <f aca="false">T41-(T40*$G40/100)</f>
        <v>327.531613334204</v>
      </c>
      <c r="AN41" s="14" t="n">
        <f aca="false">U41-(U40*$G40/100)</f>
        <v>241.496891787077</v>
      </c>
      <c r="AO41" s="14" t="n">
        <f aca="false">V41-(V40*$G40/100)</f>
        <v>142.784289563832</v>
      </c>
      <c r="AP41" s="14" t="n">
        <f aca="false">W41-(W40*$G40/100)</f>
        <v>68.6716329958656</v>
      </c>
      <c r="AQ41" s="14" t="n">
        <f aca="false">X41-(X40*$G40/100)</f>
        <v>495.391808462385</v>
      </c>
      <c r="AR41" s="14" t="n">
        <f aca="false">Y41-(Y40*$G40/100)</f>
        <v>239.146334309136</v>
      </c>
      <c r="AT41" s="14" t="n">
        <f aca="false">IF(AA41&gt;0,AA41,0)</f>
        <v>673.836082506546</v>
      </c>
      <c r="AU41" s="14" t="n">
        <f aca="false">IF(AB41&gt;0,AB41,0)</f>
        <v>59.9830568358237</v>
      </c>
      <c r="AV41" s="14" t="n">
        <f aca="false">IF(AC41&gt;0,AC41,0)</f>
        <v>115.020863421291</v>
      </c>
      <c r="AW41" s="14" t="n">
        <f aca="false">IF(AD41&gt;0,AD41,0)</f>
        <v>64.048888910757</v>
      </c>
      <c r="AX41" s="14" t="n">
        <f aca="false">IF(AE41&gt;0,AE41,0)</f>
        <v>399.33347750011</v>
      </c>
      <c r="AY41" s="14" t="n">
        <f aca="false">IF(AF41&gt;0,AF41,0)</f>
        <v>256.07427057617</v>
      </c>
      <c r="AZ41" s="14" t="n">
        <f aca="false">IF(AG41&gt;0,AG41,0)</f>
        <v>1513.39675999147</v>
      </c>
      <c r="BA41" s="14" t="n">
        <f aca="false">IF(AH41&gt;0,AH41,0)</f>
        <v>102.452937209214</v>
      </c>
      <c r="BB41" s="14" t="n">
        <f aca="false">IF(AI41&gt;0,AI41,0)</f>
        <v>583.738646918927</v>
      </c>
      <c r="BC41" s="14" t="n">
        <f aca="false">IF(AJ41&gt;0,AJ41,0)</f>
        <v>54.8835909254078</v>
      </c>
      <c r="BD41" s="14" t="n">
        <f aca="false">IF(AK41&gt;0,AK41,0)</f>
        <v>439.124219401755</v>
      </c>
      <c r="BE41" s="14" t="n">
        <f aca="false">IF(AL41&gt;0,AL41,0)</f>
        <v>239.732518997949</v>
      </c>
      <c r="BF41" s="14" t="n">
        <f aca="false">IF(AM41&gt;0,AM41,0)</f>
        <v>327.531613334204</v>
      </c>
      <c r="BG41" s="14" t="n">
        <f aca="false">IF(AN41&gt;0,AN41,0)</f>
        <v>241.496891787077</v>
      </c>
      <c r="BH41" s="14" t="n">
        <f aca="false">IF(AO41&gt;0,AO41,0)</f>
        <v>142.784289563832</v>
      </c>
      <c r="BI41" s="14" t="n">
        <f aca="false">IF(AP41&gt;0,AP41,0)</f>
        <v>68.6716329958656</v>
      </c>
      <c r="BJ41" s="14" t="n">
        <f aca="false">IF(AQ41&gt;0,AQ41,0)</f>
        <v>495.391808462385</v>
      </c>
      <c r="BK41" s="14" t="n">
        <f aca="false">IF(AR41&gt;0,AR41,0)</f>
        <v>239.146334309136</v>
      </c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  <c r="EN41" s="14"/>
      <c r="EO41" s="14"/>
      <c r="EP41" s="14"/>
      <c r="EQ41" s="14"/>
      <c r="ER41" s="14"/>
    </row>
    <row r="42" customFormat="false" ht="18" hidden="false" customHeight="false" outlineLevel="0" collapsed="false">
      <c r="A42" s="12" t="s">
        <v>222</v>
      </c>
      <c r="B42" s="12" t="s">
        <v>223</v>
      </c>
      <c r="C42" s="12" t="n">
        <v>41</v>
      </c>
      <c r="D42" s="12" t="n">
        <f aca="false">C42-6</f>
        <v>35</v>
      </c>
      <c r="E42" s="8" t="s">
        <v>224</v>
      </c>
      <c r="F42" s="8" t="n">
        <v>12.6807315459657</v>
      </c>
      <c r="G42" s="13" t="n">
        <f aca="false">F42*((POWER(D42,2))/((POWER(C42,2))))</f>
        <v>9.2408662366496</v>
      </c>
      <c r="H42" s="14" t="n">
        <f aca="false">VLOOKUP($A42,PI!$B:$T,2,0)</f>
        <v>215.434569775516</v>
      </c>
      <c r="I42" s="14" t="n">
        <f aca="false">VLOOKUP($A42,PI!$B:$T,3,0)</f>
        <v>332.43700238753</v>
      </c>
      <c r="J42" s="14" t="n">
        <f aca="false">VLOOKUP($A42,PI!$B:$T,4,0)</f>
        <v>232.056178541378</v>
      </c>
      <c r="K42" s="14" t="n">
        <f aca="false">VLOOKUP($A42,PI!$B:$T,5,0)</f>
        <v>171.541752629621</v>
      </c>
      <c r="L42" s="14" t="n">
        <f aca="false">VLOOKUP($A42,PI!$B:$T,6,0)</f>
        <v>186.84019064871</v>
      </c>
      <c r="M42" s="14" t="n">
        <f aca="false">VLOOKUP($A42,PI!$B:$T,7,0)</f>
        <v>401.439910093419</v>
      </c>
      <c r="N42" s="14" t="n">
        <f aca="false">VLOOKUP($A42,PI!$B:$T,8,0)</f>
        <v>416.661415018835</v>
      </c>
      <c r="O42" s="14" t="n">
        <f aca="false">VLOOKUP($A42,PI!$B:$T,9,0)</f>
        <v>354.545142114397</v>
      </c>
      <c r="P42" s="14" t="n">
        <f aca="false">VLOOKUP($A42,PI!$B:$T,10,0)</f>
        <v>300.064059773795</v>
      </c>
      <c r="Q42" s="14" t="n">
        <f aca="false">VLOOKUP($A42,PI!$B:$T,11,0)</f>
        <v>392.775582469465</v>
      </c>
      <c r="R42" s="14" t="n">
        <f aca="false">VLOOKUP($A42,PI!$B:$T,12,0)</f>
        <v>317.53501296317</v>
      </c>
      <c r="S42" s="14" t="n">
        <f aca="false">VLOOKUP($A42,PI!$B:$T,13,0)</f>
        <v>343.728632871374</v>
      </c>
      <c r="T42" s="14" t="n">
        <f aca="false">VLOOKUP($A42,PI!$B:$T,14,0)</f>
        <v>317.53501296317</v>
      </c>
      <c r="U42" s="14" t="n">
        <f aca="false">VLOOKUP($A42,PI!$B:$T,15,0)</f>
        <v>302.858119372908</v>
      </c>
      <c r="V42" s="14" t="n">
        <f aca="false">VLOOKUP($A42,PI!$B:$T,16,0)</f>
        <v>416.530211916267</v>
      </c>
      <c r="W42" s="14" t="n">
        <f aca="false">VLOOKUP($A42,PI!$B:$T,17,0)</f>
        <v>405.05156525858</v>
      </c>
      <c r="X42" s="14" t="n">
        <f aca="false">VLOOKUP($A42,PI!$B:$T,18,0)</f>
        <v>235.013039391091</v>
      </c>
      <c r="Y42" s="14" t="n">
        <f aca="false">VLOOKUP($A42,PI!$B:$T,19,0)</f>
        <v>238.962463391013</v>
      </c>
      <c r="AA42" s="14" t="n">
        <f aca="false">H42-(H41*$G41/100)</f>
        <v>152.599498737185</v>
      </c>
      <c r="AB42" s="14" t="n">
        <f aca="false">I42-(I41*$G41/100)</f>
        <v>326.676431145727</v>
      </c>
      <c r="AC42" s="14" t="n">
        <f aca="false">J42-(J41*$G41/100)</f>
        <v>221.341042201369</v>
      </c>
      <c r="AD42" s="14" t="n">
        <f aca="false">K42-(K41*$G41/100)</f>
        <v>165.505853705147</v>
      </c>
      <c r="AE42" s="14" t="n">
        <f aca="false">L42-(L41*$G41/100)</f>
        <v>149.697014794557</v>
      </c>
      <c r="AF42" s="14" t="n">
        <f aca="false">M42-(M41*$G41/100)</f>
        <v>376.919515249736</v>
      </c>
      <c r="AG42" s="14" t="n">
        <f aca="false">N42-(N41*$G41/100)</f>
        <v>276.379829757474</v>
      </c>
      <c r="AH42" s="14" t="n">
        <f aca="false">O42-(O41*$G41/100)</f>
        <v>344.827844036497</v>
      </c>
      <c r="AI42" s="14" t="n">
        <f aca="false">P42-(P41*$G41/100)</f>
        <v>245.733127852869</v>
      </c>
      <c r="AJ42" s="14" t="n">
        <f aca="false">Q42-(Q41*$G41/100)</f>
        <v>387.317699729282</v>
      </c>
      <c r="AK42" s="14" t="n">
        <f aca="false">R42-(R41*$G41/100)</f>
        <v>276.641960230473</v>
      </c>
      <c r="AL42" s="14" t="n">
        <f aca="false">S42-(S41*$G41/100)</f>
        <v>321.198217340392</v>
      </c>
      <c r="AM42" s="14" t="n">
        <f aca="false">T42-(T41*$G41/100)</f>
        <v>286.903642795656</v>
      </c>
      <c r="AN42" s="14" t="n">
        <f aca="false">U42-(U41*$G41/100)</f>
        <v>280.327703841925</v>
      </c>
      <c r="AO42" s="14" t="n">
        <f aca="false">V42-(V41*$G41/100)</f>
        <v>402.999628362722</v>
      </c>
      <c r="AP42" s="14" t="n">
        <f aca="false">W42-(W41*$G41/100)</f>
        <v>398.253443681762</v>
      </c>
      <c r="AQ42" s="14" t="n">
        <f aca="false">X42-(X41*$G41/100)</f>
        <v>188.930510611867</v>
      </c>
      <c r="AR42" s="14" t="n">
        <f aca="false">Y42-(Y41*$G41/100)</f>
        <v>216.600785901161</v>
      </c>
      <c r="AT42" s="14" t="n">
        <f aca="false">IF(AA42&gt;0,AA42,0)</f>
        <v>152.599498737185</v>
      </c>
      <c r="AU42" s="14" t="n">
        <f aca="false">IF(AB42&gt;0,AB42,0)</f>
        <v>326.676431145727</v>
      </c>
      <c r="AV42" s="14" t="n">
        <f aca="false">IF(AC42&gt;0,AC42,0)</f>
        <v>221.341042201369</v>
      </c>
      <c r="AW42" s="14" t="n">
        <f aca="false">IF(AD42&gt;0,AD42,0)</f>
        <v>165.505853705147</v>
      </c>
      <c r="AX42" s="14" t="n">
        <f aca="false">IF(AE42&gt;0,AE42,0)</f>
        <v>149.697014794557</v>
      </c>
      <c r="AY42" s="14" t="n">
        <f aca="false">IF(AF42&gt;0,AF42,0)</f>
        <v>376.919515249736</v>
      </c>
      <c r="AZ42" s="14" t="n">
        <f aca="false">IF(AG42&gt;0,AG42,0)</f>
        <v>276.379829757474</v>
      </c>
      <c r="BA42" s="14" t="n">
        <f aca="false">IF(AH42&gt;0,AH42,0)</f>
        <v>344.827844036497</v>
      </c>
      <c r="BB42" s="14" t="n">
        <f aca="false">IF(AI42&gt;0,AI42,0)</f>
        <v>245.733127852869</v>
      </c>
      <c r="BC42" s="14" t="n">
        <f aca="false">IF(AJ42&gt;0,AJ42,0)</f>
        <v>387.317699729282</v>
      </c>
      <c r="BD42" s="14" t="n">
        <f aca="false">IF(AK42&gt;0,AK42,0)</f>
        <v>276.641960230473</v>
      </c>
      <c r="BE42" s="14" t="n">
        <f aca="false">IF(AL42&gt;0,AL42,0)</f>
        <v>321.198217340392</v>
      </c>
      <c r="BF42" s="14" t="n">
        <f aca="false">IF(AM42&gt;0,AM42,0)</f>
        <v>286.903642795656</v>
      </c>
      <c r="BG42" s="14" t="n">
        <f aca="false">IF(AN42&gt;0,AN42,0)</f>
        <v>280.327703841925</v>
      </c>
      <c r="BH42" s="14" t="n">
        <f aca="false">IF(AO42&gt;0,AO42,0)</f>
        <v>402.999628362722</v>
      </c>
      <c r="BI42" s="14" t="n">
        <f aca="false">IF(AP42&gt;0,AP42,0)</f>
        <v>398.253443681762</v>
      </c>
      <c r="BJ42" s="14" t="n">
        <f aca="false">IF(AQ42&gt;0,AQ42,0)</f>
        <v>188.930510611867</v>
      </c>
      <c r="BK42" s="14" t="n">
        <f aca="false">IF(AR42&gt;0,AR42,0)</f>
        <v>216.600785901161</v>
      </c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  <c r="EN42" s="14"/>
      <c r="EO42" s="14"/>
      <c r="EP42" s="14"/>
      <c r="EQ42" s="14"/>
      <c r="ER42" s="14"/>
    </row>
    <row r="43" customFormat="false" ht="18" hidden="false" customHeight="false" outlineLevel="0" collapsed="false">
      <c r="A43" s="12" t="s">
        <v>225</v>
      </c>
      <c r="B43" s="12" t="s">
        <v>226</v>
      </c>
      <c r="C43" s="12" t="n">
        <v>41</v>
      </c>
      <c r="D43" s="12" t="n">
        <f aca="false">C43-6</f>
        <v>35</v>
      </c>
      <c r="E43" s="8" t="s">
        <v>227</v>
      </c>
      <c r="F43" s="8" t="n">
        <v>12.701021419565</v>
      </c>
      <c r="G43" s="13" t="n">
        <f aca="false">F43*((POWER(D43,2))/((POWER(C43,2))))</f>
        <v>9.25565213501911</v>
      </c>
      <c r="H43" s="14" t="n">
        <f aca="false">VLOOKUP($A43,PI!$B:$T,2,0)</f>
        <v>134.722526567895</v>
      </c>
      <c r="I43" s="14" t="n">
        <f aca="false">VLOOKUP($A43,PI!$B:$T,3,0)</f>
        <v>32.6061501330071</v>
      </c>
      <c r="J43" s="14" t="n">
        <f aca="false">VLOOKUP($A43,PI!$B:$T,4,0)</f>
        <v>74.6169838157814</v>
      </c>
      <c r="K43" s="14" t="n">
        <f aca="false">VLOOKUP($A43,PI!$B:$T,5,0)</f>
        <v>47.4781851388372</v>
      </c>
      <c r="L43" s="14" t="n">
        <f aca="false">VLOOKUP($A43,PI!$B:$T,6,0)</f>
        <v>121.845907140418</v>
      </c>
      <c r="M43" s="14" t="n">
        <f aca="false">VLOOKUP($A43,PI!$B:$T,7,0)</f>
        <v>136.954765751212</v>
      </c>
      <c r="N43" s="14" t="n">
        <f aca="false">VLOOKUP($A43,PI!$B:$T,8,0)</f>
        <v>136.516571584505</v>
      </c>
      <c r="O43" s="14" t="n">
        <f aca="false">VLOOKUP($A43,PI!$B:$T,9,0)</f>
        <v>38.8421405795651</v>
      </c>
      <c r="P43" s="14" t="n">
        <f aca="false">VLOOKUP($A43,PI!$B:$T,10,0)</f>
        <v>227.652961245596</v>
      </c>
      <c r="Q43" s="14" t="n">
        <f aca="false">VLOOKUP($A43,PI!$B:$T,11,0)</f>
        <v>95.7815867802525</v>
      </c>
      <c r="R43" s="14" t="n">
        <f aca="false">VLOOKUP($A43,PI!$B:$T,12,0)</f>
        <v>209.385582970489</v>
      </c>
      <c r="S43" s="14" t="n">
        <f aca="false">VLOOKUP($A43,PI!$B:$T,13,0)</f>
        <v>189.618332536853</v>
      </c>
      <c r="T43" s="14" t="n">
        <f aca="false">VLOOKUP($A43,PI!$B:$T,14,0)</f>
        <v>142.799128150643</v>
      </c>
      <c r="U43" s="14" t="n">
        <f aca="false">VLOOKUP($A43,PI!$B:$T,15,0)</f>
        <v>121.845907140418</v>
      </c>
      <c r="V43" s="14" t="n">
        <f aca="false">VLOOKUP($A43,PI!$B:$T,16,0)</f>
        <v>33.9324954071602</v>
      </c>
      <c r="W43" s="14" t="n">
        <f aca="false">VLOOKUP($A43,PI!$B:$T,17,0)</f>
        <v>54.1160702751583</v>
      </c>
      <c r="X43" s="14" t="n">
        <f aca="false">VLOOKUP($A43,PI!$B:$T,18,0)</f>
        <v>152.217454589562</v>
      </c>
      <c r="Y43" s="14" t="n">
        <f aca="false">VLOOKUP($A43,PI!$B:$T,19,0)</f>
        <v>97.1208709146704</v>
      </c>
      <c r="AA43" s="14" t="n">
        <f aca="false">H43-(H42*$G42/100)</f>
        <v>114.814506147438</v>
      </c>
      <c r="AB43" s="14" t="n">
        <f aca="false">I43-(I42*$G42/100)</f>
        <v>1.88609142124779</v>
      </c>
      <c r="AC43" s="14" t="n">
        <f aca="false">J43-(J42*$G42/100)</f>
        <v>53.1729827628919</v>
      </c>
      <c r="AD43" s="14" t="n">
        <f aca="false">K43-(K42*$G42/100)</f>
        <v>31.6262412383296</v>
      </c>
      <c r="AE43" s="14" t="n">
        <f aca="false">L43-(L42*$G42/100)</f>
        <v>104.580255046269</v>
      </c>
      <c r="AF43" s="14" t="n">
        <f aca="false">M43-(M42*$G42/100)</f>
        <v>99.8582406389524</v>
      </c>
      <c r="AG43" s="14" t="n">
        <f aca="false">N43-(N42*$G42/100)</f>
        <v>98.0134475628826</v>
      </c>
      <c r="AH43" s="14" t="n">
        <f aca="false">O43-(O42*$G42/100)</f>
        <v>6.07909824823441</v>
      </c>
      <c r="AI43" s="14" t="n">
        <f aca="false">P43-(P42*$G42/100)</f>
        <v>199.924442857639</v>
      </c>
      <c r="AJ43" s="14" t="n">
        <f aca="false">Q43-(Q42*$G42/100)</f>
        <v>59.4857205940279</v>
      </c>
      <c r="AK43" s="14" t="n">
        <f aca="false">R43-(R42*$G42/100)</f>
        <v>180.042597168034</v>
      </c>
      <c r="AL43" s="14" t="n">
        <f aca="false">S43-(S42*$G42/100)</f>
        <v>157.854829356144</v>
      </c>
      <c r="AM43" s="14" t="n">
        <f aca="false">T43-(T42*$G42/100)</f>
        <v>113.456142348189</v>
      </c>
      <c r="AN43" s="14" t="n">
        <f aca="false">U43-(U42*$G42/100)</f>
        <v>93.8591934423349</v>
      </c>
      <c r="AO43" s="14" t="n">
        <f aca="false">V43-(V42*$G42/100)</f>
        <v>-4.55850431125511</v>
      </c>
      <c r="AP43" s="14" t="n">
        <f aca="false">W43-(W42*$G42/100)</f>
        <v>16.6857969401574</v>
      </c>
      <c r="AQ43" s="14" t="n">
        <f aca="false">X43-(X42*$G42/100)</f>
        <v>130.500213980747</v>
      </c>
      <c r="AR43" s="14" t="n">
        <f aca="false">Y43-(Y42*$G42/100)</f>
        <v>75.0386693169041</v>
      </c>
      <c r="AT43" s="14" t="n">
        <f aca="false">IF(AA43&gt;0,AA43,0)</f>
        <v>114.814506147438</v>
      </c>
      <c r="AU43" s="14" t="n">
        <f aca="false">IF(AB43&gt;0,AB43,0)</f>
        <v>1.88609142124779</v>
      </c>
      <c r="AV43" s="14" t="n">
        <f aca="false">IF(AC43&gt;0,AC43,0)</f>
        <v>53.1729827628919</v>
      </c>
      <c r="AW43" s="14" t="n">
        <f aca="false">IF(AD43&gt;0,AD43,0)</f>
        <v>31.6262412383296</v>
      </c>
      <c r="AX43" s="14" t="n">
        <f aca="false">IF(AE43&gt;0,AE43,0)</f>
        <v>104.580255046269</v>
      </c>
      <c r="AY43" s="14" t="n">
        <f aca="false">IF(AF43&gt;0,AF43,0)</f>
        <v>99.8582406389524</v>
      </c>
      <c r="AZ43" s="14" t="n">
        <f aca="false">IF(AG43&gt;0,AG43,0)</f>
        <v>98.0134475628826</v>
      </c>
      <c r="BA43" s="14" t="n">
        <f aca="false">IF(AH43&gt;0,AH43,0)</f>
        <v>6.07909824823441</v>
      </c>
      <c r="BB43" s="14" t="n">
        <f aca="false">IF(AI43&gt;0,AI43,0)</f>
        <v>199.924442857639</v>
      </c>
      <c r="BC43" s="14" t="n">
        <f aca="false">IF(AJ43&gt;0,AJ43,0)</f>
        <v>59.4857205940279</v>
      </c>
      <c r="BD43" s="14" t="n">
        <f aca="false">IF(AK43&gt;0,AK43,0)</f>
        <v>180.042597168034</v>
      </c>
      <c r="BE43" s="14" t="n">
        <f aca="false">IF(AL43&gt;0,AL43,0)</f>
        <v>157.854829356144</v>
      </c>
      <c r="BF43" s="14" t="n">
        <f aca="false">IF(AM43&gt;0,AM43,0)</f>
        <v>113.456142348189</v>
      </c>
      <c r="BG43" s="14" t="n">
        <f aca="false">IF(AN43&gt;0,AN43,0)</f>
        <v>93.8591934423349</v>
      </c>
      <c r="BH43" s="14" t="n">
        <f aca="false">IF(AO43&gt;0,AO43,0)</f>
        <v>0</v>
      </c>
      <c r="BI43" s="14" t="n">
        <f aca="false">IF(AP43&gt;0,AP43,0)</f>
        <v>16.6857969401574</v>
      </c>
      <c r="BJ43" s="14" t="n">
        <f aca="false">IF(AQ43&gt;0,AQ43,0)</f>
        <v>130.500213980747</v>
      </c>
      <c r="BK43" s="14" t="n">
        <f aca="false">IF(AR43&gt;0,AR43,0)</f>
        <v>75.0386693169041</v>
      </c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  <c r="DZ43" s="14"/>
      <c r="EA43" s="14"/>
      <c r="EB43" s="14"/>
      <c r="EC43" s="14"/>
      <c r="ED43" s="14"/>
      <c r="EE43" s="14"/>
      <c r="EF43" s="14"/>
      <c r="EG43" s="14"/>
      <c r="EH43" s="14"/>
      <c r="EI43" s="14"/>
      <c r="EJ43" s="14"/>
      <c r="EK43" s="14"/>
      <c r="EL43" s="14"/>
      <c r="EM43" s="14"/>
      <c r="EN43" s="14"/>
      <c r="EO43" s="14"/>
      <c r="EP43" s="14"/>
      <c r="EQ43" s="14"/>
      <c r="ER43" s="14"/>
    </row>
    <row r="44" customFormat="false" ht="18" hidden="false" customHeight="false" outlineLevel="0" collapsed="false">
      <c r="A44" s="12" t="s">
        <v>228</v>
      </c>
      <c r="B44" s="12" t="s">
        <v>229</v>
      </c>
      <c r="C44" s="12" t="n">
        <v>41</v>
      </c>
      <c r="D44" s="12" t="n">
        <f aca="false">C44-6</f>
        <v>35</v>
      </c>
      <c r="E44" s="8" t="s">
        <v>230</v>
      </c>
      <c r="F44" s="8" t="n">
        <v>12.8523134409976</v>
      </c>
      <c r="G44" s="13" t="n">
        <f aca="false">F44*((POWER(D44,2))/((POWER(C44,2))))</f>
        <v>9.36590360810355</v>
      </c>
      <c r="H44" s="14" t="n">
        <f aca="false">VLOOKUP($A44,PI!$B:$T,2,0)</f>
        <v>7.08464767014316</v>
      </c>
      <c r="I44" s="14" t="n">
        <f aca="false">VLOOKUP($A44,PI!$B:$T,3,0)</f>
        <v>1.21906206725769</v>
      </c>
      <c r="J44" s="14" t="n">
        <f aca="false">VLOOKUP($A44,PI!$B:$T,4,0)</f>
        <v>1.61204865163528</v>
      </c>
      <c r="K44" s="14" t="n">
        <f aca="false">VLOOKUP($A44,PI!$B:$T,5,0)</f>
        <v>1.82424662630636</v>
      </c>
      <c r="L44" s="14" t="n">
        <f aca="false">VLOOKUP($A44,PI!$B:$T,6,0)</f>
        <v>7.91919701851549</v>
      </c>
      <c r="M44" s="14" t="n">
        <f aca="false">VLOOKUP($A44,PI!$B:$T,7,0)</f>
        <v>4.92027814848634</v>
      </c>
      <c r="N44" s="14" t="n">
        <f aca="false">VLOOKUP($A44,PI!$B:$T,8,0)</f>
        <v>4.97395134313707</v>
      </c>
      <c r="O44" s="14" t="n">
        <f aca="false">VLOOKUP($A44,PI!$B:$T,9,0)</f>
        <v>1.4546756270912</v>
      </c>
      <c r="P44" s="14" t="n">
        <f aca="false">VLOOKUP($A44,PI!$B:$T,10,0)</f>
        <v>6.00250382625648</v>
      </c>
      <c r="Q44" s="14" t="n">
        <f aca="false">VLOOKUP($A44,PI!$B:$T,11,0)</f>
        <v>4.80088268500462</v>
      </c>
      <c r="R44" s="14" t="n">
        <f aca="false">VLOOKUP($A44,PI!$B:$T,12,0)</f>
        <v>12.7963231736817</v>
      </c>
      <c r="S44" s="14" t="n">
        <f aca="false">VLOOKUP($A44,PI!$B:$T,13,0)</f>
        <v>10.7763849575415</v>
      </c>
      <c r="T44" s="14" t="n">
        <f aca="false">VLOOKUP($A44,PI!$B:$T,14,0)</f>
        <v>9.26880942431161</v>
      </c>
      <c r="U44" s="14" t="n">
        <f aca="false">VLOOKUP($A44,PI!$B:$T,15,0)</f>
        <v>4.92027814848634</v>
      </c>
      <c r="V44" s="14" t="n">
        <f aca="false">VLOOKUP($A44,PI!$B:$T,16,0)</f>
        <v>1.39909158312383</v>
      </c>
      <c r="W44" s="14" t="n">
        <f aca="false">VLOOKUP($A44,PI!$B:$T,17,0)</f>
        <v>1.50712655556991</v>
      </c>
      <c r="X44" s="14" t="n">
        <f aca="false">VLOOKUP($A44,PI!$B:$T,18,0)</f>
        <v>6.96015404675986</v>
      </c>
      <c r="Y44" s="14" t="n">
        <f aca="false">VLOOKUP($A44,PI!$B:$T,19,0)</f>
        <v>1.35409495583585</v>
      </c>
      <c r="AA44" s="14" t="n">
        <f aca="false">H44-(H43*$G43/100)</f>
        <v>-5.38480073648987</v>
      </c>
      <c r="AB44" s="14" t="n">
        <f aca="false">I44-(I43*$G43/100)</f>
        <v>-1.79884976367552</v>
      </c>
      <c r="AC44" s="14" t="n">
        <f aca="false">J44-(J43*$G43/100)</f>
        <v>-5.29423980399696</v>
      </c>
      <c r="AD44" s="14" t="n">
        <f aca="false">K44-(K43*$G43/100)</f>
        <v>-2.57016903016476</v>
      </c>
      <c r="AE44" s="14" t="n">
        <f aca="false">L44-(L43*$G43/100)</f>
        <v>-3.35843628715999</v>
      </c>
      <c r="AF44" s="14" t="n">
        <f aca="false">M44-(M43*$G43/100)</f>
        <v>-7.7557785517761</v>
      </c>
      <c r="AG44" s="14" t="n">
        <f aca="false">N44-(N43*$G43/100)</f>
        <v>-7.66154762937902</v>
      </c>
      <c r="AH44" s="14" t="n">
        <f aca="false">O44-(O43*$G43/100)</f>
        <v>-2.14041778674844</v>
      </c>
      <c r="AI44" s="14" t="n">
        <f aca="false">P44-(P43*$G43/100)</f>
        <v>-15.0682623417058</v>
      </c>
      <c r="AJ44" s="14" t="n">
        <f aca="false">Q44-(Q43*$G43/100)</f>
        <v>-4.064327796777</v>
      </c>
      <c r="AK44" s="14" t="n">
        <f aca="false">R44-(R43*$G43/100)</f>
        <v>-6.58367800694858</v>
      </c>
      <c r="AL44" s="14" t="n">
        <f aca="false">S44-(S43*$G43/100)</f>
        <v>-6.77402828629338</v>
      </c>
      <c r="AM44" s="14" t="n">
        <f aca="false">T44-(T43*$G43/100)</f>
        <v>-3.94818112915207</v>
      </c>
      <c r="AN44" s="14" t="n">
        <f aca="false">U44-(U43*$G43/100)</f>
        <v>-6.35735515718915</v>
      </c>
      <c r="AO44" s="14" t="n">
        <f aca="false">V44-(V43*$G43/100)</f>
        <v>-1.74158215249426</v>
      </c>
      <c r="AP44" s="14" t="n">
        <f aca="false">W44-(W43*$G43/100)</f>
        <v>-3.50166865824122</v>
      </c>
      <c r="AQ44" s="14" t="n">
        <f aca="false">X44-(X43*$G43/100)</f>
        <v>-7.12856403883071</v>
      </c>
      <c r="AR44" s="14" t="n">
        <f aca="false">Y44-(Y43*$G43/100)</f>
        <v>-7.635075006527</v>
      </c>
      <c r="AT44" s="14" t="n">
        <f aca="false">IF(AA44&gt;0,AA44,0)</f>
        <v>0</v>
      </c>
      <c r="AU44" s="14" t="n">
        <f aca="false">IF(AB44&gt;0,AB44,0)</f>
        <v>0</v>
      </c>
      <c r="AV44" s="14" t="n">
        <f aca="false">IF(AC44&gt;0,AC44,0)</f>
        <v>0</v>
      </c>
      <c r="AW44" s="14" t="n">
        <f aca="false">IF(AD44&gt;0,AD44,0)</f>
        <v>0</v>
      </c>
      <c r="AX44" s="14" t="n">
        <f aca="false">IF(AE44&gt;0,AE44,0)</f>
        <v>0</v>
      </c>
      <c r="AY44" s="14" t="n">
        <f aca="false">IF(AF44&gt;0,AF44,0)</f>
        <v>0</v>
      </c>
      <c r="AZ44" s="14" t="n">
        <f aca="false">IF(AG44&gt;0,AG44,0)</f>
        <v>0</v>
      </c>
      <c r="BA44" s="14" t="n">
        <f aca="false">IF(AH44&gt;0,AH44,0)</f>
        <v>0</v>
      </c>
      <c r="BB44" s="14" t="n">
        <f aca="false">IF(AI44&gt;0,AI44,0)</f>
        <v>0</v>
      </c>
      <c r="BC44" s="14" t="n">
        <f aca="false">IF(AJ44&gt;0,AJ44,0)</f>
        <v>0</v>
      </c>
      <c r="BD44" s="14" t="n">
        <f aca="false">IF(AK44&gt;0,AK44,0)</f>
        <v>0</v>
      </c>
      <c r="BE44" s="14" t="n">
        <f aca="false">IF(AL44&gt;0,AL44,0)</f>
        <v>0</v>
      </c>
      <c r="BF44" s="14" t="n">
        <f aca="false">IF(AM44&gt;0,AM44,0)</f>
        <v>0</v>
      </c>
      <c r="BG44" s="14" t="n">
        <f aca="false">IF(AN44&gt;0,AN44,0)</f>
        <v>0</v>
      </c>
      <c r="BH44" s="14" t="n">
        <f aca="false">IF(AO44&gt;0,AO44,0)</f>
        <v>0</v>
      </c>
      <c r="BI44" s="14" t="n">
        <f aca="false">IF(AP44&gt;0,AP44,0)</f>
        <v>0</v>
      </c>
      <c r="BJ44" s="14" t="n">
        <f aca="false">IF(AQ44&gt;0,AQ44,0)</f>
        <v>0</v>
      </c>
      <c r="BK44" s="14" t="n">
        <f aca="false">IF(AR44&gt;0,AR44,0)</f>
        <v>0</v>
      </c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  <c r="EC44" s="14"/>
      <c r="ED44" s="14"/>
      <c r="EE44" s="14"/>
      <c r="EF44" s="14"/>
      <c r="EG44" s="14"/>
      <c r="EH44" s="14"/>
      <c r="EI44" s="14"/>
      <c r="EJ44" s="14"/>
      <c r="EK44" s="14"/>
      <c r="EL44" s="14"/>
      <c r="EM44" s="14"/>
      <c r="EN44" s="14"/>
      <c r="EO44" s="14"/>
      <c r="EP44" s="14"/>
      <c r="EQ44" s="14"/>
      <c r="ER44" s="14"/>
    </row>
    <row r="45" customFormat="false" ht="18" hidden="false" customHeight="false" outlineLevel="0" collapsed="false">
      <c r="A45" s="12" t="s">
        <v>231</v>
      </c>
      <c r="B45" s="12" t="s">
        <v>232</v>
      </c>
      <c r="C45" s="12" t="n">
        <v>41</v>
      </c>
      <c r="D45" s="12" t="n">
        <f aca="false">C45-6</f>
        <v>35</v>
      </c>
      <c r="E45" s="8" t="s">
        <v>233</v>
      </c>
      <c r="F45" s="8" t="n">
        <v>12.8624581628498</v>
      </c>
      <c r="G45" s="13" t="n">
        <f aca="false">F45*((POWER(D45,2))/((POWER(C45,2))))</f>
        <v>9.37329640064902</v>
      </c>
      <c r="H45" s="14" t="n">
        <f aca="false">VLOOKUP($A45,PI!$B:$T,2,0)</f>
        <v>9.95272111652224</v>
      </c>
      <c r="I45" s="14" t="n">
        <f aca="false">VLOOKUP($A45,PI!$B:$T,3,0)</f>
        <v>20.7129915008396</v>
      </c>
      <c r="J45" s="14" t="n">
        <f aca="false">VLOOKUP($A45,PI!$B:$T,4,0)</f>
        <v>9.72933817799098</v>
      </c>
      <c r="K45" s="14" t="n">
        <f aca="false">VLOOKUP($A45,PI!$B:$T,5,0)</f>
        <v>5.88409375317077</v>
      </c>
      <c r="L45" s="14" t="n">
        <f aca="false">VLOOKUP($A45,PI!$B:$T,6,0)</f>
        <v>13.9371037431885</v>
      </c>
      <c r="M45" s="14" t="n">
        <f aca="false">VLOOKUP($A45,PI!$B:$T,7,0)</f>
        <v>30.1669944510782</v>
      </c>
      <c r="N45" s="14" t="n">
        <f aca="false">VLOOKUP($A45,PI!$B:$T,8,0)</f>
        <v>17.5298993955544</v>
      </c>
      <c r="O45" s="14" t="n">
        <f aca="false">VLOOKUP($A45,PI!$B:$T,9,0)</f>
        <v>13.9371037431885</v>
      </c>
      <c r="P45" s="14" t="n">
        <f aca="false">VLOOKUP($A45,PI!$B:$T,10,0)</f>
        <v>9.16208349936221</v>
      </c>
      <c r="Q45" s="14" t="n">
        <f aca="false">VLOOKUP($A45,PI!$B:$T,11,0)</f>
        <v>18.3619008518937</v>
      </c>
      <c r="R45" s="14" t="n">
        <f aca="false">VLOOKUP($A45,PI!$B:$T,12,0)</f>
        <v>16.3087839430365</v>
      </c>
      <c r="S45" s="14" t="n">
        <f aca="false">VLOOKUP($A45,PI!$B:$T,13,0)</f>
        <v>14.8494651325222</v>
      </c>
      <c r="T45" s="14" t="n">
        <f aca="false">VLOOKUP($A45,PI!$B:$T,14,0)</f>
        <v>32.064921529059</v>
      </c>
      <c r="U45" s="14" t="n">
        <f aca="false">VLOOKUP($A45,PI!$B:$T,15,0)</f>
        <v>10.6388092648543</v>
      </c>
      <c r="V45" s="14" t="n">
        <f aca="false">VLOOKUP($A45,PI!$B:$T,16,0)</f>
        <v>25.0320126921532</v>
      </c>
      <c r="W45" s="14" t="n">
        <f aca="false">VLOOKUP($A45,PI!$B:$T,17,0)</f>
        <v>13.9172372217198</v>
      </c>
      <c r="X45" s="14" t="n">
        <f aca="false">VLOOKUP($A45,PI!$B:$T,18,0)</f>
        <v>12.0765988416169</v>
      </c>
      <c r="Y45" s="14" t="n">
        <f aca="false">VLOOKUP($A45,PI!$B:$T,19,0)</f>
        <v>4.01386182514031</v>
      </c>
      <c r="AA45" s="14" t="n">
        <f aca="false">H45-(H44*$G44/100)</f>
        <v>9.28917984476287</v>
      </c>
      <c r="AB45" s="14" t="n">
        <f aca="false">I45-(I44*$G44/100)</f>
        <v>20.5988153226973</v>
      </c>
      <c r="AC45" s="14" t="n">
        <f aca="false">J45-(J44*$G44/100)</f>
        <v>9.57835525516309</v>
      </c>
      <c r="AD45" s="14" t="n">
        <f aca="false">K45-(K44*$G44/100)</f>
        <v>5.71323657257683</v>
      </c>
      <c r="AE45" s="14" t="n">
        <f aca="false">L45-(L44*$G44/100)</f>
        <v>13.1953993838985</v>
      </c>
      <c r="AF45" s="14" t="n">
        <f aca="false">M45-(M44*$G44/100)</f>
        <v>29.7061659424404</v>
      </c>
      <c r="AG45" s="14" t="n">
        <f aca="false">N45-(N44*$G44/100)</f>
        <v>17.0640439072422</v>
      </c>
      <c r="AH45" s="14" t="n">
        <f aca="false">O45-(O44*$G44/100)</f>
        <v>13.8008602261445</v>
      </c>
      <c r="AI45" s="14" t="n">
        <f aca="false">P45-(P44*$G44/100)</f>
        <v>8.5998947769223</v>
      </c>
      <c r="AJ45" s="14" t="n">
        <f aca="false">Q45-(Q44*$G44/100)</f>
        <v>17.912254807278</v>
      </c>
      <c r="AK45" s="14" t="n">
        <f aca="false">R45-(R44*$G44/100)</f>
        <v>15.110292649208</v>
      </c>
      <c r="AL45" s="14" t="n">
        <f aca="false">S45-(S44*$G44/100)</f>
        <v>13.8401593049606</v>
      </c>
      <c r="AM45" s="14" t="n">
        <f aca="false">T45-(T44*$G44/100)</f>
        <v>31.1968137727592</v>
      </c>
      <c r="AN45" s="14" t="n">
        <f aca="false">U45-(U44*$G44/100)</f>
        <v>10.1779807562165</v>
      </c>
      <c r="AO45" s="14" t="n">
        <f aca="false">V45-(V44*$G44/100)</f>
        <v>24.9009751230888</v>
      </c>
      <c r="AP45" s="14" t="n">
        <f aca="false">W45-(W44*$G44/100)</f>
        <v>13.776081201273</v>
      </c>
      <c r="AQ45" s="14" t="n">
        <f aca="false">X45-(X44*$G44/100)</f>
        <v>11.4247175226218</v>
      </c>
      <c r="AR45" s="14" t="n">
        <f aca="false">Y45-(Y44*$G44/100)</f>
        <v>3.88703859681453</v>
      </c>
      <c r="AT45" s="14" t="n">
        <f aca="false">IF(AA45&gt;0,AA45,0)</f>
        <v>9.28917984476287</v>
      </c>
      <c r="AU45" s="14" t="n">
        <f aca="false">IF(AB45&gt;0,AB45,0)</f>
        <v>20.5988153226973</v>
      </c>
      <c r="AV45" s="14" t="n">
        <f aca="false">IF(AC45&gt;0,AC45,0)</f>
        <v>9.57835525516309</v>
      </c>
      <c r="AW45" s="14" t="n">
        <f aca="false">IF(AD45&gt;0,AD45,0)</f>
        <v>5.71323657257683</v>
      </c>
      <c r="AX45" s="14" t="n">
        <f aca="false">IF(AE45&gt;0,AE45,0)</f>
        <v>13.1953993838985</v>
      </c>
      <c r="AY45" s="14" t="n">
        <f aca="false">IF(AF45&gt;0,AF45,0)</f>
        <v>29.7061659424404</v>
      </c>
      <c r="AZ45" s="14" t="n">
        <f aca="false">IF(AG45&gt;0,AG45,0)</f>
        <v>17.0640439072422</v>
      </c>
      <c r="BA45" s="14" t="n">
        <f aca="false">IF(AH45&gt;0,AH45,0)</f>
        <v>13.8008602261445</v>
      </c>
      <c r="BB45" s="14" t="n">
        <f aca="false">IF(AI45&gt;0,AI45,0)</f>
        <v>8.5998947769223</v>
      </c>
      <c r="BC45" s="14" t="n">
        <f aca="false">IF(AJ45&gt;0,AJ45,0)</f>
        <v>17.912254807278</v>
      </c>
      <c r="BD45" s="14" t="n">
        <f aca="false">IF(AK45&gt;0,AK45,0)</f>
        <v>15.110292649208</v>
      </c>
      <c r="BE45" s="14" t="n">
        <f aca="false">IF(AL45&gt;0,AL45,0)</f>
        <v>13.8401593049606</v>
      </c>
      <c r="BF45" s="14" t="n">
        <f aca="false">IF(AM45&gt;0,AM45,0)</f>
        <v>31.1968137727592</v>
      </c>
      <c r="BG45" s="14" t="n">
        <f aca="false">IF(AN45&gt;0,AN45,0)</f>
        <v>10.1779807562165</v>
      </c>
      <c r="BH45" s="14" t="n">
        <f aca="false">IF(AO45&gt;0,AO45,0)</f>
        <v>24.9009751230888</v>
      </c>
      <c r="BI45" s="14" t="n">
        <f aca="false">IF(AP45&gt;0,AP45,0)</f>
        <v>13.776081201273</v>
      </c>
      <c r="BJ45" s="14" t="n">
        <f aca="false">IF(AQ45&gt;0,AQ45,0)</f>
        <v>11.4247175226218</v>
      </c>
      <c r="BK45" s="14" t="n">
        <f aca="false">IF(AR45&gt;0,AR45,0)</f>
        <v>3.88703859681453</v>
      </c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  <c r="EI45" s="14"/>
      <c r="EJ45" s="14"/>
      <c r="EK45" s="14"/>
      <c r="EL45" s="14"/>
      <c r="EM45" s="14"/>
      <c r="EN45" s="14"/>
      <c r="EO45" s="14"/>
      <c r="EP45" s="14"/>
      <c r="EQ45" s="14"/>
      <c r="ER45" s="14"/>
    </row>
    <row r="46" customFormat="false" ht="18" hidden="false" customHeight="false" outlineLevel="0" collapsed="false">
      <c r="A46" s="12" t="s">
        <v>234</v>
      </c>
      <c r="B46" s="12" t="s">
        <v>235</v>
      </c>
      <c r="C46" s="12" t="n">
        <v>41</v>
      </c>
      <c r="D46" s="12" t="n">
        <f aca="false">C46-6</f>
        <v>35</v>
      </c>
      <c r="E46" s="8" t="s">
        <v>236</v>
      </c>
      <c r="F46" s="8" t="n">
        <v>12.8726031647754</v>
      </c>
      <c r="G46" s="13" t="n">
        <f aca="false">F46*((POWER(D46,2))/((POWER(C46,2))))</f>
        <v>9.3806893972932</v>
      </c>
      <c r="H46" s="14" t="n">
        <f aca="false">VLOOKUP($A46,PI!$B:$T,2,0)</f>
        <v>169.503464390922</v>
      </c>
      <c r="I46" s="14" t="n">
        <f aca="false">VLOOKUP($A46,PI!$B:$T,3,0)</f>
        <v>144.625959087768</v>
      </c>
      <c r="J46" s="14" t="n">
        <f aca="false">VLOOKUP($A46,PI!$B:$T,4,0)</f>
        <v>70.0374803617127</v>
      </c>
      <c r="K46" s="14" t="n">
        <f aca="false">VLOOKUP($A46,PI!$B:$T,5,0)</f>
        <v>51.7845063753509</v>
      </c>
      <c r="L46" s="14" t="n">
        <f aca="false">VLOOKUP($A46,PI!$B:$T,6,0)</f>
        <v>140.850643662118</v>
      </c>
      <c r="M46" s="14" t="n">
        <f aca="false">VLOOKUP($A46,PI!$B:$T,7,0)</f>
        <v>244.541511554401</v>
      </c>
      <c r="N46" s="14" t="n">
        <f aca="false">VLOOKUP($A46,PI!$B:$T,8,0)</f>
        <v>141.473111671047</v>
      </c>
      <c r="O46" s="14" t="n">
        <f aca="false">VLOOKUP($A46,PI!$B:$T,9,0)</f>
        <v>101.572014951933</v>
      </c>
      <c r="P46" s="14" t="n">
        <f aca="false">VLOOKUP($A46,PI!$B:$T,10,0)</f>
        <v>115.886405624551</v>
      </c>
      <c r="Q46" s="14" t="n">
        <f aca="false">VLOOKUP($A46,PI!$B:$T,11,0)</f>
        <v>115.886405624551</v>
      </c>
      <c r="R46" s="14" t="n">
        <f aca="false">VLOOKUP($A46,PI!$B:$T,12,0)</f>
        <v>110.711051567365</v>
      </c>
      <c r="S46" s="14" t="n">
        <f aca="false">VLOOKUP($A46,PI!$B:$T,13,0)</f>
        <v>173.240543322428</v>
      </c>
      <c r="T46" s="14" t="n">
        <f aca="false">VLOOKUP($A46,PI!$B:$T,14,0)</f>
        <v>109.51354815947</v>
      </c>
      <c r="U46" s="14" t="n">
        <f aca="false">VLOOKUP($A46,PI!$B:$T,15,0)</f>
        <v>110.138317794204</v>
      </c>
      <c r="V46" s="14" t="n">
        <f aca="false">VLOOKUP($A46,PI!$B:$T,16,0)</f>
        <v>170.695708835727</v>
      </c>
      <c r="W46" s="14" t="n">
        <f aca="false">VLOOKUP($A46,PI!$B:$T,17,0)</f>
        <v>111.210330276019</v>
      </c>
      <c r="X46" s="14" t="n">
        <f aca="false">VLOOKUP($A46,PI!$B:$T,18,0)</f>
        <v>113.316857203505</v>
      </c>
      <c r="Y46" s="14" t="n">
        <f aca="false">VLOOKUP($A46,PI!$B:$T,19,0)</f>
        <v>119.080428923142</v>
      </c>
      <c r="AA46" s="14" t="n">
        <f aca="false">H46-(H45*$G45/100)</f>
        <v>168.57056634074</v>
      </c>
      <c r="AB46" s="14" t="n">
        <f aca="false">I46-(I45*$G45/100)</f>
        <v>142.684469000953</v>
      </c>
      <c r="AC46" s="14" t="n">
        <f aca="false">J46-(J45*$G45/100)</f>
        <v>69.1255206564681</v>
      </c>
      <c r="AD46" s="14" t="n">
        <f aca="false">K46-(K45*$G45/100)</f>
        <v>51.2329728273741</v>
      </c>
      <c r="AE46" s="14" t="n">
        <f aca="false">L46-(L45*$G45/100)</f>
        <v>139.544277618603</v>
      </c>
      <c r="AF46" s="14" t="n">
        <f aca="false">M46-(M45*$G45/100)</f>
        <v>241.713869749334</v>
      </c>
      <c r="AG46" s="14" t="n">
        <f aca="false">N46-(N45*$G45/100)</f>
        <v>139.829982241966</v>
      </c>
      <c r="AH46" s="14" t="n">
        <f aca="false">O46-(O45*$G45/100)</f>
        <v>100.265648908418</v>
      </c>
      <c r="AI46" s="14" t="n">
        <f aca="false">P46-(P45*$G45/100)</f>
        <v>115.027616381681</v>
      </c>
      <c r="AJ46" s="14" t="n">
        <f aca="false">Q46-(Q45*$G45/100)</f>
        <v>114.16529023291</v>
      </c>
      <c r="AK46" s="14" t="n">
        <f aca="false">R46-(R45*$G45/100)</f>
        <v>109.182380909043</v>
      </c>
      <c r="AL46" s="14" t="n">
        <f aca="false">S46-(S45*$G45/100)</f>
        <v>171.848658941645</v>
      </c>
      <c r="AM46" s="14" t="n">
        <f aca="false">T46-(T45*$G45/100)</f>
        <v>106.508008023916</v>
      </c>
      <c r="AN46" s="14" t="n">
        <f aca="false">U46-(U45*$G45/100)</f>
        <v>109.141110668309</v>
      </c>
      <c r="AO46" s="14" t="n">
        <f aca="false">V46-(V45*$G45/100)</f>
        <v>168.349384091044</v>
      </c>
      <c r="AP46" s="14" t="n">
        <f aca="false">W46-(W45*$G45/100)</f>
        <v>109.905826380446</v>
      </c>
      <c r="AQ46" s="14" t="n">
        <f aca="false">X46-(X45*$G45/100)</f>
        <v>112.184881798963</v>
      </c>
      <c r="AR46" s="14" t="n">
        <f aca="false">Y46-(Y45*$G45/100)</f>
        <v>118.704197757159</v>
      </c>
      <c r="AT46" s="14" t="n">
        <f aca="false">IF(AA46&gt;0,AA46,0)</f>
        <v>168.57056634074</v>
      </c>
      <c r="AU46" s="14" t="n">
        <f aca="false">IF(AB46&gt;0,AB46,0)</f>
        <v>142.684469000953</v>
      </c>
      <c r="AV46" s="14" t="n">
        <f aca="false">IF(AC46&gt;0,AC46,0)</f>
        <v>69.1255206564681</v>
      </c>
      <c r="AW46" s="14" t="n">
        <f aca="false">IF(AD46&gt;0,AD46,0)</f>
        <v>51.2329728273741</v>
      </c>
      <c r="AX46" s="14" t="n">
        <f aca="false">IF(AE46&gt;0,AE46,0)</f>
        <v>139.544277618603</v>
      </c>
      <c r="AY46" s="14" t="n">
        <f aca="false">IF(AF46&gt;0,AF46,0)</f>
        <v>241.713869749334</v>
      </c>
      <c r="AZ46" s="14" t="n">
        <f aca="false">IF(AG46&gt;0,AG46,0)</f>
        <v>139.829982241966</v>
      </c>
      <c r="BA46" s="14" t="n">
        <f aca="false">IF(AH46&gt;0,AH46,0)</f>
        <v>100.265648908418</v>
      </c>
      <c r="BB46" s="14" t="n">
        <f aca="false">IF(AI46&gt;0,AI46,0)</f>
        <v>115.027616381681</v>
      </c>
      <c r="BC46" s="14" t="n">
        <f aca="false">IF(AJ46&gt;0,AJ46,0)</f>
        <v>114.16529023291</v>
      </c>
      <c r="BD46" s="14" t="n">
        <f aca="false">IF(AK46&gt;0,AK46,0)</f>
        <v>109.182380909043</v>
      </c>
      <c r="BE46" s="14" t="n">
        <f aca="false">IF(AL46&gt;0,AL46,0)</f>
        <v>171.848658941645</v>
      </c>
      <c r="BF46" s="14" t="n">
        <f aca="false">IF(AM46&gt;0,AM46,0)</f>
        <v>106.508008023916</v>
      </c>
      <c r="BG46" s="14" t="n">
        <f aca="false">IF(AN46&gt;0,AN46,0)</f>
        <v>109.141110668309</v>
      </c>
      <c r="BH46" s="14" t="n">
        <f aca="false">IF(AO46&gt;0,AO46,0)</f>
        <v>168.349384091044</v>
      </c>
      <c r="BI46" s="14" t="n">
        <f aca="false">IF(AP46&gt;0,AP46,0)</f>
        <v>109.905826380446</v>
      </c>
      <c r="BJ46" s="14" t="n">
        <f aca="false">IF(AQ46&gt;0,AQ46,0)</f>
        <v>112.184881798963</v>
      </c>
      <c r="BK46" s="14" t="n">
        <f aca="false">IF(AR46&gt;0,AR46,0)</f>
        <v>118.704197757159</v>
      </c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  <c r="EL46" s="14"/>
      <c r="EM46" s="14"/>
      <c r="EN46" s="14"/>
      <c r="EO46" s="14"/>
      <c r="EP46" s="14"/>
      <c r="EQ46" s="14"/>
      <c r="ER46" s="14"/>
    </row>
    <row r="47" customFormat="false" ht="18" hidden="false" customHeight="false" outlineLevel="0" collapsed="false">
      <c r="A47" s="12" t="s">
        <v>237</v>
      </c>
      <c r="B47" s="12" t="s">
        <v>238</v>
      </c>
      <c r="C47" s="12" t="n">
        <v>41</v>
      </c>
      <c r="D47" s="12" t="n">
        <f aca="false">C47-6</f>
        <v>35</v>
      </c>
      <c r="E47" s="8" t="s">
        <v>239</v>
      </c>
      <c r="F47" s="8" t="n">
        <v>12.8827484446831</v>
      </c>
      <c r="G47" s="13" t="n">
        <f aca="false">F47*((POWER(D47,2))/((POWER(C47,2))))</f>
        <v>9.38808259651207</v>
      </c>
      <c r="H47" s="14" t="n">
        <f aca="false">VLOOKUP($A47,PI!$B:$T,2,0)</f>
        <v>1117.26067004657</v>
      </c>
      <c r="I47" s="14" t="n">
        <f aca="false">VLOOKUP($A47,PI!$B:$T,3,0)</f>
        <v>287.28610659988</v>
      </c>
      <c r="J47" s="14" t="n">
        <f aca="false">VLOOKUP($A47,PI!$B:$T,4,0)</f>
        <v>480.779456926332</v>
      </c>
      <c r="K47" s="14" t="n">
        <f aca="false">VLOOKUP($A47,PI!$B:$T,5,0)</f>
        <v>331.770216795752</v>
      </c>
      <c r="L47" s="14" t="n">
        <f aca="false">VLOOKUP($A47,PI!$B:$T,6,0)</f>
        <v>446.112785638985</v>
      </c>
      <c r="M47" s="14" t="n">
        <f aca="false">VLOOKUP($A47,PI!$B:$T,7,0)</f>
        <v>814.337641357028</v>
      </c>
      <c r="N47" s="14" t="n">
        <f aca="false">VLOOKUP($A47,PI!$B:$T,8,0)</f>
        <v>3251.40222976601</v>
      </c>
      <c r="O47" s="14" t="n">
        <f aca="false">VLOOKUP($A47,PI!$B:$T,9,0)</f>
        <v>285.707500271517</v>
      </c>
      <c r="P47" s="14" t="n">
        <f aca="false">VLOOKUP($A47,PI!$B:$T,10,0)</f>
        <v>766.568421634265</v>
      </c>
      <c r="Q47" s="14" t="n">
        <f aca="false">VLOOKUP($A47,PI!$B:$T,11,0)</f>
        <v>187.929795750795</v>
      </c>
      <c r="R47" s="14" t="n">
        <f aca="false">VLOOKUP($A47,PI!$B:$T,12,0)</f>
        <v>655.208217036954</v>
      </c>
      <c r="S47" s="14" t="n">
        <f aca="false">VLOOKUP($A47,PI!$B:$T,13,0)</f>
        <v>573.246057420138</v>
      </c>
      <c r="T47" s="14" t="n">
        <f aca="false">VLOOKUP($A47,PI!$B:$T,14,0)</f>
        <v>573.246057420138</v>
      </c>
      <c r="U47" s="14" t="n">
        <f aca="false">VLOOKUP($A47,PI!$B:$T,15,0)</f>
        <v>586.134084521295</v>
      </c>
      <c r="V47" s="14" t="n">
        <f aca="false">VLOOKUP($A47,PI!$B:$T,16,0)</f>
        <v>328.010992804202</v>
      </c>
      <c r="W47" s="14" t="n">
        <f aca="false">VLOOKUP($A47,PI!$B:$T,17,0)</f>
        <v>328.902381259958</v>
      </c>
      <c r="X47" s="14" t="n">
        <f aca="false">VLOOKUP($A47,PI!$B:$T,18,0)</f>
        <v>804.765442581193</v>
      </c>
      <c r="Y47" s="14" t="n">
        <f aca="false">VLOOKUP($A47,PI!$B:$T,19,0)</f>
        <v>594.497275474604</v>
      </c>
      <c r="AA47" s="14" t="n">
        <f aca="false">H47-(H46*$G46/100)</f>
        <v>1101.36007653441</v>
      </c>
      <c r="AB47" s="14" t="n">
        <f aca="false">I47-(I46*$G46/100)</f>
        <v>273.71919459</v>
      </c>
      <c r="AC47" s="14" t="n">
        <f aca="false">J47-(J46*$G46/100)</f>
        <v>474.209458431909</v>
      </c>
      <c r="AD47" s="14" t="n">
        <f aca="false">K47-(K46*$G46/100)</f>
        <v>326.912473096759</v>
      </c>
      <c r="AE47" s="14" t="n">
        <f aca="false">L47-(L46*$G46/100)</f>
        <v>432.900024242954</v>
      </c>
      <c r="AF47" s="14" t="n">
        <f aca="false">M47-(M46*$G46/100)</f>
        <v>791.397961710663</v>
      </c>
      <c r="AG47" s="14" t="n">
        <f aca="false">N47-(N46*$G46/100)</f>
        <v>3238.13107657947</v>
      </c>
      <c r="AH47" s="14" t="n">
        <f aca="false">O47-(O46*$G46/100)</f>
        <v>276.179345034304</v>
      </c>
      <c r="AI47" s="14" t="n">
        <f aca="false">P47-(P46*$G46/100)</f>
        <v>755.697477868938</v>
      </c>
      <c r="AJ47" s="14" t="n">
        <f aca="false">Q47-(Q46*$G46/100)</f>
        <v>177.058851985469</v>
      </c>
      <c r="AK47" s="14" t="n">
        <f aca="false">R47-(R46*$G46/100)</f>
        <v>644.822757160943</v>
      </c>
      <c r="AL47" s="14" t="n">
        <f aca="false">S47-(S46*$G46/100)</f>
        <v>556.994900140877</v>
      </c>
      <c r="AM47" s="14" t="n">
        <f aca="false">T47-(T46*$G46/100)</f>
        <v>562.972931619342</v>
      </c>
      <c r="AN47" s="14" t="n">
        <f aca="false">U47-(U46*$G46/100)</f>
        <v>575.802351021617</v>
      </c>
      <c r="AO47" s="14" t="n">
        <f aca="false">V47-(V46*$G46/100)</f>
        <v>311.998558543815</v>
      </c>
      <c r="AP47" s="14" t="n">
        <f aca="false">W47-(W46*$G46/100)</f>
        <v>318.47008559906</v>
      </c>
      <c r="AQ47" s="14" t="n">
        <f aca="false">X47-(X46*$G46/100)</f>
        <v>794.135540172158</v>
      </c>
      <c r="AR47" s="14" t="n">
        <f aca="false">Y47-(Y46*$G46/100)</f>
        <v>583.32671030436</v>
      </c>
      <c r="AT47" s="14" t="n">
        <f aca="false">IF(AA47&gt;0,AA47,0)</f>
        <v>1101.36007653441</v>
      </c>
      <c r="AU47" s="14" t="n">
        <f aca="false">IF(AB47&gt;0,AB47,0)</f>
        <v>273.71919459</v>
      </c>
      <c r="AV47" s="14" t="n">
        <f aca="false">IF(AC47&gt;0,AC47,0)</f>
        <v>474.209458431909</v>
      </c>
      <c r="AW47" s="14" t="n">
        <f aca="false">IF(AD47&gt;0,AD47,0)</f>
        <v>326.912473096759</v>
      </c>
      <c r="AX47" s="14" t="n">
        <f aca="false">IF(AE47&gt;0,AE47,0)</f>
        <v>432.900024242954</v>
      </c>
      <c r="AY47" s="14" t="n">
        <f aca="false">IF(AF47&gt;0,AF47,0)</f>
        <v>791.397961710663</v>
      </c>
      <c r="AZ47" s="14" t="n">
        <f aca="false">IF(AG47&gt;0,AG47,0)</f>
        <v>3238.13107657947</v>
      </c>
      <c r="BA47" s="14" t="n">
        <f aca="false">IF(AH47&gt;0,AH47,0)</f>
        <v>276.179345034304</v>
      </c>
      <c r="BB47" s="14" t="n">
        <f aca="false">IF(AI47&gt;0,AI47,0)</f>
        <v>755.697477868938</v>
      </c>
      <c r="BC47" s="14" t="n">
        <f aca="false">IF(AJ47&gt;0,AJ47,0)</f>
        <v>177.058851985469</v>
      </c>
      <c r="BD47" s="14" t="n">
        <f aca="false">IF(AK47&gt;0,AK47,0)</f>
        <v>644.822757160943</v>
      </c>
      <c r="BE47" s="14" t="n">
        <f aca="false">IF(AL47&gt;0,AL47,0)</f>
        <v>556.994900140877</v>
      </c>
      <c r="BF47" s="14" t="n">
        <f aca="false">IF(AM47&gt;0,AM47,0)</f>
        <v>562.972931619342</v>
      </c>
      <c r="BG47" s="14" t="n">
        <f aca="false">IF(AN47&gt;0,AN47,0)</f>
        <v>575.802351021617</v>
      </c>
      <c r="BH47" s="14" t="n">
        <f aca="false">IF(AO47&gt;0,AO47,0)</f>
        <v>311.998558543815</v>
      </c>
      <c r="BI47" s="14" t="n">
        <f aca="false">IF(AP47&gt;0,AP47,0)</f>
        <v>318.47008559906</v>
      </c>
      <c r="BJ47" s="14" t="n">
        <f aca="false">IF(AQ47&gt;0,AQ47,0)</f>
        <v>794.135540172158</v>
      </c>
      <c r="BK47" s="14" t="n">
        <f aca="false">IF(AR47&gt;0,AR47,0)</f>
        <v>583.32671030436</v>
      </c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</row>
    <row r="48" customFormat="false" ht="18" hidden="false" customHeight="false" outlineLevel="0" collapsed="false">
      <c r="A48" s="12" t="s">
        <v>240</v>
      </c>
      <c r="B48" s="12" t="s">
        <v>241</v>
      </c>
      <c r="C48" s="12" t="n">
        <v>41</v>
      </c>
      <c r="D48" s="12" t="n">
        <f aca="false">C48-6</f>
        <v>35</v>
      </c>
      <c r="E48" s="8" t="s">
        <v>242</v>
      </c>
      <c r="F48" s="8" t="n">
        <v>12.8928940004851</v>
      </c>
      <c r="G48" s="13" t="n">
        <f aca="false">F48*((POWER(D48,2))/((POWER(C48,2))))</f>
        <v>9.39547599678421</v>
      </c>
      <c r="H48" s="14" t="n">
        <f aca="false">VLOOKUP($A48,PI!$B:$T,2,0)</f>
        <v>538.34964784303</v>
      </c>
      <c r="I48" s="14" t="n">
        <f aca="false">VLOOKUP($A48,PI!$B:$T,3,0)</f>
        <v>637.713455881523</v>
      </c>
      <c r="J48" s="14" t="n">
        <f aca="false">VLOOKUP($A48,PI!$B:$T,4,0)</f>
        <v>420.582444038388</v>
      </c>
      <c r="K48" s="14" t="n">
        <f aca="false">VLOOKUP($A48,PI!$B:$T,5,0)</f>
        <v>321.165065782798</v>
      </c>
      <c r="L48" s="14" t="n">
        <f aca="false">VLOOKUP($A48,PI!$B:$T,6,0)</f>
        <v>521.338104500438</v>
      </c>
      <c r="M48" s="14" t="n">
        <f aca="false">VLOOKUP($A48,PI!$B:$T,7,0)</f>
        <v>1122.36250614596</v>
      </c>
      <c r="N48" s="14" t="n">
        <f aca="false">VLOOKUP($A48,PI!$B:$T,8,0)</f>
        <v>559.748288990811</v>
      </c>
      <c r="O48" s="14" t="n">
        <f aca="false">VLOOKUP($A48,PI!$B:$T,9,0)</f>
        <v>521.338104500438</v>
      </c>
      <c r="P48" s="14" t="n">
        <f aca="false">VLOOKUP($A48,PI!$B:$T,10,0)</f>
        <v>289.577963812905</v>
      </c>
      <c r="Q48" s="14" t="n">
        <f aca="false">VLOOKUP($A48,PI!$B:$T,11,0)</f>
        <v>262.970209381094</v>
      </c>
      <c r="R48" s="14" t="n">
        <f aca="false">VLOOKUP($A48,PI!$B:$T,12,0)</f>
        <v>464.683115626512</v>
      </c>
      <c r="S48" s="14" t="n">
        <f aca="false">VLOOKUP($A48,PI!$B:$T,13,0)</f>
        <v>563.502646766901</v>
      </c>
      <c r="T48" s="14" t="n">
        <f aca="false">VLOOKUP($A48,PI!$B:$T,14,0)</f>
        <v>307.122844447248</v>
      </c>
      <c r="U48" s="14" t="n">
        <f aca="false">VLOOKUP($A48,PI!$B:$T,15,0)</f>
        <v>465.782548751547</v>
      </c>
      <c r="V48" s="14" t="n">
        <f aca="false">VLOOKUP($A48,PI!$B:$T,16,0)</f>
        <v>719.300950989418</v>
      </c>
      <c r="W48" s="14" t="n">
        <f aca="false">VLOOKUP($A48,PI!$B:$T,17,0)</f>
        <v>435.667764716014</v>
      </c>
      <c r="X48" s="14" t="n">
        <f aca="false">VLOOKUP($A48,PI!$B:$T,18,0)</f>
        <v>878.256815356157</v>
      </c>
      <c r="Y48" s="14" t="n">
        <f aca="false">VLOOKUP($A48,PI!$B:$T,19,0)</f>
        <v>701.331925370174</v>
      </c>
      <c r="AA48" s="14" t="n">
        <f aca="false">H48-(H47*$G47/100)</f>
        <v>433.460293320714</v>
      </c>
      <c r="AB48" s="14" t="n">
        <f aca="false">I48-(I47*$G47/100)</f>
        <v>610.742798905623</v>
      </c>
      <c r="AC48" s="14" t="n">
        <f aca="false">J48-(J47*$G47/100)</f>
        <v>375.446471515082</v>
      </c>
      <c r="AD48" s="14" t="n">
        <f aca="false">K48-(K47*$G47/100)</f>
        <v>290.018203799386</v>
      </c>
      <c r="AE48" s="14" t="n">
        <f aca="false">L48-(L47*$G47/100)</f>
        <v>479.456667711049</v>
      </c>
      <c r="AF48" s="14" t="n">
        <f aca="false">M48-(M47*$G47/100)</f>
        <v>1045.91181576087</v>
      </c>
      <c r="AG48" s="14" t="n">
        <f aca="false">N48-(N47*$G47/100)</f>
        <v>254.503962115542</v>
      </c>
      <c r="AH48" s="14" t="n">
        <f aca="false">O48-(O47*$G47/100)</f>
        <v>494.515648390518</v>
      </c>
      <c r="AI48" s="14" t="n">
        <f aca="false">P48-(P47*$G47/100)</f>
        <v>217.611887231102</v>
      </c>
      <c r="AJ48" s="14" t="n">
        <f aca="false">Q48-(Q47*$G47/100)</f>
        <v>245.327204932553</v>
      </c>
      <c r="AK48" s="14" t="n">
        <f aca="false">R48-(R47*$G47/100)</f>
        <v>403.171627031949</v>
      </c>
      <c r="AL48" s="14" t="n">
        <f aca="false">S48-(S47*$G47/100)</f>
        <v>509.685833415049</v>
      </c>
      <c r="AM48" s="14" t="n">
        <f aca="false">T48-(T47*$G47/100)</f>
        <v>253.306031095397</v>
      </c>
      <c r="AN48" s="14" t="n">
        <f aca="false">U48-(U47*$G47/100)</f>
        <v>410.755796770378</v>
      </c>
      <c r="AO48" s="14" t="n">
        <f aca="false">V48-(V47*$G47/100)</f>
        <v>688.50700805932</v>
      </c>
      <c r="AP48" s="14" t="n">
        <f aca="false">W48-(W47*$G47/100)</f>
        <v>404.790137501434</v>
      </c>
      <c r="AQ48" s="14" t="n">
        <f aca="false">X48-(X47*$G47/100)</f>
        <v>802.704770898449</v>
      </c>
      <c r="AR48" s="14" t="n">
        <f aca="false">Y48-(Y47*$G47/100)</f>
        <v>645.520030114604</v>
      </c>
      <c r="AT48" s="14" t="n">
        <f aca="false">IF(AA48&gt;0,AA48,0)</f>
        <v>433.460293320714</v>
      </c>
      <c r="AU48" s="14" t="n">
        <f aca="false">IF(AB48&gt;0,AB48,0)</f>
        <v>610.742798905623</v>
      </c>
      <c r="AV48" s="14" t="n">
        <f aca="false">IF(AC48&gt;0,AC48,0)</f>
        <v>375.446471515082</v>
      </c>
      <c r="AW48" s="14" t="n">
        <f aca="false">IF(AD48&gt;0,AD48,0)</f>
        <v>290.018203799386</v>
      </c>
      <c r="AX48" s="14" t="n">
        <f aca="false">IF(AE48&gt;0,AE48,0)</f>
        <v>479.456667711049</v>
      </c>
      <c r="AY48" s="14" t="n">
        <f aca="false">IF(AF48&gt;0,AF48,0)</f>
        <v>1045.91181576087</v>
      </c>
      <c r="AZ48" s="14" t="n">
        <f aca="false">IF(AG48&gt;0,AG48,0)</f>
        <v>254.503962115542</v>
      </c>
      <c r="BA48" s="14" t="n">
        <f aca="false">IF(AH48&gt;0,AH48,0)</f>
        <v>494.515648390518</v>
      </c>
      <c r="BB48" s="14" t="n">
        <f aca="false">IF(AI48&gt;0,AI48,0)</f>
        <v>217.611887231102</v>
      </c>
      <c r="BC48" s="14" t="n">
        <f aca="false">IF(AJ48&gt;0,AJ48,0)</f>
        <v>245.327204932553</v>
      </c>
      <c r="BD48" s="14" t="n">
        <f aca="false">IF(AK48&gt;0,AK48,0)</f>
        <v>403.171627031949</v>
      </c>
      <c r="BE48" s="14" t="n">
        <f aca="false">IF(AL48&gt;0,AL48,0)</f>
        <v>509.685833415049</v>
      </c>
      <c r="BF48" s="14" t="n">
        <f aca="false">IF(AM48&gt;0,AM48,0)</f>
        <v>253.306031095397</v>
      </c>
      <c r="BG48" s="14" t="n">
        <f aca="false">IF(AN48&gt;0,AN48,0)</f>
        <v>410.755796770378</v>
      </c>
      <c r="BH48" s="14" t="n">
        <f aca="false">IF(AO48&gt;0,AO48,0)</f>
        <v>688.50700805932</v>
      </c>
      <c r="BI48" s="14" t="n">
        <f aca="false">IF(AP48&gt;0,AP48,0)</f>
        <v>404.790137501434</v>
      </c>
      <c r="BJ48" s="14" t="n">
        <f aca="false">IF(AQ48&gt;0,AQ48,0)</f>
        <v>802.704770898449</v>
      </c>
      <c r="BK48" s="14" t="n">
        <f aca="false">IF(AR48&gt;0,AR48,0)</f>
        <v>645.520030114604</v>
      </c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</row>
    <row r="49" customFormat="false" ht="18" hidden="false" customHeight="false" outlineLevel="0" collapsed="false">
      <c r="A49" s="12" t="s">
        <v>243</v>
      </c>
      <c r="B49" s="12" t="s">
        <v>244</v>
      </c>
      <c r="C49" s="12" t="n">
        <v>41</v>
      </c>
      <c r="D49" s="12" t="n">
        <f aca="false">C49-6</f>
        <v>35</v>
      </c>
      <c r="E49" s="8" t="s">
        <v>245</v>
      </c>
      <c r="F49" s="8" t="n">
        <v>12.9030398301004</v>
      </c>
      <c r="G49" s="13" t="n">
        <f aca="false">F49*((POWER(D49,2))/((POWER(C49,2))))</f>
        <v>9.40286959659309</v>
      </c>
      <c r="H49" s="14" t="n">
        <f aca="false">VLOOKUP($A49,PI!$B:$T,2,0)</f>
        <v>220.763918526327</v>
      </c>
      <c r="I49" s="14" t="n">
        <f aca="false">VLOOKUP($A49,PI!$B:$T,3,0)</f>
        <v>103.657029610163</v>
      </c>
      <c r="J49" s="14" t="n">
        <f aca="false">VLOOKUP($A49,PI!$B:$T,4,0)</f>
        <v>103.161650971002</v>
      </c>
      <c r="K49" s="14" t="n">
        <f aca="false">VLOOKUP($A49,PI!$B:$T,5,0)</f>
        <v>73.8999560320628</v>
      </c>
      <c r="L49" s="14" t="n">
        <f aca="false">VLOOKUP($A49,PI!$B:$T,6,0)</f>
        <v>107.205749157374</v>
      </c>
      <c r="M49" s="14" t="n">
        <f aca="false">VLOOKUP($A49,PI!$B:$T,7,0)</f>
        <v>185.243555524338</v>
      </c>
      <c r="N49" s="14" t="n">
        <f aca="false">VLOOKUP($A49,PI!$B:$T,8,0)</f>
        <v>199.305765777211</v>
      </c>
      <c r="O49" s="14" t="n">
        <f aca="false">VLOOKUP($A49,PI!$B:$T,9,0)</f>
        <v>107.205749157374</v>
      </c>
      <c r="P49" s="14" t="n">
        <f aca="false">VLOOKUP($A49,PI!$B:$T,10,0)</f>
        <v>131.922067667643</v>
      </c>
      <c r="Q49" s="14" t="n">
        <f aca="false">VLOOKUP($A49,PI!$B:$T,11,0)</f>
        <v>75.7601611413322</v>
      </c>
      <c r="R49" s="14" t="n">
        <f aca="false">VLOOKUP($A49,PI!$B:$T,12,0)</f>
        <v>237.941771178346</v>
      </c>
      <c r="S49" s="14" t="n">
        <f aca="false">VLOOKUP($A49,PI!$B:$T,13,0)</f>
        <v>244.411461971106</v>
      </c>
      <c r="T49" s="14" t="n">
        <f aca="false">VLOOKUP($A49,PI!$B:$T,14,0)</f>
        <v>143.311723030388</v>
      </c>
      <c r="U49" s="14" t="n">
        <f aca="false">VLOOKUP($A49,PI!$B:$T,15,0)</f>
        <v>69.217102794707</v>
      </c>
      <c r="V49" s="14" t="n">
        <f aca="false">VLOOKUP($A49,PI!$B:$T,16,0)</f>
        <v>106.947253103585</v>
      </c>
      <c r="W49" s="14" t="n">
        <f aca="false">VLOOKUP($A49,PI!$B:$T,17,0)</f>
        <v>64.2977866770013</v>
      </c>
      <c r="X49" s="14" t="n">
        <f aca="false">VLOOKUP($A49,PI!$B:$T,18,0)</f>
        <v>146.085908360372</v>
      </c>
      <c r="Y49" s="14" t="n">
        <f aca="false">VLOOKUP($A49,PI!$B:$T,19,0)</f>
        <v>96.7591566222886</v>
      </c>
      <c r="AA49" s="14" t="n">
        <f aca="false">H49-(H48*$G48/100)</f>
        <v>170.183406584463</v>
      </c>
      <c r="AB49" s="14" t="n">
        <f aca="false">I49-(I48*$G48/100)</f>
        <v>43.7408149345513</v>
      </c>
      <c r="AC49" s="14" t="n">
        <f aca="false">J49-(J48*$G48/100)</f>
        <v>63.6459283946867</v>
      </c>
      <c r="AD49" s="14" t="n">
        <f aca="false">K49-(K48*$G48/100)</f>
        <v>43.7249693663838</v>
      </c>
      <c r="AE49" s="14" t="n">
        <f aca="false">L49-(L48*$G48/100)</f>
        <v>58.2235526869459</v>
      </c>
      <c r="AF49" s="14" t="n">
        <f aca="false">M49-(M48*$G48/100)</f>
        <v>79.7922556624889</v>
      </c>
      <c r="AG49" s="14" t="n">
        <f aca="false">N49-(N48*$G48/100)</f>
        <v>146.714749642669</v>
      </c>
      <c r="AH49" s="14" t="n">
        <f aca="false">O49-(O48*$G48/100)</f>
        <v>58.2235526869459</v>
      </c>
      <c r="AI49" s="14" t="n">
        <f aca="false">P49-(P48*$G48/100)</f>
        <v>104.714839585625</v>
      </c>
      <c r="AJ49" s="14" t="n">
        <f aca="false">Q49-(Q48*$G48/100)</f>
        <v>51.0528582402384</v>
      </c>
      <c r="AK49" s="14" t="n">
        <f aca="false">R49-(R48*$G48/100)</f>
        <v>194.282580588548</v>
      </c>
      <c r="AL49" s="14" t="n">
        <f aca="false">S49-(S48*$G48/100)</f>
        <v>191.467706052878</v>
      </c>
      <c r="AM49" s="14" t="n">
        <f aca="false">T49-(T48*$G48/100)</f>
        <v>114.456069899705</v>
      </c>
      <c r="AN49" s="14" t="n">
        <f aca="false">U49-(U48*$G48/100)</f>
        <v>25.4546152295457</v>
      </c>
      <c r="AO49" s="14" t="n">
        <f aca="false">V49-(V48*$G48/100)</f>
        <v>39.3655049087338</v>
      </c>
      <c r="AP49" s="14" t="n">
        <f aca="false">W49-(W48*$G48/100)</f>
        <v>23.3647264173818</v>
      </c>
      <c r="AQ49" s="14" t="n">
        <f aca="false">X49-(X48*$G48/100)</f>
        <v>63.5695000834633</v>
      </c>
      <c r="AR49" s="14" t="n">
        <f aca="false">Y49-(Y48*$G48/100)</f>
        <v>30.8656839163494</v>
      </c>
      <c r="AT49" s="14" t="n">
        <f aca="false">IF(AA49&gt;0,AA49,0)</f>
        <v>170.183406584463</v>
      </c>
      <c r="AU49" s="14" t="n">
        <f aca="false">IF(AB49&gt;0,AB49,0)</f>
        <v>43.7408149345513</v>
      </c>
      <c r="AV49" s="14" t="n">
        <f aca="false">IF(AC49&gt;0,AC49,0)</f>
        <v>63.6459283946867</v>
      </c>
      <c r="AW49" s="14" t="n">
        <f aca="false">IF(AD49&gt;0,AD49,0)</f>
        <v>43.7249693663838</v>
      </c>
      <c r="AX49" s="14" t="n">
        <f aca="false">IF(AE49&gt;0,AE49,0)</f>
        <v>58.2235526869459</v>
      </c>
      <c r="AY49" s="14" t="n">
        <f aca="false">IF(AF49&gt;0,AF49,0)</f>
        <v>79.7922556624889</v>
      </c>
      <c r="AZ49" s="14" t="n">
        <f aca="false">IF(AG49&gt;0,AG49,0)</f>
        <v>146.714749642669</v>
      </c>
      <c r="BA49" s="14" t="n">
        <f aca="false">IF(AH49&gt;0,AH49,0)</f>
        <v>58.2235526869459</v>
      </c>
      <c r="BB49" s="14" t="n">
        <f aca="false">IF(AI49&gt;0,AI49,0)</f>
        <v>104.714839585625</v>
      </c>
      <c r="BC49" s="14" t="n">
        <f aca="false">IF(AJ49&gt;0,AJ49,0)</f>
        <v>51.0528582402384</v>
      </c>
      <c r="BD49" s="14" t="n">
        <f aca="false">IF(AK49&gt;0,AK49,0)</f>
        <v>194.282580588548</v>
      </c>
      <c r="BE49" s="14" t="n">
        <f aca="false">IF(AL49&gt;0,AL49,0)</f>
        <v>191.467706052878</v>
      </c>
      <c r="BF49" s="14" t="n">
        <f aca="false">IF(AM49&gt;0,AM49,0)</f>
        <v>114.456069899705</v>
      </c>
      <c r="BG49" s="14" t="n">
        <f aca="false">IF(AN49&gt;0,AN49,0)</f>
        <v>25.4546152295457</v>
      </c>
      <c r="BH49" s="14" t="n">
        <f aca="false">IF(AO49&gt;0,AO49,0)</f>
        <v>39.3655049087338</v>
      </c>
      <c r="BI49" s="14" t="n">
        <f aca="false">IF(AP49&gt;0,AP49,0)</f>
        <v>23.3647264173818</v>
      </c>
      <c r="BJ49" s="14" t="n">
        <f aca="false">IF(AQ49&gt;0,AQ49,0)</f>
        <v>63.5695000834633</v>
      </c>
      <c r="BK49" s="14" t="n">
        <f aca="false">IF(AR49&gt;0,AR49,0)</f>
        <v>30.8656839163494</v>
      </c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/>
      <c r="EH49" s="14"/>
      <c r="EI49" s="14"/>
      <c r="EJ49" s="14"/>
      <c r="EK49" s="14"/>
      <c r="EL49" s="14"/>
      <c r="EM49" s="14"/>
      <c r="EN49" s="14"/>
      <c r="EO49" s="14"/>
      <c r="EP49" s="14"/>
      <c r="EQ49" s="14"/>
      <c r="ER49" s="14"/>
    </row>
    <row r="50" customFormat="false" ht="18" hidden="false" customHeight="false" outlineLevel="0" collapsed="false">
      <c r="A50" s="11" t="s">
        <v>246</v>
      </c>
      <c r="B50" s="12" t="s">
        <v>247</v>
      </c>
      <c r="C50" s="12" t="n">
        <v>41</v>
      </c>
      <c r="D50" s="12" t="n">
        <f aca="false">C50-6</f>
        <v>35</v>
      </c>
      <c r="E50" s="8" t="s">
        <v>248</v>
      </c>
      <c r="F50" s="8" t="n">
        <v>12.9131859314863</v>
      </c>
      <c r="G50" s="13" t="n">
        <f aca="false">F50*((POWER(D50,2))/((POWER(C50,2))))</f>
        <v>9.41026339445016</v>
      </c>
      <c r="H50" s="14" t="n">
        <f aca="false">VLOOKUP($A50,PI!$B:$T,2,0)</f>
        <v>254.172708537485</v>
      </c>
      <c r="I50" s="14" t="n">
        <f aca="false">VLOOKUP($A50,PI!$B:$T,3,0)</f>
        <v>57.7838816495208</v>
      </c>
      <c r="J50" s="14" t="n">
        <f aca="false">VLOOKUP($A50,PI!$B:$T,4,0)</f>
        <v>47.4383677244773</v>
      </c>
      <c r="K50" s="14" t="n">
        <f aca="false">VLOOKUP($A50,PI!$B:$T,5,0)</f>
        <v>28.2181147901377</v>
      </c>
      <c r="L50" s="14" t="n">
        <f aca="false">VLOOKUP($A50,PI!$B:$T,6,0)</f>
        <v>150.416487252966</v>
      </c>
      <c r="M50" s="14" t="n">
        <f aca="false">VLOOKUP($A50,PI!$B:$T,7,0)</f>
        <v>107.375149258973</v>
      </c>
      <c r="N50" s="14" t="n">
        <f aca="false">VLOOKUP($A50,PI!$B:$T,8,0)</f>
        <v>439.732964705256</v>
      </c>
      <c r="O50" s="14" t="n">
        <f aca="false">VLOOKUP($A50,PI!$B:$T,9,0)</f>
        <v>74.6378579122141</v>
      </c>
      <c r="P50" s="14" t="n">
        <f aca="false">VLOOKUP($A50,PI!$B:$T,10,0)</f>
        <v>262.772386982382</v>
      </c>
      <c r="Q50" s="14" t="n">
        <f aca="false">VLOOKUP($A50,PI!$B:$T,11,0)</f>
        <v>61.9611515960177</v>
      </c>
      <c r="R50" s="14" t="n">
        <f aca="false">VLOOKUP($A50,PI!$B:$T,12,0)</f>
        <v>297.864488357957</v>
      </c>
      <c r="S50" s="14" t="n">
        <f aca="false">VLOOKUP($A50,PI!$B:$T,13,0)</f>
        <v>316.166874977025</v>
      </c>
      <c r="T50" s="14" t="n">
        <f aca="false">VLOOKUP($A50,PI!$B:$T,14,0)</f>
        <v>253.530157817204</v>
      </c>
      <c r="U50" s="14" t="n">
        <f aca="false">VLOOKUP($A50,PI!$B:$T,15,0)</f>
        <v>107.375149258973</v>
      </c>
      <c r="V50" s="14" t="n">
        <f aca="false">VLOOKUP($A50,PI!$B:$T,16,0)</f>
        <v>72.3446089206748</v>
      </c>
      <c r="W50" s="14" t="n">
        <f aca="false">VLOOKUP($A50,PI!$B:$T,17,0)</f>
        <v>34.4265383456057</v>
      </c>
      <c r="X50" s="14" t="n">
        <f aca="false">VLOOKUP($A50,PI!$B:$T,18,0)</f>
        <v>168.969281620523</v>
      </c>
      <c r="Y50" s="14" t="n">
        <f aca="false">VLOOKUP($A50,PI!$B:$T,19,0)</f>
        <v>61.267983617843</v>
      </c>
      <c r="AA50" s="14" t="n">
        <f aca="false">H50-(H49*$G49/100)</f>
        <v>233.414565162125</v>
      </c>
      <c r="AB50" s="14" t="n">
        <f aca="false">I50-(I49*$G49/100)</f>
        <v>48.0371463275753</v>
      </c>
      <c r="AC50" s="14" t="n">
        <f aca="false">J50-(J49*$G49/100)</f>
        <v>37.7382122099815</v>
      </c>
      <c r="AD50" s="14" t="n">
        <f aca="false">K50-(K49*$G49/100)</f>
        <v>21.2693982925032</v>
      </c>
      <c r="AE50" s="14" t="n">
        <f aca="false">L50-(L49*$G49/100)</f>
        <v>140.336070459647</v>
      </c>
      <c r="AF50" s="14" t="n">
        <f aca="false">M50-(M49*$G49/100)</f>
        <v>89.9569392969271</v>
      </c>
      <c r="AG50" s="14" t="n">
        <f aca="false">N50-(N49*$G49/100)</f>
        <v>420.992503450733</v>
      </c>
      <c r="AH50" s="14" t="n">
        <f aca="false">O50-(O49*$G49/100)</f>
        <v>64.5574411188955</v>
      </c>
      <c r="AI50" s="14" t="n">
        <f aca="false">P50-(P49*$G49/100)</f>
        <v>250.367926990464</v>
      </c>
      <c r="AJ50" s="14" t="n">
        <f aca="false">Q50-(Q49*$G49/100)</f>
        <v>54.8375224377294</v>
      </c>
      <c r="AK50" s="14" t="n">
        <f aca="false">R50-(R49*$G49/100)</f>
        <v>275.491133898233</v>
      </c>
      <c r="AL50" s="14" t="n">
        <f aca="false">S50-(S49*$G49/100)</f>
        <v>293.185183928755</v>
      </c>
      <c r="AM50" s="14" t="n">
        <f aca="false">T50-(T49*$G49/100)</f>
        <v>240.054743384026</v>
      </c>
      <c r="AN50" s="14" t="n">
        <f aca="false">U50-(U49*$G49/100)</f>
        <v>100.866755344647</v>
      </c>
      <c r="AO50" s="14" t="n">
        <f aca="false">V50-(V49*$G49/100)</f>
        <v>62.2884981742064</v>
      </c>
      <c r="AP50" s="14" t="n">
        <f aca="false">W50-(W49*$G49/100)</f>
        <v>28.3807013108716</v>
      </c>
      <c r="AQ50" s="14" t="n">
        <f aca="false">X50-(X49*$G49/100)</f>
        <v>155.233014158399</v>
      </c>
      <c r="AR50" s="14" t="n">
        <f aca="false">Y50-(Y49*$G49/100)</f>
        <v>52.169846297886</v>
      </c>
      <c r="AT50" s="14" t="n">
        <f aca="false">IF(AA50&gt;0,AA50,0)</f>
        <v>233.414565162125</v>
      </c>
      <c r="AU50" s="14" t="n">
        <f aca="false">IF(AB50&gt;0,AB50,0)</f>
        <v>48.0371463275753</v>
      </c>
      <c r="AV50" s="14" t="n">
        <f aca="false">IF(AC50&gt;0,AC50,0)</f>
        <v>37.7382122099815</v>
      </c>
      <c r="AW50" s="14" t="n">
        <f aca="false">IF(AD50&gt;0,AD50,0)</f>
        <v>21.2693982925032</v>
      </c>
      <c r="AX50" s="14" t="n">
        <f aca="false">IF(AE50&gt;0,AE50,0)</f>
        <v>140.336070459647</v>
      </c>
      <c r="AY50" s="14" t="n">
        <f aca="false">IF(AF50&gt;0,AF50,0)</f>
        <v>89.9569392969271</v>
      </c>
      <c r="AZ50" s="14" t="n">
        <f aca="false">IF(AG50&gt;0,AG50,0)</f>
        <v>420.992503450733</v>
      </c>
      <c r="BA50" s="14" t="n">
        <f aca="false">IF(AH50&gt;0,AH50,0)</f>
        <v>64.5574411188955</v>
      </c>
      <c r="BB50" s="14" t="n">
        <f aca="false">IF(AI50&gt;0,AI50,0)</f>
        <v>250.367926990464</v>
      </c>
      <c r="BC50" s="14" t="n">
        <f aca="false">IF(AJ50&gt;0,AJ50,0)</f>
        <v>54.8375224377294</v>
      </c>
      <c r="BD50" s="14" t="n">
        <f aca="false">IF(AK50&gt;0,AK50,0)</f>
        <v>275.491133898233</v>
      </c>
      <c r="BE50" s="14" t="n">
        <f aca="false">IF(AL50&gt;0,AL50,0)</f>
        <v>293.185183928755</v>
      </c>
      <c r="BF50" s="14" t="n">
        <f aca="false">IF(AM50&gt;0,AM50,0)</f>
        <v>240.054743384026</v>
      </c>
      <c r="BG50" s="14" t="n">
        <f aca="false">IF(AN50&gt;0,AN50,0)</f>
        <v>100.866755344647</v>
      </c>
      <c r="BH50" s="14" t="n">
        <f aca="false">IF(AO50&gt;0,AO50,0)</f>
        <v>62.2884981742064</v>
      </c>
      <c r="BI50" s="14" t="n">
        <f aca="false">IF(AP50&gt;0,AP50,0)</f>
        <v>28.3807013108716</v>
      </c>
      <c r="BJ50" s="14" t="n">
        <f aca="false">IF(AQ50&gt;0,AQ50,0)</f>
        <v>155.233014158399</v>
      </c>
      <c r="BK50" s="14" t="n">
        <f aca="false">IF(AR50&gt;0,AR50,0)</f>
        <v>52.169846297886</v>
      </c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N50" s="14"/>
      <c r="EO50" s="14"/>
      <c r="EP50" s="14"/>
      <c r="EQ50" s="14"/>
      <c r="ER50" s="14"/>
    </row>
    <row r="51" customFormat="false" ht="18" hidden="false" customHeight="false" outlineLevel="0" collapsed="false">
      <c r="A51" s="12" t="s">
        <v>249</v>
      </c>
      <c r="B51" s="12" t="s">
        <v>250</v>
      </c>
      <c r="C51" s="12" t="n">
        <v>43</v>
      </c>
      <c r="D51" s="12" t="n">
        <f aca="false">C51-6</f>
        <v>37</v>
      </c>
      <c r="E51" s="8" t="s">
        <v>251</v>
      </c>
      <c r="F51" s="8" t="n">
        <v>13.6606957897252</v>
      </c>
      <c r="G51" s="13" t="n">
        <f aca="false">F51*((POWER(D51,2))/((POWER(C51,2))))</f>
        <v>10.1143821179739</v>
      </c>
      <c r="H51" s="14" t="n">
        <f aca="false">VLOOKUP($A51,PI!$B:$T,2,0)</f>
        <v>48.9051989521041</v>
      </c>
      <c r="I51" s="14" t="n">
        <f aca="false">VLOOKUP($A51,PI!$B:$T,3,0)</f>
        <v>110.381506409172</v>
      </c>
      <c r="J51" s="14" t="n">
        <f aca="false">VLOOKUP($A51,PI!$B:$T,4,0)</f>
        <v>110.856842645527</v>
      </c>
      <c r="K51" s="14" t="n">
        <f aca="false">VLOOKUP($A51,PI!$B:$T,5,0)</f>
        <v>110.381506409172</v>
      </c>
      <c r="L51" s="14" t="n">
        <f aca="false">VLOOKUP($A51,PI!$B:$T,6,0)</f>
        <v>49.9784703559073</v>
      </c>
      <c r="M51" s="14" t="n">
        <f aca="false">VLOOKUP($A51,PI!$B:$T,7,0)</f>
        <v>165.329774531151</v>
      </c>
      <c r="N51" s="14" t="n">
        <f aca="false">VLOOKUP($A51,PI!$B:$T,8,0)</f>
        <v>106.270273838935</v>
      </c>
      <c r="O51" s="14" t="n">
        <f aca="false">VLOOKUP($A51,PI!$B:$T,9,0)</f>
        <v>156.441027756782</v>
      </c>
      <c r="P51" s="14" t="n">
        <f aca="false">VLOOKUP($A51,PI!$B:$T,10,0)</f>
        <v>71.1873904019372</v>
      </c>
      <c r="Q51" s="14" t="n">
        <f aca="false">VLOOKUP($A51,PI!$B:$T,11,0)</f>
        <v>135.00397721441</v>
      </c>
      <c r="R51" s="14" t="n">
        <f aca="false">VLOOKUP($A51,PI!$B:$T,12,0)</f>
        <v>87.997593440264</v>
      </c>
      <c r="S51" s="14" t="n">
        <f aca="false">VLOOKUP($A51,PI!$B:$T,13,0)</f>
        <v>126.697882586479</v>
      </c>
      <c r="T51" s="14" t="n">
        <f aca="false">VLOOKUP($A51,PI!$B:$T,14,0)</f>
        <v>75.8212929403998</v>
      </c>
      <c r="U51" s="14" t="n">
        <f aca="false">VLOOKUP($A51,PI!$B:$T,15,0)</f>
        <v>121.953768928765</v>
      </c>
      <c r="V51" s="14" t="n">
        <f aca="false">VLOOKUP($A51,PI!$B:$T,16,0)</f>
        <v>238.031185392394</v>
      </c>
      <c r="W51" s="14" t="n">
        <f aca="false">VLOOKUP($A51,PI!$B:$T,17,0)</f>
        <v>140.306484950265</v>
      </c>
      <c r="X51" s="14" t="n">
        <f aca="false">VLOOKUP($A51,PI!$B:$T,18,0)</f>
        <v>76.0317797252631</v>
      </c>
      <c r="Y51" s="14" t="n">
        <f aca="false">VLOOKUP($A51,PI!$B:$T,19,0)</f>
        <v>83.1528651272417</v>
      </c>
      <c r="AA51" s="14" t="n">
        <f aca="false">H51-(H50*$G50/100)</f>
        <v>24.9868776019186</v>
      </c>
      <c r="AB51" s="14" t="n">
        <f aca="false">I51-(I50*$G50/100)</f>
        <v>104.943890946415</v>
      </c>
      <c r="AC51" s="14" t="n">
        <f aca="false">J51-(J50*$G50/100)</f>
        <v>106.392767292626</v>
      </c>
      <c r="AD51" s="14" t="n">
        <f aca="false">K51-(K50*$G50/100)</f>
        <v>107.726107482472</v>
      </c>
      <c r="AE51" s="14" t="n">
        <f aca="false">L51-(L50*$G50/100)</f>
        <v>35.8238827167237</v>
      </c>
      <c r="AF51" s="14" t="n">
        <f aca="false">M51-(M50*$G50/100)</f>
        <v>155.225490165698</v>
      </c>
      <c r="AG51" s="14" t="n">
        <f aca="false">N51-(N50*$G50/100)</f>
        <v>64.890243627946</v>
      </c>
      <c r="AH51" s="14" t="n">
        <f aca="false">O51-(O50*$G50/100)</f>
        <v>149.417408735268</v>
      </c>
      <c r="AI51" s="14" t="n">
        <f aca="false">P51-(P50*$G50/100)</f>
        <v>46.4598166590112</v>
      </c>
      <c r="AJ51" s="14" t="n">
        <f aca="false">Q51-(Q50*$G50/100)</f>
        <v>129.173269646991</v>
      </c>
      <c r="AK51" s="14" t="n">
        <f aca="false">R51-(R50*$G50/100)</f>
        <v>59.9677605272489</v>
      </c>
      <c r="AL51" s="14" t="n">
        <f aca="false">S51-(S50*$G50/100)</f>
        <v>96.9457468851395</v>
      </c>
      <c r="AM51" s="14" t="n">
        <f aca="false">T51-(T50*$G50/100)</f>
        <v>51.9634373054358</v>
      </c>
      <c r="AN51" s="14" t="n">
        <f aca="false">U51-(U50*$G50/100)</f>
        <v>111.849484563312</v>
      </c>
      <c r="AO51" s="14" t="n">
        <f aca="false">V51-(V50*$G50/100)</f>
        <v>231.223367141274</v>
      </c>
      <c r="AP51" s="14" t="n">
        <f aca="false">W51-(W50*$G50/100)</f>
        <v>137.066857014352</v>
      </c>
      <c r="AQ51" s="14" t="n">
        <f aca="false">X51-(X50*$G50/100)</f>
        <v>60.1313252690616</v>
      </c>
      <c r="AR51" s="14" t="n">
        <f aca="false">Y51-(Y50*$G50/100)</f>
        <v>77.3873864923341</v>
      </c>
      <c r="AT51" s="14" t="n">
        <f aca="false">IF(AA51&gt;0,AA51,0)</f>
        <v>24.9868776019186</v>
      </c>
      <c r="AU51" s="14" t="n">
        <f aca="false">IF(AB51&gt;0,AB51,0)</f>
        <v>104.943890946415</v>
      </c>
      <c r="AV51" s="14" t="n">
        <f aca="false">IF(AC51&gt;0,AC51,0)</f>
        <v>106.392767292626</v>
      </c>
      <c r="AW51" s="14" t="n">
        <f aca="false">IF(AD51&gt;0,AD51,0)</f>
        <v>107.726107482472</v>
      </c>
      <c r="AX51" s="14" t="n">
        <f aca="false">IF(AE51&gt;0,AE51,0)</f>
        <v>35.8238827167237</v>
      </c>
      <c r="AY51" s="14" t="n">
        <f aca="false">IF(AF51&gt;0,AF51,0)</f>
        <v>155.225490165698</v>
      </c>
      <c r="AZ51" s="14" t="n">
        <f aca="false">IF(AG51&gt;0,AG51,0)</f>
        <v>64.890243627946</v>
      </c>
      <c r="BA51" s="14" t="n">
        <f aca="false">IF(AH51&gt;0,AH51,0)</f>
        <v>149.417408735268</v>
      </c>
      <c r="BB51" s="14" t="n">
        <f aca="false">IF(AI51&gt;0,AI51,0)</f>
        <v>46.4598166590112</v>
      </c>
      <c r="BC51" s="14" t="n">
        <f aca="false">IF(AJ51&gt;0,AJ51,0)</f>
        <v>129.173269646991</v>
      </c>
      <c r="BD51" s="14" t="n">
        <f aca="false">IF(AK51&gt;0,AK51,0)</f>
        <v>59.9677605272489</v>
      </c>
      <c r="BE51" s="14" t="n">
        <f aca="false">IF(AL51&gt;0,AL51,0)</f>
        <v>96.9457468851395</v>
      </c>
      <c r="BF51" s="14" t="n">
        <f aca="false">IF(AM51&gt;0,AM51,0)</f>
        <v>51.9634373054358</v>
      </c>
      <c r="BG51" s="14" t="n">
        <f aca="false">IF(AN51&gt;0,AN51,0)</f>
        <v>111.849484563312</v>
      </c>
      <c r="BH51" s="14" t="n">
        <f aca="false">IF(AO51&gt;0,AO51,0)</f>
        <v>231.223367141274</v>
      </c>
      <c r="BI51" s="14" t="n">
        <f aca="false">IF(AP51&gt;0,AP51,0)</f>
        <v>137.066857014352</v>
      </c>
      <c r="BJ51" s="14" t="n">
        <f aca="false">IF(AQ51&gt;0,AQ51,0)</f>
        <v>60.1313252690616</v>
      </c>
      <c r="BK51" s="14" t="n">
        <f aca="false">IF(AR51&gt;0,AR51,0)</f>
        <v>77.3873864923341</v>
      </c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  <c r="EC51" s="14"/>
      <c r="ED51" s="14"/>
      <c r="EE51" s="14"/>
      <c r="EF51" s="14"/>
      <c r="EG51" s="14"/>
      <c r="EH51" s="14"/>
      <c r="EI51" s="14"/>
      <c r="EJ51" s="14"/>
      <c r="EK51" s="14"/>
      <c r="EL51" s="14"/>
      <c r="EM51" s="14"/>
      <c r="EN51" s="14"/>
      <c r="EO51" s="14"/>
      <c r="EP51" s="14"/>
      <c r="EQ51" s="14"/>
      <c r="ER51" s="14"/>
    </row>
    <row r="52" customFormat="false" ht="18" hidden="false" customHeight="false" outlineLevel="0" collapsed="false">
      <c r="A52" s="12" t="s">
        <v>252</v>
      </c>
      <c r="B52" s="12" t="s">
        <v>253</v>
      </c>
      <c r="C52" s="12" t="n">
        <v>43</v>
      </c>
      <c r="D52" s="12" t="n">
        <f aca="false">C52-6</f>
        <v>37</v>
      </c>
      <c r="E52" s="8" t="s">
        <v>254</v>
      </c>
      <c r="F52" s="8" t="n">
        <v>13.6713367209265</v>
      </c>
      <c r="G52" s="13" t="n">
        <f aca="false">F52*((POWER(D52,2))/((POWER(C52,2))))</f>
        <v>10.1222606657374</v>
      </c>
      <c r="H52" s="14" t="n">
        <f aca="false">VLOOKUP($A52,PI!$B:$T,2,0)</f>
        <v>34.9821031833363</v>
      </c>
      <c r="I52" s="14" t="n">
        <f aca="false">VLOOKUP($A52,PI!$B:$T,3,0)</f>
        <v>40.3350985124757</v>
      </c>
      <c r="J52" s="14" t="n">
        <f aca="false">VLOOKUP($A52,PI!$B:$T,4,0)</f>
        <v>26.8667249456688</v>
      </c>
      <c r="K52" s="14" t="n">
        <f aca="false">VLOOKUP($A52,PI!$B:$T,5,0)</f>
        <v>48.2404369736531</v>
      </c>
      <c r="L52" s="14" t="n">
        <f aca="false">VLOOKUP($A52,PI!$B:$T,6,0)</f>
        <v>34.4645057833078</v>
      </c>
      <c r="M52" s="14" t="n">
        <f aca="false">VLOOKUP($A52,PI!$B:$T,7,0)</f>
        <v>68.2578843857554</v>
      </c>
      <c r="N52" s="14" t="n">
        <f aca="false">VLOOKUP($A52,PI!$B:$T,8,0)</f>
        <v>42.4343118136098</v>
      </c>
      <c r="O52" s="14" t="n">
        <f aca="false">VLOOKUP($A52,PI!$B:$T,9,0)</f>
        <v>42.2757294160631</v>
      </c>
      <c r="P52" s="14" t="n">
        <f aca="false">VLOOKUP($A52,PI!$B:$T,10,0)</f>
        <v>46.9751875238942</v>
      </c>
      <c r="Q52" s="14" t="n">
        <f aca="false">VLOOKUP($A52,PI!$B:$T,11,0)</f>
        <v>42.4343118136098</v>
      </c>
      <c r="R52" s="14" t="n">
        <f aca="false">VLOOKUP($A52,PI!$B:$T,12,0)</f>
        <v>29.5076476498828</v>
      </c>
      <c r="S52" s="14" t="n">
        <f aca="false">VLOOKUP($A52,PI!$B:$T,13,0)</f>
        <v>53.260210270926</v>
      </c>
      <c r="T52" s="14" t="n">
        <f aca="false">VLOOKUP($A52,PI!$B:$T,14,0)</f>
        <v>157.382754459074</v>
      </c>
      <c r="U52" s="14" t="n">
        <f aca="false">VLOOKUP($A52,PI!$B:$T,15,0)</f>
        <v>44.4226400229249</v>
      </c>
      <c r="V52" s="14" t="n">
        <f aca="false">VLOOKUP($A52,PI!$B:$T,16,0)</f>
        <v>67.7572769658864</v>
      </c>
      <c r="W52" s="14" t="n">
        <f aca="false">VLOOKUP($A52,PI!$B:$T,17,0)</f>
        <v>66.655901476984</v>
      </c>
      <c r="X52" s="14" t="n">
        <f aca="false">VLOOKUP($A52,PI!$B:$T,18,0)</f>
        <v>41.3272887163781</v>
      </c>
      <c r="Y52" s="14" t="n">
        <f aca="false">VLOOKUP($A52,PI!$B:$T,19,0)</f>
        <v>33.0770218078714</v>
      </c>
      <c r="AA52" s="14" t="n">
        <f aca="false">H52-(H51*$G51/100)</f>
        <v>30.0356444857651</v>
      </c>
      <c r="AB52" s="14" t="n">
        <f aca="false">I52-(I51*$G51/100)</f>
        <v>29.1706911666761</v>
      </c>
      <c r="AC52" s="14" t="n">
        <f aca="false">J52-(J51*$G51/100)</f>
        <v>15.6542402765792</v>
      </c>
      <c r="AD52" s="14" t="n">
        <f aca="false">K52-(K51*$G51/100)</f>
        <v>37.0760296278535</v>
      </c>
      <c r="AE52" s="14" t="n">
        <f aca="false">L52-(L51*$G51/100)</f>
        <v>29.4094923147931</v>
      </c>
      <c r="AF52" s="14" t="n">
        <f aca="false">M52-(M51*$G51/100)</f>
        <v>51.53579923489</v>
      </c>
      <c r="AG52" s="14" t="n">
        <f aca="false">N52-(N51*$G51/100)</f>
        <v>31.6857302397226</v>
      </c>
      <c r="AH52" s="14" t="n">
        <f aca="false">O52-(O51*$G51/100)</f>
        <v>26.4526860794564</v>
      </c>
      <c r="AI52" s="14" t="n">
        <f aca="false">P52-(P51*$G51/100)</f>
        <v>39.7750228388283</v>
      </c>
      <c r="AJ52" s="14" t="n">
        <f aca="false">Q52-(Q51*$G51/100)</f>
        <v>28.7794936836818</v>
      </c>
      <c r="AK52" s="14" t="n">
        <f aca="false">R52-(R51*$G51/100)</f>
        <v>20.6072347947133</v>
      </c>
      <c r="AL52" s="14" t="n">
        <f aca="false">S52-(S51*$G51/100)</f>
        <v>40.4455022907475</v>
      </c>
      <c r="AM52" s="14" t="n">
        <f aca="false">T52-(T51*$G51/100)</f>
        <v>149.713899164294</v>
      </c>
      <c r="AN52" s="14" t="n">
        <f aca="false">U52-(U51*$G51/100)</f>
        <v>32.0877698261986</v>
      </c>
      <c r="AO52" s="14" t="n">
        <f aca="false">V52-(V51*$G51/100)</f>
        <v>43.6818933153567</v>
      </c>
      <c r="AP52" s="14" t="n">
        <f aca="false">W52-(W51*$G51/100)</f>
        <v>52.4647674528167</v>
      </c>
      <c r="AQ52" s="14" t="n">
        <f aca="false">X52-(X51*$G51/100)</f>
        <v>33.6371439838688</v>
      </c>
      <c r="AR52" s="14" t="n">
        <f aca="false">Y52-(Y51*$G51/100)</f>
        <v>24.6666232868587</v>
      </c>
      <c r="AT52" s="14" t="n">
        <f aca="false">IF(AA52&gt;0,AA52,0)</f>
        <v>30.0356444857651</v>
      </c>
      <c r="AU52" s="14" t="n">
        <f aca="false">IF(AB52&gt;0,AB52,0)</f>
        <v>29.1706911666761</v>
      </c>
      <c r="AV52" s="14" t="n">
        <f aca="false">IF(AC52&gt;0,AC52,0)</f>
        <v>15.6542402765792</v>
      </c>
      <c r="AW52" s="14" t="n">
        <f aca="false">IF(AD52&gt;0,AD52,0)</f>
        <v>37.0760296278535</v>
      </c>
      <c r="AX52" s="14" t="n">
        <f aca="false">IF(AE52&gt;0,AE52,0)</f>
        <v>29.4094923147931</v>
      </c>
      <c r="AY52" s="14" t="n">
        <f aca="false">IF(AF52&gt;0,AF52,0)</f>
        <v>51.53579923489</v>
      </c>
      <c r="AZ52" s="14" t="n">
        <f aca="false">IF(AG52&gt;0,AG52,0)</f>
        <v>31.6857302397226</v>
      </c>
      <c r="BA52" s="14" t="n">
        <f aca="false">IF(AH52&gt;0,AH52,0)</f>
        <v>26.4526860794564</v>
      </c>
      <c r="BB52" s="14" t="n">
        <f aca="false">IF(AI52&gt;0,AI52,0)</f>
        <v>39.7750228388283</v>
      </c>
      <c r="BC52" s="14" t="n">
        <f aca="false">IF(AJ52&gt;0,AJ52,0)</f>
        <v>28.7794936836818</v>
      </c>
      <c r="BD52" s="14" t="n">
        <f aca="false">IF(AK52&gt;0,AK52,0)</f>
        <v>20.6072347947133</v>
      </c>
      <c r="BE52" s="14" t="n">
        <f aca="false">IF(AL52&gt;0,AL52,0)</f>
        <v>40.4455022907475</v>
      </c>
      <c r="BF52" s="14" t="n">
        <f aca="false">IF(AM52&gt;0,AM52,0)</f>
        <v>149.713899164294</v>
      </c>
      <c r="BG52" s="14" t="n">
        <f aca="false">IF(AN52&gt;0,AN52,0)</f>
        <v>32.0877698261986</v>
      </c>
      <c r="BH52" s="14" t="n">
        <f aca="false">IF(AO52&gt;0,AO52,0)</f>
        <v>43.6818933153567</v>
      </c>
      <c r="BI52" s="14" t="n">
        <f aca="false">IF(AP52&gt;0,AP52,0)</f>
        <v>52.4647674528167</v>
      </c>
      <c r="BJ52" s="14" t="n">
        <f aca="false">IF(AQ52&gt;0,AQ52,0)</f>
        <v>33.6371439838688</v>
      </c>
      <c r="BK52" s="14" t="n">
        <f aca="false">IF(AR52&gt;0,AR52,0)</f>
        <v>24.6666232868587</v>
      </c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4"/>
      <c r="EB52" s="14"/>
      <c r="EC52" s="14"/>
      <c r="ED52" s="14"/>
      <c r="EE52" s="14"/>
      <c r="EF52" s="14"/>
      <c r="EG52" s="14"/>
      <c r="EH52" s="14"/>
      <c r="EI52" s="14"/>
      <c r="EJ52" s="14"/>
      <c r="EK52" s="14"/>
      <c r="EL52" s="14"/>
      <c r="EM52" s="14"/>
      <c r="EN52" s="14"/>
      <c r="EO52" s="14"/>
      <c r="EP52" s="14"/>
      <c r="EQ52" s="14"/>
      <c r="ER52" s="14"/>
    </row>
    <row r="53" customFormat="false" ht="18" hidden="false" customHeight="false" outlineLevel="0" collapsed="false">
      <c r="A53" s="12" t="s">
        <v>255</v>
      </c>
      <c r="B53" s="12" t="s">
        <v>256</v>
      </c>
      <c r="C53" s="12" t="n">
        <v>43</v>
      </c>
      <c r="D53" s="12" t="n">
        <f aca="false">C53-6</f>
        <v>37</v>
      </c>
      <c r="E53" s="8" t="s">
        <v>257</v>
      </c>
      <c r="F53" s="8" t="n">
        <v>13.6819779341963</v>
      </c>
      <c r="G53" s="13" t="n">
        <f aca="false">F53*((POWER(D53,2))/((POWER(C53,2))))</f>
        <v>10.1301394223444</v>
      </c>
      <c r="H53" s="14" t="n">
        <f aca="false">VLOOKUP($A53,PI!$B:$T,2,0)</f>
        <v>35.5333051501673</v>
      </c>
      <c r="I53" s="14" t="n">
        <f aca="false">VLOOKUP($A53,PI!$B:$T,3,0)</f>
        <v>28.987289171816</v>
      </c>
      <c r="J53" s="14" t="n">
        <f aca="false">VLOOKUP($A53,PI!$B:$T,4,0)</f>
        <v>21.5534707512336</v>
      </c>
      <c r="K53" s="14" t="n">
        <f aca="false">VLOOKUP($A53,PI!$B:$T,5,0)</f>
        <v>21.5903710217472</v>
      </c>
      <c r="L53" s="14" t="n">
        <f aca="false">VLOOKUP($A53,PI!$B:$T,6,0)</f>
        <v>42.1349982924765</v>
      </c>
      <c r="M53" s="14" t="n">
        <f aca="false">VLOOKUP($A53,PI!$B:$T,7,0)</f>
        <v>48.1167029570837</v>
      </c>
      <c r="N53" s="14" t="n">
        <f aca="false">VLOOKUP($A53,PI!$B:$T,8,0)</f>
        <v>30.5640745150649</v>
      </c>
      <c r="O53" s="14" t="n">
        <f aca="false">VLOOKUP($A53,PI!$B:$T,9,0)</f>
        <v>53.5521480124936</v>
      </c>
      <c r="P53" s="14" t="n">
        <f aca="false">VLOOKUP($A53,PI!$B:$T,10,0)</f>
        <v>45.4197599527705</v>
      </c>
      <c r="Q53" s="14" t="n">
        <f aca="false">VLOOKUP($A53,PI!$B:$T,11,0)</f>
        <v>35.502411988094</v>
      </c>
      <c r="R53" s="14" t="n">
        <f aca="false">VLOOKUP($A53,PI!$B:$T,12,0)</f>
        <v>33.3482192698448</v>
      </c>
      <c r="S53" s="14" t="n">
        <f aca="false">VLOOKUP($A53,PI!$B:$T,13,0)</f>
        <v>35.5333051501673</v>
      </c>
      <c r="T53" s="14" t="n">
        <f aca="false">VLOOKUP($A53,PI!$B:$T,14,0)</f>
        <v>39.3446302843652</v>
      </c>
      <c r="U53" s="14" t="n">
        <f aca="false">VLOOKUP($A53,PI!$B:$T,15,0)</f>
        <v>29.8323935162383</v>
      </c>
      <c r="V53" s="14" t="n">
        <f aca="false">VLOOKUP($A53,PI!$B:$T,16,0)</f>
        <v>49.294191758153</v>
      </c>
      <c r="W53" s="14" t="n">
        <f aca="false">VLOOKUP($A53,PI!$B:$T,17,0)</f>
        <v>36.1435860999871</v>
      </c>
      <c r="X53" s="14" t="n">
        <f aca="false">VLOOKUP($A53,PI!$B:$T,18,0)</f>
        <v>36.260120690178</v>
      </c>
      <c r="Y53" s="14" t="n">
        <f aca="false">VLOOKUP($A53,PI!$B:$T,19,0)</f>
        <v>10.07607668343</v>
      </c>
      <c r="AA53" s="14" t="n">
        <f aca="false">H53-(H52*$G52/100)</f>
        <v>31.9923254795928</v>
      </c>
      <c r="AB53" s="14" t="n">
        <f aca="false">I53-(I52*$G52/100)</f>
        <v>24.9044653606013</v>
      </c>
      <c r="AC53" s="14" t="n">
        <f aca="false">J53-(J52*$G52/100)</f>
        <v>18.8339508198863</v>
      </c>
      <c r="AD53" s="14" t="n">
        <f aca="false">K53-(K52*$G52/100)</f>
        <v>16.7073482449833</v>
      </c>
      <c r="AE53" s="14" t="n">
        <f aca="false">L53-(L52*$G52/100)</f>
        <v>38.646411179932</v>
      </c>
      <c r="AF53" s="14" t="n">
        <f aca="false">M53-(M52*$G52/100)</f>
        <v>41.2074619746399</v>
      </c>
      <c r="AG53" s="14" t="n">
        <f aca="false">N53-(N52*$G52/100)</f>
        <v>26.2687628615796</v>
      </c>
      <c r="AH53" s="14" t="n">
        <f aca="false">O53-(O52*$G52/100)</f>
        <v>49.2728884826578</v>
      </c>
      <c r="AI53" s="14" t="n">
        <f aca="false">P53-(P52*$G52/100)</f>
        <v>40.664809023383</v>
      </c>
      <c r="AJ53" s="14" t="n">
        <f aca="false">Q53-(Q52*$G52/100)</f>
        <v>31.2071003346087</v>
      </c>
      <c r="AK53" s="14" t="n">
        <f aca="false">R53-(R52*$G52/100)</f>
        <v>30.3613782583964</v>
      </c>
      <c r="AL53" s="14" t="n">
        <f aca="false">S53-(S52*$G52/100)</f>
        <v>30.1421678354243</v>
      </c>
      <c r="AM53" s="14" t="n">
        <f aca="false">T53-(T52*$G52/100)</f>
        <v>23.4139376351004</v>
      </c>
      <c r="AN53" s="14" t="n">
        <f aca="false">U53-(U52*$G52/100)</f>
        <v>25.3358180985157</v>
      </c>
      <c r="AO53" s="14" t="n">
        <f aca="false">V53-(V52*$G52/100)</f>
        <v>42.4356235636603</v>
      </c>
      <c r="AP53" s="14" t="n">
        <f aca="false">W53-(W52*$G52/100)</f>
        <v>29.3965020033897</v>
      </c>
      <c r="AQ53" s="14" t="n">
        <f aca="false">X53-(X52*$G52/100)</f>
        <v>32.0768648002244</v>
      </c>
      <c r="AR53" s="14" t="n">
        <f aca="false">Y53-(Y52*$G52/100)</f>
        <v>6.72793431557445</v>
      </c>
      <c r="AT53" s="14" t="n">
        <f aca="false">IF(AA53&gt;0,AA53,0)</f>
        <v>31.9923254795928</v>
      </c>
      <c r="AU53" s="14" t="n">
        <f aca="false">IF(AB53&gt;0,AB53,0)</f>
        <v>24.9044653606013</v>
      </c>
      <c r="AV53" s="14" t="n">
        <f aca="false">IF(AC53&gt;0,AC53,0)</f>
        <v>18.8339508198863</v>
      </c>
      <c r="AW53" s="14" t="n">
        <f aca="false">IF(AD53&gt;0,AD53,0)</f>
        <v>16.7073482449833</v>
      </c>
      <c r="AX53" s="14" t="n">
        <f aca="false">IF(AE53&gt;0,AE53,0)</f>
        <v>38.646411179932</v>
      </c>
      <c r="AY53" s="14" t="n">
        <f aca="false">IF(AF53&gt;0,AF53,0)</f>
        <v>41.2074619746399</v>
      </c>
      <c r="AZ53" s="14" t="n">
        <f aca="false">IF(AG53&gt;0,AG53,0)</f>
        <v>26.2687628615796</v>
      </c>
      <c r="BA53" s="14" t="n">
        <f aca="false">IF(AH53&gt;0,AH53,0)</f>
        <v>49.2728884826578</v>
      </c>
      <c r="BB53" s="14" t="n">
        <f aca="false">IF(AI53&gt;0,AI53,0)</f>
        <v>40.664809023383</v>
      </c>
      <c r="BC53" s="14" t="n">
        <f aca="false">IF(AJ53&gt;0,AJ53,0)</f>
        <v>31.2071003346087</v>
      </c>
      <c r="BD53" s="14" t="n">
        <f aca="false">IF(AK53&gt;0,AK53,0)</f>
        <v>30.3613782583964</v>
      </c>
      <c r="BE53" s="14" t="n">
        <f aca="false">IF(AL53&gt;0,AL53,0)</f>
        <v>30.1421678354243</v>
      </c>
      <c r="BF53" s="14" t="n">
        <f aca="false">IF(AM53&gt;0,AM53,0)</f>
        <v>23.4139376351004</v>
      </c>
      <c r="BG53" s="14" t="n">
        <f aca="false">IF(AN53&gt;0,AN53,0)</f>
        <v>25.3358180985157</v>
      </c>
      <c r="BH53" s="14" t="n">
        <f aca="false">IF(AO53&gt;0,AO53,0)</f>
        <v>42.4356235636603</v>
      </c>
      <c r="BI53" s="14" t="n">
        <f aca="false">IF(AP53&gt;0,AP53,0)</f>
        <v>29.3965020033897</v>
      </c>
      <c r="BJ53" s="14" t="n">
        <f aca="false">IF(AQ53&gt;0,AQ53,0)</f>
        <v>32.0768648002244</v>
      </c>
      <c r="BK53" s="14" t="n">
        <f aca="false">IF(AR53&gt;0,AR53,0)</f>
        <v>6.72793431557445</v>
      </c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  <c r="DZ53" s="14"/>
      <c r="EA53" s="14"/>
      <c r="EB53" s="14"/>
      <c r="EC53" s="14"/>
      <c r="ED53" s="14"/>
      <c r="EE53" s="14"/>
      <c r="EF53" s="14"/>
      <c r="EG53" s="14"/>
      <c r="EH53" s="14"/>
      <c r="EI53" s="14"/>
      <c r="EJ53" s="14"/>
      <c r="EK53" s="14"/>
      <c r="EL53" s="14"/>
      <c r="EM53" s="14"/>
      <c r="EN53" s="14"/>
      <c r="EO53" s="14"/>
      <c r="EP53" s="14"/>
      <c r="EQ53" s="14"/>
      <c r="ER53" s="14"/>
    </row>
    <row r="54" customFormat="false" ht="18" hidden="false" customHeight="false" outlineLevel="0" collapsed="false">
      <c r="A54" s="12" t="s">
        <v>258</v>
      </c>
      <c r="B54" s="12" t="s">
        <v>259</v>
      </c>
      <c r="C54" s="12" t="n">
        <v>43</v>
      </c>
      <c r="D54" s="12" t="n">
        <f aca="false">C54-6</f>
        <v>37</v>
      </c>
      <c r="E54" s="8" t="s">
        <v>260</v>
      </c>
      <c r="F54" s="8" t="n">
        <v>13.692619427381</v>
      </c>
      <c r="G54" s="13" t="n">
        <f aca="false">F54*((POWER(D54,2))/((POWER(C54,2))))</f>
        <v>10.1380183862004</v>
      </c>
      <c r="H54" s="14" t="n">
        <f aca="false">VLOOKUP($A54,PI!$B:$T,2,0)</f>
        <v>75.0232711672185</v>
      </c>
      <c r="I54" s="14" t="n">
        <f aca="false">VLOOKUP($A54,PI!$B:$T,3,0)</f>
        <v>23.350090935164</v>
      </c>
      <c r="J54" s="14" t="n">
        <f aca="false">VLOOKUP($A54,PI!$B:$T,4,0)</f>
        <v>30.9583947296266</v>
      </c>
      <c r="K54" s="14" t="n">
        <f aca="false">VLOOKUP($A54,PI!$B:$T,5,0)</f>
        <v>12.9312239997294</v>
      </c>
      <c r="L54" s="14" t="n">
        <f aca="false">VLOOKUP($A54,PI!$B:$T,6,0)</f>
        <v>117.499888639772</v>
      </c>
      <c r="M54" s="14" t="n">
        <f aca="false">VLOOKUP($A54,PI!$B:$T,7,0)</f>
        <v>56.7991852216057</v>
      </c>
      <c r="N54" s="14" t="n">
        <f aca="false">VLOOKUP($A54,PI!$B:$T,8,0)</f>
        <v>156.050820141382</v>
      </c>
      <c r="O54" s="14" t="n">
        <f aca="false">VLOOKUP($A54,PI!$B:$T,9,0)</f>
        <v>32.1363180805293</v>
      </c>
      <c r="P54" s="14" t="n">
        <f aca="false">VLOOKUP($A54,PI!$B:$T,10,0)</f>
        <v>39.7131976232121</v>
      </c>
      <c r="Q54" s="14" t="n">
        <f aca="false">VLOOKUP($A54,PI!$B:$T,11,0)</f>
        <v>12.0977881555989</v>
      </c>
      <c r="R54" s="14" t="n">
        <f aca="false">VLOOKUP($A54,PI!$B:$T,12,0)</f>
        <v>39.7131976232121</v>
      </c>
      <c r="S54" s="14" t="n">
        <f aca="false">VLOOKUP($A54,PI!$B:$T,13,0)</f>
        <v>49.0391684740654</v>
      </c>
      <c r="T54" s="14" t="n">
        <f aca="false">VLOOKUP($A54,PI!$B:$T,14,0)</f>
        <v>64.3897306932776</v>
      </c>
      <c r="U54" s="14" t="n">
        <f aca="false">VLOOKUP($A54,PI!$B:$T,15,0)</f>
        <v>17.866279612911</v>
      </c>
      <c r="V54" s="14" t="n">
        <f aca="false">VLOOKUP($A54,PI!$B:$T,16,0)</f>
        <v>48.1212033041753</v>
      </c>
      <c r="W54" s="14" t="n">
        <f aca="false">VLOOKUP($A54,PI!$B:$T,17,0)</f>
        <v>15.7613142143565</v>
      </c>
      <c r="X54" s="14" t="n">
        <f aca="false">VLOOKUP($A54,PI!$B:$T,18,0)</f>
        <v>54.4258119295266</v>
      </c>
      <c r="Y54" s="14" t="n">
        <f aca="false">VLOOKUP($A54,PI!$B:$T,19,0)</f>
        <v>20.0133017513973</v>
      </c>
      <c r="AA54" s="14" t="n">
        <f aca="false">H54-(H53*$G53/100)</f>
        <v>71.4236978141395</v>
      </c>
      <c r="AB54" s="14" t="n">
        <f aca="false">I54-(I53*$G53/100)</f>
        <v>20.4136381273009</v>
      </c>
      <c r="AC54" s="14" t="n">
        <f aca="false">J54-(J53*$G53/100)</f>
        <v>28.7749980921724</v>
      </c>
      <c r="AD54" s="14" t="n">
        <f aca="false">K54-(K53*$G53/100)</f>
        <v>10.744089313425</v>
      </c>
      <c r="AE54" s="14" t="n">
        <f aca="false">L54-(L53*$G53/100)</f>
        <v>113.231554567142</v>
      </c>
      <c r="AF54" s="14" t="n">
        <f aca="false">M54-(M53*$G53/100)</f>
        <v>51.9248961266178</v>
      </c>
      <c r="AG54" s="14" t="n">
        <f aca="false">N54-(N53*$G53/100)</f>
        <v>152.954636779857</v>
      </c>
      <c r="AH54" s="14" t="n">
        <f aca="false">O54-(O53*$G53/100)</f>
        <v>26.7114108232035</v>
      </c>
      <c r="AI54" s="14" t="n">
        <f aca="false">P54-(P53*$G53/100)</f>
        <v>35.1121126147024</v>
      </c>
      <c r="AJ54" s="14" t="n">
        <f aca="false">Q54-(Q53*$G53/100)</f>
        <v>8.50134432290987</v>
      </c>
      <c r="AK54" s="14" t="n">
        <f aca="false">R54-(R53*$G53/100)</f>
        <v>36.3349765163077</v>
      </c>
      <c r="AL54" s="14" t="n">
        <f aca="false">S54-(S53*$G53/100)</f>
        <v>45.4395951209864</v>
      </c>
      <c r="AM54" s="14" t="n">
        <f aca="false">T54-(T53*$G53/100)</f>
        <v>60.4040647902655</v>
      </c>
      <c r="AN54" s="14" t="n">
        <f aca="false">U54-(U53*$G53/100)</f>
        <v>14.8442165566936</v>
      </c>
      <c r="AO54" s="14" t="n">
        <f aca="false">V54-(V53*$G53/100)</f>
        <v>43.1276329519566</v>
      </c>
      <c r="AP54" s="14" t="n">
        <f aca="false">W54-(W53*$G53/100)</f>
        <v>12.0999185501927</v>
      </c>
      <c r="AQ54" s="14" t="n">
        <f aca="false">X54-(X53*$G53/100)</f>
        <v>50.7526111489013</v>
      </c>
      <c r="AR54" s="14" t="n">
        <f aca="false">Y54-(Y53*$G53/100)</f>
        <v>18.9925811350635</v>
      </c>
      <c r="AT54" s="14" t="n">
        <f aca="false">IF(AA54&gt;0,AA54,0)</f>
        <v>71.4236978141395</v>
      </c>
      <c r="AU54" s="14" t="n">
        <f aca="false">IF(AB54&gt;0,AB54,0)</f>
        <v>20.4136381273009</v>
      </c>
      <c r="AV54" s="14" t="n">
        <f aca="false">IF(AC54&gt;0,AC54,0)</f>
        <v>28.7749980921724</v>
      </c>
      <c r="AW54" s="14" t="n">
        <f aca="false">IF(AD54&gt;0,AD54,0)</f>
        <v>10.744089313425</v>
      </c>
      <c r="AX54" s="14" t="n">
        <f aca="false">IF(AE54&gt;0,AE54,0)</f>
        <v>113.231554567142</v>
      </c>
      <c r="AY54" s="14" t="n">
        <f aca="false">IF(AF54&gt;0,AF54,0)</f>
        <v>51.9248961266178</v>
      </c>
      <c r="AZ54" s="14" t="n">
        <f aca="false">IF(AG54&gt;0,AG54,0)</f>
        <v>152.954636779857</v>
      </c>
      <c r="BA54" s="14" t="n">
        <f aca="false">IF(AH54&gt;0,AH54,0)</f>
        <v>26.7114108232035</v>
      </c>
      <c r="BB54" s="14" t="n">
        <f aca="false">IF(AI54&gt;0,AI54,0)</f>
        <v>35.1121126147024</v>
      </c>
      <c r="BC54" s="14" t="n">
        <f aca="false">IF(AJ54&gt;0,AJ54,0)</f>
        <v>8.50134432290987</v>
      </c>
      <c r="BD54" s="14" t="n">
        <f aca="false">IF(AK54&gt;0,AK54,0)</f>
        <v>36.3349765163077</v>
      </c>
      <c r="BE54" s="14" t="n">
        <f aca="false">IF(AL54&gt;0,AL54,0)</f>
        <v>45.4395951209864</v>
      </c>
      <c r="BF54" s="14" t="n">
        <f aca="false">IF(AM54&gt;0,AM54,0)</f>
        <v>60.4040647902655</v>
      </c>
      <c r="BG54" s="14" t="n">
        <f aca="false">IF(AN54&gt;0,AN54,0)</f>
        <v>14.8442165566936</v>
      </c>
      <c r="BH54" s="14" t="n">
        <f aca="false">IF(AO54&gt;0,AO54,0)</f>
        <v>43.1276329519566</v>
      </c>
      <c r="BI54" s="14" t="n">
        <f aca="false">IF(AP54&gt;0,AP54,0)</f>
        <v>12.0999185501927</v>
      </c>
      <c r="BJ54" s="14" t="n">
        <f aca="false">IF(AQ54&gt;0,AQ54,0)</f>
        <v>50.7526111489013</v>
      </c>
      <c r="BK54" s="14" t="n">
        <f aca="false">IF(AR54&gt;0,AR54,0)</f>
        <v>18.9925811350635</v>
      </c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  <c r="DZ54" s="14"/>
      <c r="EA54" s="14"/>
      <c r="EB54" s="14"/>
      <c r="EC54" s="14"/>
      <c r="ED54" s="14"/>
      <c r="EE54" s="14"/>
      <c r="EF54" s="14"/>
      <c r="EG54" s="14"/>
      <c r="EH54" s="14"/>
      <c r="EI54" s="14"/>
      <c r="EJ54" s="14"/>
      <c r="EK54" s="14"/>
      <c r="EL54" s="14"/>
      <c r="EM54" s="14"/>
      <c r="EN54" s="14"/>
      <c r="EO54" s="14"/>
      <c r="EP54" s="14"/>
      <c r="EQ54" s="14"/>
      <c r="ER54" s="14"/>
    </row>
    <row r="55" customFormat="false" ht="18" hidden="false" customHeight="false" outlineLevel="0" collapsed="false">
      <c r="A55" s="12" t="s">
        <v>261</v>
      </c>
      <c r="B55" s="12" t="s">
        <v>262</v>
      </c>
      <c r="C55" s="12" t="n">
        <v>43</v>
      </c>
      <c r="D55" s="12" t="n">
        <f aca="false">C55-6</f>
        <v>37</v>
      </c>
      <c r="E55" s="8" t="s">
        <v>263</v>
      </c>
      <c r="F55" s="8" t="n">
        <v>13.7032611984684</v>
      </c>
      <c r="G55" s="13" t="n">
        <f aca="false">F55*((POWER(D55,2))/((POWER(C55,2))))</f>
        <v>10.1458975558157</v>
      </c>
      <c r="H55" s="14" t="n">
        <f aca="false">VLOOKUP($A55,PI!$B:$T,2,0)</f>
        <v>128.692842593243</v>
      </c>
      <c r="I55" s="14" t="n">
        <f aca="false">VLOOKUP($A55,PI!$B:$T,3,0)</f>
        <v>87.6987061340113</v>
      </c>
      <c r="J55" s="14" t="n">
        <f aca="false">VLOOKUP($A55,PI!$B:$T,4,0)</f>
        <v>77.7335706521471</v>
      </c>
      <c r="K55" s="14" t="n">
        <f aca="false">VLOOKUP($A55,PI!$B:$T,5,0)</f>
        <v>72.8426116954713</v>
      </c>
      <c r="L55" s="14" t="n">
        <f aca="false">VLOOKUP($A55,PI!$B:$T,6,0)</f>
        <v>115.367711473073</v>
      </c>
      <c r="M55" s="14" t="n">
        <f aca="false">VLOOKUP($A55,PI!$B:$T,7,0)</f>
        <v>128.692842593243</v>
      </c>
      <c r="N55" s="14" t="n">
        <f aca="false">VLOOKUP($A55,PI!$B:$T,8,0)</f>
        <v>316.933302881624</v>
      </c>
      <c r="O55" s="14" t="n">
        <f aca="false">VLOOKUP($A55,PI!$B:$T,9,0)</f>
        <v>187.810738992304</v>
      </c>
      <c r="P55" s="14" t="n">
        <f aca="false">VLOOKUP($A55,PI!$B:$T,10,0)</f>
        <v>154.212212266984</v>
      </c>
      <c r="Q55" s="14" t="n">
        <f aca="false">VLOOKUP($A55,PI!$B:$T,11,0)</f>
        <v>79.627681412296</v>
      </c>
      <c r="R55" s="14" t="n">
        <f aca="false">VLOOKUP($A55,PI!$B:$T,12,0)</f>
        <v>200.431071911478</v>
      </c>
      <c r="S55" s="14" t="n">
        <f aca="false">VLOOKUP($A55,PI!$B:$T,13,0)</f>
        <v>198.834227842517</v>
      </c>
      <c r="T55" s="14" t="n">
        <f aca="false">VLOOKUP($A55,PI!$B:$T,14,0)</f>
        <v>218.875029434292</v>
      </c>
      <c r="U55" s="14" t="n">
        <f aca="false">VLOOKUP($A55,PI!$B:$T,15,0)</f>
        <v>77.7958619547692</v>
      </c>
      <c r="V55" s="14" t="n">
        <f aca="false">VLOOKUP($A55,PI!$B:$T,16,0)</f>
        <v>119.189803181321</v>
      </c>
      <c r="W55" s="14" t="n">
        <f aca="false">VLOOKUP($A55,PI!$B:$T,17,0)</f>
        <v>132.050122723162</v>
      </c>
      <c r="X55" s="14" t="n">
        <f aca="false">VLOOKUP($A55,PI!$B:$T,18,0)</f>
        <v>173.909088152349</v>
      </c>
      <c r="Y55" s="14" t="n">
        <f aca="false">VLOOKUP($A55,PI!$B:$T,19,0)</f>
        <v>70.7151441606478</v>
      </c>
      <c r="AA55" s="14" t="n">
        <f aca="false">H55-(H54*$G54/100)</f>
        <v>121.086969568381</v>
      </c>
      <c r="AB55" s="14" t="n">
        <f aca="false">I55-(I54*$G54/100)</f>
        <v>85.3314696218098</v>
      </c>
      <c r="AC55" s="14" t="n">
        <f aca="false">J55-(J54*$G54/100)</f>
        <v>74.5950029023851</v>
      </c>
      <c r="AD55" s="14" t="n">
        <f aca="false">K55-(K54*$G54/100)</f>
        <v>71.531641828818</v>
      </c>
      <c r="AE55" s="14" t="n">
        <f aca="false">L55-(L54*$G54/100)</f>
        <v>103.455551159008</v>
      </c>
      <c r="AF55" s="14" t="n">
        <f aca="false">M55-(M54*$G54/100)</f>
        <v>122.934530752265</v>
      </c>
      <c r="AG55" s="14" t="n">
        <f aca="false">N55-(N54*$G54/100)</f>
        <v>301.112842043874</v>
      </c>
      <c r="AH55" s="14" t="n">
        <f aca="false">O55-(O54*$G54/100)</f>
        <v>184.552753156652</v>
      </c>
      <c r="AI55" s="14" t="n">
        <f aca="false">P55-(P54*$G54/100)</f>
        <v>150.186080990194</v>
      </c>
      <c r="AJ55" s="14" t="n">
        <f aca="false">Q55-(Q54*$G54/100)</f>
        <v>78.4012054247578</v>
      </c>
      <c r="AK55" s="14" t="n">
        <f aca="false">R55-(R54*$G54/100)</f>
        <v>196.404940634689</v>
      </c>
      <c r="AL55" s="14" t="n">
        <f aca="false">S55-(S54*$G54/100)</f>
        <v>193.862627926177</v>
      </c>
      <c r="AM55" s="14" t="n">
        <f aca="false">T55-(T54*$G54/100)</f>
        <v>212.347186697782</v>
      </c>
      <c r="AN55" s="14" t="n">
        <f aca="false">U55-(U54*$G54/100)</f>
        <v>75.9845752426823</v>
      </c>
      <c r="AO55" s="14" t="n">
        <f aca="false">V55-(V54*$G54/100)</f>
        <v>114.311266742683</v>
      </c>
      <c r="AP55" s="14" t="n">
        <f aca="false">W55-(W54*$G54/100)</f>
        <v>130.452237790204</v>
      </c>
      <c r="AQ55" s="14" t="n">
        <f aca="false">X55-(X54*$G54/100)</f>
        <v>168.391389332094</v>
      </c>
      <c r="AR55" s="14" t="n">
        <f aca="false">Y55-(Y54*$G54/100)</f>
        <v>68.6861919494054</v>
      </c>
      <c r="AT55" s="14" t="n">
        <f aca="false">IF(AA55&gt;0,AA55,0)</f>
        <v>121.086969568381</v>
      </c>
      <c r="AU55" s="14" t="n">
        <f aca="false">IF(AB55&gt;0,AB55,0)</f>
        <v>85.3314696218098</v>
      </c>
      <c r="AV55" s="14" t="n">
        <f aca="false">IF(AC55&gt;0,AC55,0)</f>
        <v>74.5950029023851</v>
      </c>
      <c r="AW55" s="14" t="n">
        <f aca="false">IF(AD55&gt;0,AD55,0)</f>
        <v>71.531641828818</v>
      </c>
      <c r="AX55" s="14" t="n">
        <f aca="false">IF(AE55&gt;0,AE55,0)</f>
        <v>103.455551159008</v>
      </c>
      <c r="AY55" s="14" t="n">
        <f aca="false">IF(AF55&gt;0,AF55,0)</f>
        <v>122.934530752265</v>
      </c>
      <c r="AZ55" s="14" t="n">
        <f aca="false">IF(AG55&gt;0,AG55,0)</f>
        <v>301.112842043874</v>
      </c>
      <c r="BA55" s="14" t="n">
        <f aca="false">IF(AH55&gt;0,AH55,0)</f>
        <v>184.552753156652</v>
      </c>
      <c r="BB55" s="14" t="n">
        <f aca="false">IF(AI55&gt;0,AI55,0)</f>
        <v>150.186080990194</v>
      </c>
      <c r="BC55" s="14" t="n">
        <f aca="false">IF(AJ55&gt;0,AJ55,0)</f>
        <v>78.4012054247578</v>
      </c>
      <c r="BD55" s="14" t="n">
        <f aca="false">IF(AK55&gt;0,AK55,0)</f>
        <v>196.404940634689</v>
      </c>
      <c r="BE55" s="14" t="n">
        <f aca="false">IF(AL55&gt;0,AL55,0)</f>
        <v>193.862627926177</v>
      </c>
      <c r="BF55" s="14" t="n">
        <f aca="false">IF(AM55&gt;0,AM55,0)</f>
        <v>212.347186697782</v>
      </c>
      <c r="BG55" s="14" t="n">
        <f aca="false">IF(AN55&gt;0,AN55,0)</f>
        <v>75.9845752426823</v>
      </c>
      <c r="BH55" s="14" t="n">
        <f aca="false">IF(AO55&gt;0,AO55,0)</f>
        <v>114.311266742683</v>
      </c>
      <c r="BI55" s="14" t="n">
        <f aca="false">IF(AP55&gt;0,AP55,0)</f>
        <v>130.452237790204</v>
      </c>
      <c r="BJ55" s="14" t="n">
        <f aca="false">IF(AQ55&gt;0,AQ55,0)</f>
        <v>168.391389332094</v>
      </c>
      <c r="BK55" s="14" t="n">
        <f aca="false">IF(AR55&gt;0,AR55,0)</f>
        <v>68.6861919494054</v>
      </c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  <c r="DZ55" s="14"/>
      <c r="EA55" s="14"/>
      <c r="EB55" s="14"/>
      <c r="EC55" s="14"/>
      <c r="ED55" s="14"/>
      <c r="EE55" s="14"/>
      <c r="EF55" s="14"/>
      <c r="EG55" s="14"/>
      <c r="EH55" s="14"/>
      <c r="EI55" s="14"/>
      <c r="EJ55" s="14"/>
      <c r="EK55" s="14"/>
      <c r="EL55" s="14"/>
      <c r="EM55" s="14"/>
      <c r="EN55" s="14"/>
      <c r="EO55" s="14"/>
      <c r="EP55" s="14"/>
      <c r="EQ55" s="14"/>
      <c r="ER55" s="14"/>
    </row>
    <row r="56" customFormat="false" ht="18" hidden="false" customHeight="false" outlineLevel="0" collapsed="false">
      <c r="A56" s="12" t="s">
        <v>264</v>
      </c>
      <c r="B56" s="12" t="s">
        <v>265</v>
      </c>
      <c r="C56" s="12" t="n">
        <v>43</v>
      </c>
      <c r="D56" s="12" t="n">
        <f aca="false">C56-6</f>
        <v>37</v>
      </c>
      <c r="E56" s="8" t="s">
        <v>266</v>
      </c>
      <c r="F56" s="8" t="n">
        <v>13.7139032454113</v>
      </c>
      <c r="G56" s="13" t="n">
        <f aca="false">F56*((POWER(D56,2))/((POWER(C56,2))))</f>
        <v>10.1537769296745</v>
      </c>
      <c r="H56" s="14" t="n">
        <f aca="false">VLOOKUP($A56,PI!$B:$T,2,0)</f>
        <v>427.929145198889</v>
      </c>
      <c r="I56" s="14" t="n">
        <f aca="false">VLOOKUP($A56,PI!$B:$T,3,0)</f>
        <v>405.784337447095</v>
      </c>
      <c r="J56" s="14" t="n">
        <f aca="false">VLOOKUP($A56,PI!$B:$T,4,0)</f>
        <v>358.557224476151</v>
      </c>
      <c r="K56" s="14" t="n">
        <f aca="false">VLOOKUP($A56,PI!$B:$T,5,0)</f>
        <v>131.697500591876</v>
      </c>
      <c r="L56" s="14" t="n">
        <f aca="false">VLOOKUP($A56,PI!$B:$T,6,0)</f>
        <v>427.929145198889</v>
      </c>
      <c r="M56" s="14" t="n">
        <f aca="false">VLOOKUP($A56,PI!$B:$T,7,0)</f>
        <v>472.450305541898</v>
      </c>
      <c r="N56" s="14" t="n">
        <f aca="false">VLOOKUP($A56,PI!$B:$T,8,0)</f>
        <v>658.070837187276</v>
      </c>
      <c r="O56" s="14" t="n">
        <f aca="false">VLOOKUP($A56,PI!$B:$T,9,0)</f>
        <v>289.517028005882</v>
      </c>
      <c r="P56" s="14" t="n">
        <f aca="false">VLOOKUP($A56,PI!$B:$T,10,0)</f>
        <v>831.891429758731</v>
      </c>
      <c r="Q56" s="14" t="n">
        <f aca="false">VLOOKUP($A56,PI!$B:$T,11,0)</f>
        <v>125.720388997229</v>
      </c>
      <c r="R56" s="14" t="n">
        <f aca="false">VLOOKUP($A56,PI!$B:$T,12,0)</f>
        <v>1054.17612543883</v>
      </c>
      <c r="S56" s="14" t="n">
        <f aca="false">VLOOKUP($A56,PI!$B:$T,13,0)</f>
        <v>1037.31895379186</v>
      </c>
      <c r="T56" s="14" t="n">
        <f aca="false">VLOOKUP($A56,PI!$B:$T,14,0)</f>
        <v>670.713955531544</v>
      </c>
      <c r="U56" s="14" t="n">
        <f aca="false">VLOOKUP($A56,PI!$B:$T,15,0)</f>
        <v>434.312497462953</v>
      </c>
      <c r="V56" s="14" t="n">
        <f aca="false">VLOOKUP($A56,PI!$B:$T,16,0)</f>
        <v>277.44406377919</v>
      </c>
      <c r="W56" s="14" t="n">
        <f aca="false">VLOOKUP($A56,PI!$B:$T,17,0)</f>
        <v>142.51765491108</v>
      </c>
      <c r="X56" s="14" t="n">
        <f aca="false">VLOOKUP($A56,PI!$B:$T,18,0)</f>
        <v>618.698638444977</v>
      </c>
      <c r="Y56" s="14" t="n">
        <f aca="false">VLOOKUP($A56,PI!$B:$T,19,0)</f>
        <v>172.718574612324</v>
      </c>
      <c r="AA56" s="14" t="n">
        <f aca="false">H56-(H55*$G55/100)</f>
        <v>414.872101227712</v>
      </c>
      <c r="AB56" s="14" t="n">
        <f aca="false">I56-(I55*$G55/100)</f>
        <v>396.886516564963</v>
      </c>
      <c r="AC56" s="14" t="n">
        <f aca="false">J56-(J55*$G55/100)</f>
        <v>350.670456031306</v>
      </c>
      <c r="AD56" s="14" t="n">
        <f aca="false">K56-(K55*$G55/100)</f>
        <v>124.306963832273</v>
      </c>
      <c r="AE56" s="14" t="n">
        <f aca="false">L56-(L55*$G55/100)</f>
        <v>416.224055380342</v>
      </c>
      <c r="AF56" s="14" t="n">
        <f aca="false">M56-(M55*$G55/100)</f>
        <v>459.39326157072</v>
      </c>
      <c r="AG56" s="14" t="n">
        <f aca="false">N56-(N55*$G55/100)</f>
        <v>625.915108956644</v>
      </c>
      <c r="AH56" s="14" t="n">
        <f aca="false">O56-(O55*$G55/100)</f>
        <v>270.461942828903</v>
      </c>
      <c r="AI56" s="14" t="n">
        <f aca="false">P56-(P55*$G55/100)</f>
        <v>816.245216683566</v>
      </c>
      <c r="AJ56" s="14" t="n">
        <f aca="false">Q56-(Q55*$G55/100)</f>
        <v>117.641446015066</v>
      </c>
      <c r="AK56" s="14" t="n">
        <f aca="false">R56-(R55*$G55/100)</f>
        <v>1033.84059421266</v>
      </c>
      <c r="AL56" s="14" t="n">
        <f aca="false">S56-(S55*$G55/100)</f>
        <v>1017.14543672906</v>
      </c>
      <c r="AM56" s="14" t="n">
        <f aca="false">T56-(T55*$G55/100)</f>
        <v>648.507119269879</v>
      </c>
      <c r="AN56" s="14" t="n">
        <f aca="false">U56-(U55*$G55/100)</f>
        <v>426.419409006358</v>
      </c>
      <c r="AO56" s="14" t="n">
        <f aca="false">V56-(V55*$G55/100)</f>
        <v>265.351188451434</v>
      </c>
      <c r="AP56" s="14" t="n">
        <f aca="false">W56-(W55*$G55/100)</f>
        <v>129.119984737259</v>
      </c>
      <c r="AQ56" s="14" t="n">
        <f aca="false">X56-(X55*$G55/100)</f>
        <v>601.054000520786</v>
      </c>
      <c r="AR56" s="14" t="n">
        <f aca="false">Y56-(Y55*$G55/100)</f>
        <v>165.543888529337</v>
      </c>
      <c r="AT56" s="14" t="n">
        <f aca="false">IF(AA56&gt;0,AA56,0)</f>
        <v>414.872101227712</v>
      </c>
      <c r="AU56" s="14" t="n">
        <f aca="false">IF(AB56&gt;0,AB56,0)</f>
        <v>396.886516564963</v>
      </c>
      <c r="AV56" s="14" t="n">
        <f aca="false">IF(AC56&gt;0,AC56,0)</f>
        <v>350.670456031306</v>
      </c>
      <c r="AW56" s="14" t="n">
        <f aca="false">IF(AD56&gt;0,AD56,0)</f>
        <v>124.306963832273</v>
      </c>
      <c r="AX56" s="14" t="n">
        <f aca="false">IF(AE56&gt;0,AE56,0)</f>
        <v>416.224055380342</v>
      </c>
      <c r="AY56" s="14" t="n">
        <f aca="false">IF(AF56&gt;0,AF56,0)</f>
        <v>459.39326157072</v>
      </c>
      <c r="AZ56" s="14" t="n">
        <f aca="false">IF(AG56&gt;0,AG56,0)</f>
        <v>625.915108956644</v>
      </c>
      <c r="BA56" s="14" t="n">
        <f aca="false">IF(AH56&gt;0,AH56,0)</f>
        <v>270.461942828903</v>
      </c>
      <c r="BB56" s="14" t="n">
        <f aca="false">IF(AI56&gt;0,AI56,0)</f>
        <v>816.245216683566</v>
      </c>
      <c r="BC56" s="14" t="n">
        <f aca="false">IF(AJ56&gt;0,AJ56,0)</f>
        <v>117.641446015066</v>
      </c>
      <c r="BD56" s="14" t="n">
        <f aca="false">IF(AK56&gt;0,AK56,0)</f>
        <v>1033.84059421266</v>
      </c>
      <c r="BE56" s="14" t="n">
        <f aca="false">IF(AL56&gt;0,AL56,0)</f>
        <v>1017.14543672906</v>
      </c>
      <c r="BF56" s="14" t="n">
        <f aca="false">IF(AM56&gt;0,AM56,0)</f>
        <v>648.507119269879</v>
      </c>
      <c r="BG56" s="14" t="n">
        <f aca="false">IF(AN56&gt;0,AN56,0)</f>
        <v>426.419409006358</v>
      </c>
      <c r="BH56" s="14" t="n">
        <f aca="false">IF(AO56&gt;0,AO56,0)</f>
        <v>265.351188451434</v>
      </c>
      <c r="BI56" s="14" t="n">
        <f aca="false">IF(AP56&gt;0,AP56,0)</f>
        <v>129.119984737259</v>
      </c>
      <c r="BJ56" s="14" t="n">
        <f aca="false">IF(AQ56&gt;0,AQ56,0)</f>
        <v>601.054000520786</v>
      </c>
      <c r="BK56" s="14" t="n">
        <f aca="false">IF(AR56&gt;0,AR56,0)</f>
        <v>165.543888529337</v>
      </c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  <c r="EI56" s="14"/>
      <c r="EJ56" s="14"/>
      <c r="EK56" s="14"/>
      <c r="EL56" s="14"/>
      <c r="EM56" s="14"/>
      <c r="EN56" s="14"/>
      <c r="EO56" s="14"/>
      <c r="EP56" s="14"/>
      <c r="EQ56" s="14"/>
      <c r="ER56" s="14"/>
    </row>
    <row r="57" customFormat="false" ht="18" hidden="false" customHeight="false" outlineLevel="0" collapsed="false">
      <c r="A57" s="12" t="s">
        <v>267</v>
      </c>
      <c r="B57" s="12" t="s">
        <v>268</v>
      </c>
      <c r="C57" s="12" t="n">
        <v>43</v>
      </c>
      <c r="D57" s="12" t="n">
        <f aca="false">C57-6</f>
        <v>37</v>
      </c>
      <c r="E57" s="8" t="s">
        <v>269</v>
      </c>
      <c r="F57" s="8" t="n">
        <v>13.7245455661394</v>
      </c>
      <c r="G57" s="13" t="n">
        <f aca="false">F57*((POWER(D57,2))/((POWER(C57,2))))</f>
        <v>10.1616565062438</v>
      </c>
      <c r="H57" s="14" t="n">
        <f aca="false">VLOOKUP($A57,PI!$B:$T,2,0)</f>
        <v>977.04450936121</v>
      </c>
      <c r="I57" s="14" t="n">
        <f aca="false">VLOOKUP($A57,PI!$B:$T,3,0)</f>
        <v>129.560611888426</v>
      </c>
      <c r="J57" s="14" t="n">
        <f aca="false">VLOOKUP($A57,PI!$B:$T,4,0)</f>
        <v>338.128019883382</v>
      </c>
      <c r="K57" s="14" t="n">
        <f aca="false">VLOOKUP($A57,PI!$B:$T,5,0)</f>
        <v>94.6612777758988</v>
      </c>
      <c r="L57" s="14" t="n">
        <f aca="false">VLOOKUP($A57,PI!$B:$T,6,0)</f>
        <v>415.679520111657</v>
      </c>
      <c r="M57" s="14" t="n">
        <f aca="false">VLOOKUP($A57,PI!$B:$T,7,0)</f>
        <v>476.841153332865</v>
      </c>
      <c r="N57" s="14" t="n">
        <f aca="false">VLOOKUP($A57,PI!$B:$T,8,0)</f>
        <v>2873.2298582237</v>
      </c>
      <c r="O57" s="14" t="n">
        <f aca="false">VLOOKUP($A57,PI!$B:$T,9,0)</f>
        <v>144.679836737236</v>
      </c>
      <c r="P57" s="14" t="n">
        <f aca="false">VLOOKUP($A57,PI!$B:$T,10,0)</f>
        <v>2277.0404119738</v>
      </c>
      <c r="Q57" s="14" t="n">
        <f aca="false">VLOOKUP($A57,PI!$B:$T,11,0)</f>
        <v>167.629965103151</v>
      </c>
      <c r="R57" s="14" t="n">
        <f aca="false">VLOOKUP($A57,PI!$B:$T,12,0)</f>
        <v>1025.92571917681</v>
      </c>
      <c r="S57" s="14" t="n">
        <f aca="false">VLOOKUP($A57,PI!$B:$T,13,0)</f>
        <v>1071.51049516597</v>
      </c>
      <c r="T57" s="14" t="n">
        <f aca="false">VLOOKUP($A57,PI!$B:$T,14,0)</f>
        <v>988.542853328324</v>
      </c>
      <c r="U57" s="14" t="n">
        <f aca="false">VLOOKUP($A57,PI!$B:$T,15,0)</f>
        <v>415.679520111657</v>
      </c>
      <c r="V57" s="14" t="n">
        <f aca="false">VLOOKUP($A57,PI!$B:$T,16,0)</f>
        <v>56.1855772787928</v>
      </c>
      <c r="W57" s="14" t="n">
        <f aca="false">VLOOKUP($A57,PI!$B:$T,17,0)</f>
        <v>128.027709598243</v>
      </c>
      <c r="X57" s="14" t="n">
        <f aca="false">VLOOKUP($A57,PI!$B:$T,18,0)</f>
        <v>659.877338751251</v>
      </c>
      <c r="Y57" s="14" t="n">
        <f aca="false">VLOOKUP($A57,PI!$B:$T,19,0)</f>
        <v>269.996382857076</v>
      </c>
      <c r="AA57" s="14" t="n">
        <f aca="false">H57-(H56*$G56/100)</f>
        <v>933.593538540652</v>
      </c>
      <c r="AB57" s="14" t="n">
        <f aca="false">I57-(I56*$G56/100)</f>
        <v>88.3581754484903</v>
      </c>
      <c r="AC57" s="14" t="n">
        <f aca="false">J57-(J56*$G56/100)</f>
        <v>301.720919144842</v>
      </c>
      <c r="AD57" s="14" t="n">
        <f aca="false">K57-(K56*$G56/100)</f>
        <v>81.289007343843</v>
      </c>
      <c r="AE57" s="14" t="n">
        <f aca="false">L57-(L56*$G56/100)</f>
        <v>372.228549291099</v>
      </c>
      <c r="AF57" s="14" t="n">
        <f aca="false">M57-(M56*$G56/100)</f>
        <v>428.869603204575</v>
      </c>
      <c r="AG57" s="14" t="n">
        <f aca="false">N57-(N56*$G56/100)</f>
        <v>2806.41081337646</v>
      </c>
      <c r="AH57" s="14" t="n">
        <f aca="false">O57-(O56*$G56/100)</f>
        <v>115.282923540096</v>
      </c>
      <c r="AI57" s="14" t="n">
        <f aca="false">P57-(P56*$G56/100)</f>
        <v>2192.57201189902</v>
      </c>
      <c r="AJ57" s="14" t="n">
        <f aca="false">Q57-(Q56*$G56/100)</f>
        <v>154.864597249253</v>
      </c>
      <c r="AK57" s="14" t="n">
        <f aca="false">R57-(R56*$G56/100)</f>
        <v>918.887026953864</v>
      </c>
      <c r="AL57" s="14" t="n">
        <f aca="false">S57-(S56*$G56/100)</f>
        <v>966.183442548716</v>
      </c>
      <c r="AM57" s="14" t="n">
        <f aca="false">T57-(T56*$G56/100)</f>
        <v>920.440054447455</v>
      </c>
      <c r="AN57" s="14" t="n">
        <f aca="false">U57-(U56*$G56/100)</f>
        <v>371.580397941571</v>
      </c>
      <c r="AO57" s="14" t="n">
        <f aca="false">V57-(V56*$G56/100)</f>
        <v>28.0145259380302</v>
      </c>
      <c r="AP57" s="14" t="n">
        <f aca="false">W57-(W56*$G56/100)</f>
        <v>113.556784833169</v>
      </c>
      <c r="AQ57" s="14" t="n">
        <f aca="false">X57-(X56*$G56/100)</f>
        <v>597.056059136615</v>
      </c>
      <c r="AR57" s="14" t="n">
        <f aca="false">Y57-(Y56*$G56/100)</f>
        <v>252.458924074827</v>
      </c>
      <c r="AT57" s="14" t="n">
        <f aca="false">IF(AA57&gt;0,AA57,0)</f>
        <v>933.593538540652</v>
      </c>
      <c r="AU57" s="14" t="n">
        <f aca="false">IF(AB57&gt;0,AB57,0)</f>
        <v>88.3581754484903</v>
      </c>
      <c r="AV57" s="14" t="n">
        <f aca="false">IF(AC57&gt;0,AC57,0)</f>
        <v>301.720919144842</v>
      </c>
      <c r="AW57" s="14" t="n">
        <f aca="false">IF(AD57&gt;0,AD57,0)</f>
        <v>81.289007343843</v>
      </c>
      <c r="AX57" s="14" t="n">
        <f aca="false">IF(AE57&gt;0,AE57,0)</f>
        <v>372.228549291099</v>
      </c>
      <c r="AY57" s="14" t="n">
        <f aca="false">IF(AF57&gt;0,AF57,0)</f>
        <v>428.869603204575</v>
      </c>
      <c r="AZ57" s="14" t="n">
        <f aca="false">IF(AG57&gt;0,AG57,0)</f>
        <v>2806.41081337646</v>
      </c>
      <c r="BA57" s="14" t="n">
        <f aca="false">IF(AH57&gt;0,AH57,0)</f>
        <v>115.282923540096</v>
      </c>
      <c r="BB57" s="14" t="n">
        <f aca="false">IF(AI57&gt;0,AI57,0)</f>
        <v>2192.57201189902</v>
      </c>
      <c r="BC57" s="14" t="n">
        <f aca="false">IF(AJ57&gt;0,AJ57,0)</f>
        <v>154.864597249253</v>
      </c>
      <c r="BD57" s="14" t="n">
        <f aca="false">IF(AK57&gt;0,AK57,0)</f>
        <v>918.887026953864</v>
      </c>
      <c r="BE57" s="14" t="n">
        <f aca="false">IF(AL57&gt;0,AL57,0)</f>
        <v>966.183442548716</v>
      </c>
      <c r="BF57" s="14" t="n">
        <f aca="false">IF(AM57&gt;0,AM57,0)</f>
        <v>920.440054447455</v>
      </c>
      <c r="BG57" s="14" t="n">
        <f aca="false">IF(AN57&gt;0,AN57,0)</f>
        <v>371.580397941571</v>
      </c>
      <c r="BH57" s="14" t="n">
        <f aca="false">IF(AO57&gt;0,AO57,0)</f>
        <v>28.0145259380302</v>
      </c>
      <c r="BI57" s="14" t="n">
        <f aca="false">IF(AP57&gt;0,AP57,0)</f>
        <v>113.556784833169</v>
      </c>
      <c r="BJ57" s="14" t="n">
        <f aca="false">IF(AQ57&gt;0,AQ57,0)</f>
        <v>597.056059136615</v>
      </c>
      <c r="BK57" s="14" t="n">
        <f aca="false">IF(AR57&gt;0,AR57,0)</f>
        <v>252.458924074827</v>
      </c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  <c r="EN57" s="14"/>
      <c r="EO57" s="14"/>
      <c r="EP57" s="14"/>
      <c r="EQ57" s="14"/>
      <c r="ER57" s="14"/>
    </row>
    <row r="58" customFormat="false" ht="18" hidden="false" customHeight="false" outlineLevel="0" collapsed="false">
      <c r="A58" s="12" t="s">
        <v>270</v>
      </c>
      <c r="B58" s="12" t="s">
        <v>271</v>
      </c>
      <c r="C58" s="12" t="n">
        <v>43</v>
      </c>
      <c r="D58" s="12" t="n">
        <f aca="false">C58-6</f>
        <v>37</v>
      </c>
      <c r="E58" s="8" t="s">
        <v>272</v>
      </c>
      <c r="F58" s="8" t="n">
        <v>13.8731585317882</v>
      </c>
      <c r="G58" s="13" t="n">
        <f aca="false">F58*((POWER(D58,2))/((POWER(C58,2))))</f>
        <v>10.2716895781601</v>
      </c>
      <c r="H58" s="14" t="n">
        <f aca="false">VLOOKUP($A58,PI!$B:$T,2,0)</f>
        <v>254.478177577202</v>
      </c>
      <c r="I58" s="14" t="n">
        <f aca="false">VLOOKUP($A58,PI!$B:$T,3,0)</f>
        <v>689.519757362759</v>
      </c>
      <c r="J58" s="14" t="n">
        <f aca="false">VLOOKUP($A58,PI!$B:$T,4,0)</f>
        <v>607.718064057902</v>
      </c>
      <c r="K58" s="14" t="n">
        <f aca="false">VLOOKUP($A58,PI!$B:$T,5,0)</f>
        <v>607.718064057902</v>
      </c>
      <c r="L58" s="14" t="n">
        <f aca="false">VLOOKUP($A58,PI!$B:$T,6,0)</f>
        <v>333.440734086623</v>
      </c>
      <c r="M58" s="14" t="n">
        <f aca="false">VLOOKUP($A58,PI!$B:$T,7,0)</f>
        <v>1244.42561635176</v>
      </c>
      <c r="N58" s="14" t="n">
        <f aca="false">VLOOKUP($A58,PI!$B:$T,8,0)</f>
        <v>502.393532697326</v>
      </c>
      <c r="O58" s="14" t="n">
        <f aca="false">VLOOKUP($A58,PI!$B:$T,9,0)</f>
        <v>801.641414505977</v>
      </c>
      <c r="P58" s="14" t="n">
        <f aca="false">VLOOKUP($A58,PI!$B:$T,10,0)</f>
        <v>438.080808219926</v>
      </c>
      <c r="Q58" s="14" t="n">
        <f aca="false">VLOOKUP($A58,PI!$B:$T,11,0)</f>
        <v>792.201452324746</v>
      </c>
      <c r="R58" s="14" t="n">
        <f aca="false">VLOOKUP($A58,PI!$B:$T,12,0)</f>
        <v>604.60409611353</v>
      </c>
      <c r="S58" s="14" t="n">
        <f aca="false">VLOOKUP($A58,PI!$B:$T,13,0)</f>
        <v>840.372385398669</v>
      </c>
      <c r="T58" s="14" t="n">
        <f aca="false">VLOOKUP($A58,PI!$B:$T,14,0)</f>
        <v>432.075783066308</v>
      </c>
      <c r="U58" s="14" t="n">
        <f aca="false">VLOOKUP($A58,PI!$B:$T,15,0)</f>
        <v>732.682536543306</v>
      </c>
      <c r="V58" s="14" t="n">
        <f aca="false">VLOOKUP($A58,PI!$B:$T,16,0)</f>
        <v>847.603426563518</v>
      </c>
      <c r="W58" s="14" t="n">
        <f aca="false">VLOOKUP($A58,PI!$B:$T,17,0)</f>
        <v>1161.81641045515</v>
      </c>
      <c r="X58" s="14" t="n">
        <f aca="false">VLOOKUP($A58,PI!$B:$T,18,0)</f>
        <v>553.167359068442</v>
      </c>
      <c r="Y58" s="14" t="n">
        <f aca="false">VLOOKUP($A58,PI!$B:$T,19,0)</f>
        <v>547.648857099518</v>
      </c>
      <c r="AA58" s="14" t="n">
        <f aca="false">H58-(H57*$G57/100)</f>
        <v>155.194270622801</v>
      </c>
      <c r="AB58" s="14" t="n">
        <f aca="false">I58-(I57*$G57/100)</f>
        <v>676.354253015269</v>
      </c>
      <c r="AC58" s="14" t="n">
        <f aca="false">J58-(J57*$G57/100)</f>
        <v>573.358656125989</v>
      </c>
      <c r="AD58" s="14" t="n">
        <f aca="false">K58-(K57*$G57/100)</f>
        <v>598.098910165894</v>
      </c>
      <c r="AE58" s="14" t="n">
        <f aca="false">L58-(L57*$G57/100)</f>
        <v>291.200809086074</v>
      </c>
      <c r="AF58" s="14" t="n">
        <f aca="false">M58-(M57*$G57/100)</f>
        <v>1195.97065626966</v>
      </c>
      <c r="AG58" s="14" t="n">
        <f aca="false">N58-(N57*$G57/100)</f>
        <v>210.425783869797</v>
      </c>
      <c r="AH58" s="14" t="n">
        <f aca="false">O58-(O57*$G57/100)</f>
        <v>786.939546462945</v>
      </c>
      <c r="AI58" s="14" t="n">
        <f aca="false">P58-(P57*$G57/100)</f>
        <v>206.695783046788</v>
      </c>
      <c r="AJ58" s="14" t="n">
        <f aca="false">Q58-(Q57*$G57/100)</f>
        <v>775.167471069427</v>
      </c>
      <c r="AK58" s="14" t="n">
        <f aca="false">R58-(R57*$G57/100)</f>
        <v>500.353048521571</v>
      </c>
      <c r="AL58" s="14" t="n">
        <f aca="false">S58-(S57*$G57/100)</f>
        <v>731.489169451551</v>
      </c>
      <c r="AM58" s="14" t="n">
        <f aca="false">T58-(T57*$G57/100)</f>
        <v>331.623453894062</v>
      </c>
      <c r="AN58" s="14" t="n">
        <f aca="false">U58-(U57*$G57/100)</f>
        <v>690.442611542756</v>
      </c>
      <c r="AO58" s="14" t="n">
        <f aca="false">V58-(V57*$G57/100)</f>
        <v>841.894041194396</v>
      </c>
      <c r="AP58" s="14" t="n">
        <f aca="false">W58-(W57*$G57/100)</f>
        <v>1148.80667437297</v>
      </c>
      <c r="AQ58" s="14" t="n">
        <f aca="false">X58-(X57*$G57/100)</f>
        <v>486.112890541997</v>
      </c>
      <c r="AR58" s="14" t="n">
        <f aca="false">Y58-(Y57*$G57/100)</f>
        <v>520.212752094299</v>
      </c>
      <c r="AT58" s="14" t="n">
        <f aca="false">IF(AA58&gt;0,AA58,0)</f>
        <v>155.194270622801</v>
      </c>
      <c r="AU58" s="14" t="n">
        <f aca="false">IF(AB58&gt;0,AB58,0)</f>
        <v>676.354253015269</v>
      </c>
      <c r="AV58" s="14" t="n">
        <f aca="false">IF(AC58&gt;0,AC58,0)</f>
        <v>573.358656125989</v>
      </c>
      <c r="AW58" s="14" t="n">
        <f aca="false">IF(AD58&gt;0,AD58,0)</f>
        <v>598.098910165894</v>
      </c>
      <c r="AX58" s="14" t="n">
        <f aca="false">IF(AE58&gt;0,AE58,0)</f>
        <v>291.200809086074</v>
      </c>
      <c r="AY58" s="14" t="n">
        <f aca="false">IF(AF58&gt;0,AF58,0)</f>
        <v>1195.97065626966</v>
      </c>
      <c r="AZ58" s="14" t="n">
        <f aca="false">IF(AG58&gt;0,AG58,0)</f>
        <v>210.425783869797</v>
      </c>
      <c r="BA58" s="14" t="n">
        <f aca="false">IF(AH58&gt;0,AH58,0)</f>
        <v>786.939546462945</v>
      </c>
      <c r="BB58" s="14" t="n">
        <f aca="false">IF(AI58&gt;0,AI58,0)</f>
        <v>206.695783046788</v>
      </c>
      <c r="BC58" s="14" t="n">
        <f aca="false">IF(AJ58&gt;0,AJ58,0)</f>
        <v>775.167471069427</v>
      </c>
      <c r="BD58" s="14" t="n">
        <f aca="false">IF(AK58&gt;0,AK58,0)</f>
        <v>500.353048521571</v>
      </c>
      <c r="BE58" s="14" t="n">
        <f aca="false">IF(AL58&gt;0,AL58,0)</f>
        <v>731.489169451551</v>
      </c>
      <c r="BF58" s="14" t="n">
        <f aca="false">IF(AM58&gt;0,AM58,0)</f>
        <v>331.623453894062</v>
      </c>
      <c r="BG58" s="14" t="n">
        <f aca="false">IF(AN58&gt;0,AN58,0)</f>
        <v>690.442611542756</v>
      </c>
      <c r="BH58" s="14" t="n">
        <f aca="false">IF(AO58&gt;0,AO58,0)</f>
        <v>841.894041194396</v>
      </c>
      <c r="BI58" s="14" t="n">
        <f aca="false">IF(AP58&gt;0,AP58,0)</f>
        <v>1148.80667437297</v>
      </c>
      <c r="BJ58" s="14" t="n">
        <f aca="false">IF(AQ58&gt;0,AQ58,0)</f>
        <v>486.112890541997</v>
      </c>
      <c r="BK58" s="14" t="n">
        <f aca="false">IF(AR58&gt;0,AR58,0)</f>
        <v>520.212752094299</v>
      </c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</row>
    <row r="59" customFormat="false" ht="18" hidden="false" customHeight="false" outlineLevel="0" collapsed="false">
      <c r="A59" s="12" t="s">
        <v>273</v>
      </c>
      <c r="B59" s="12" t="s">
        <v>274</v>
      </c>
      <c r="C59" s="12" t="n">
        <v>43</v>
      </c>
      <c r="D59" s="12" t="n">
        <f aca="false">C59-6</f>
        <v>37</v>
      </c>
      <c r="E59" s="8" t="s">
        <v>275</v>
      </c>
      <c r="F59" s="8" t="n">
        <v>13.88380055988</v>
      </c>
      <c r="G59" s="13" t="n">
        <f aca="false">F59*((POWER(D59,2))/((POWER(C59,2))))</f>
        <v>10.2795689380615</v>
      </c>
      <c r="H59" s="14" t="n">
        <f aca="false">VLOOKUP($A59,PI!$B:$T,2,0)</f>
        <v>302.566950285487</v>
      </c>
      <c r="I59" s="14" t="n">
        <f aca="false">VLOOKUP($A59,PI!$B:$T,3,0)</f>
        <v>327.39047529665</v>
      </c>
      <c r="J59" s="14" t="n">
        <f aca="false">VLOOKUP($A59,PI!$B:$T,4,0)</f>
        <v>263.311169125582</v>
      </c>
      <c r="K59" s="14" t="n">
        <f aca="false">VLOOKUP($A59,PI!$B:$T,5,0)</f>
        <v>307.836862042142</v>
      </c>
      <c r="L59" s="14" t="n">
        <f aca="false">VLOOKUP($A59,PI!$B:$T,6,0)</f>
        <v>257.619266804258</v>
      </c>
      <c r="M59" s="14" t="n">
        <f aca="false">VLOOKUP($A59,PI!$B:$T,7,0)</f>
        <v>442.947952518087</v>
      </c>
      <c r="N59" s="14" t="n">
        <f aca="false">VLOOKUP($A59,PI!$B:$T,8,0)</f>
        <v>307.836862042142</v>
      </c>
      <c r="O59" s="14" t="n">
        <f aca="false">VLOOKUP($A59,PI!$B:$T,9,0)</f>
        <v>342.182106702917</v>
      </c>
      <c r="P59" s="14" t="n">
        <f aca="false">VLOOKUP($A59,PI!$B:$T,10,0)</f>
        <v>255.558661396272</v>
      </c>
      <c r="Q59" s="14" t="n">
        <f aca="false">VLOOKUP($A59,PI!$B:$T,11,0)</f>
        <v>386.004695678949</v>
      </c>
      <c r="R59" s="14" t="n">
        <f aca="false">VLOOKUP($A59,PI!$B:$T,12,0)</f>
        <v>248.752682569809</v>
      </c>
      <c r="S59" s="14" t="n">
        <f aca="false">VLOOKUP($A59,PI!$B:$T,13,0)</f>
        <v>344.996415836489</v>
      </c>
      <c r="T59" s="14" t="n">
        <f aca="false">VLOOKUP($A59,PI!$B:$T,14,0)</f>
        <v>374.448464998284</v>
      </c>
      <c r="U59" s="14" t="n">
        <f aca="false">VLOOKUP($A59,PI!$B:$T,15,0)</f>
        <v>284.539461180655</v>
      </c>
      <c r="V59" s="14" t="n">
        <f aca="false">VLOOKUP($A59,PI!$B:$T,16,0)</f>
        <v>370.912188622257</v>
      </c>
      <c r="W59" s="14" t="n">
        <f aca="false">VLOOKUP($A59,PI!$B:$T,17,0)</f>
        <v>469.205098393834</v>
      </c>
      <c r="X59" s="14" t="n">
        <f aca="false">VLOOKUP($A59,PI!$B:$T,18,0)</f>
        <v>247.417139218243</v>
      </c>
      <c r="Y59" s="14" t="n">
        <f aca="false">VLOOKUP($A59,PI!$B:$T,19,0)</f>
        <v>175.357922126413</v>
      </c>
      <c r="AA59" s="14" t="n">
        <f aca="false">H59-(H58*$G58/100)</f>
        <v>276.427741840598</v>
      </c>
      <c r="AB59" s="14" t="n">
        <f aca="false">I59-(I58*$G58/100)</f>
        <v>256.565146240265</v>
      </c>
      <c r="AC59" s="14" t="n">
        <f aca="false">J59-(J58*$G58/100)</f>
        <v>200.88825607515</v>
      </c>
      <c r="AD59" s="14" t="n">
        <f aca="false">K59-(K58*$G58/100)</f>
        <v>245.41394899171</v>
      </c>
      <c r="AE59" s="14" t="n">
        <f aca="false">L59-(L58*$G58/100)</f>
        <v>223.369269671742</v>
      </c>
      <c r="AF59" s="14" t="n">
        <f aca="false">M59-(M58*$G58/100)</f>
        <v>315.124416175328</v>
      </c>
      <c r="AG59" s="14" t="n">
        <f aca="false">N59-(N58*$G58/100)</f>
        <v>256.23255790272</v>
      </c>
      <c r="AH59" s="14" t="n">
        <f aca="false">O59-(O58*$G58/100)</f>
        <v>259.839989074892</v>
      </c>
      <c r="AI59" s="14" t="n">
        <f aca="false">P59-(P58*$G58/100)</f>
        <v>210.560360674426</v>
      </c>
      <c r="AJ59" s="14" t="n">
        <f aca="false">Q59-(Q58*$G58/100)</f>
        <v>304.632221662475</v>
      </c>
      <c r="AK59" s="14" t="n">
        <f aca="false">R59-(R58*$G58/100)</f>
        <v>186.649626640186</v>
      </c>
      <c r="AL59" s="14" t="n">
        <f aca="false">S59-(S58*$G58/100)</f>
        <v>258.675973107758</v>
      </c>
      <c r="AM59" s="14" t="n">
        <f aca="false">T59-(T58*$G58/100)</f>
        <v>330.066981819308</v>
      </c>
      <c r="AN59" s="14" t="n">
        <f aca="false">U59-(U58*$G58/100)</f>
        <v>209.280585433537</v>
      </c>
      <c r="AO59" s="14" t="n">
        <f aca="false">V59-(V58*$G58/100)</f>
        <v>283.848995791804</v>
      </c>
      <c r="AP59" s="14" t="n">
        <f aca="false">W59-(W58*$G58/100)</f>
        <v>349.866923243758</v>
      </c>
      <c r="AQ59" s="14" t="n">
        <f aca="false">X59-(X58*$G58/100)</f>
        <v>190.597505247026</v>
      </c>
      <c r="AR59" s="14" t="n">
        <f aca="false">Y59-(Y58*$G58/100)</f>
        <v>119.105131546809</v>
      </c>
      <c r="AT59" s="14" t="n">
        <f aca="false">IF(AA59&gt;0,AA59,0)</f>
        <v>276.427741840598</v>
      </c>
      <c r="AU59" s="14" t="n">
        <f aca="false">IF(AB59&gt;0,AB59,0)</f>
        <v>256.565146240265</v>
      </c>
      <c r="AV59" s="14" t="n">
        <f aca="false">IF(AC59&gt;0,AC59,0)</f>
        <v>200.88825607515</v>
      </c>
      <c r="AW59" s="14" t="n">
        <f aca="false">IF(AD59&gt;0,AD59,0)</f>
        <v>245.41394899171</v>
      </c>
      <c r="AX59" s="14" t="n">
        <f aca="false">IF(AE59&gt;0,AE59,0)</f>
        <v>223.369269671742</v>
      </c>
      <c r="AY59" s="14" t="n">
        <f aca="false">IF(AF59&gt;0,AF59,0)</f>
        <v>315.124416175328</v>
      </c>
      <c r="AZ59" s="14" t="n">
        <f aca="false">IF(AG59&gt;0,AG59,0)</f>
        <v>256.23255790272</v>
      </c>
      <c r="BA59" s="14" t="n">
        <f aca="false">IF(AH59&gt;0,AH59,0)</f>
        <v>259.839989074892</v>
      </c>
      <c r="BB59" s="14" t="n">
        <f aca="false">IF(AI59&gt;0,AI59,0)</f>
        <v>210.560360674426</v>
      </c>
      <c r="BC59" s="14" t="n">
        <f aca="false">IF(AJ59&gt;0,AJ59,0)</f>
        <v>304.632221662475</v>
      </c>
      <c r="BD59" s="14" t="n">
        <f aca="false">IF(AK59&gt;0,AK59,0)</f>
        <v>186.649626640186</v>
      </c>
      <c r="BE59" s="14" t="n">
        <f aca="false">IF(AL59&gt;0,AL59,0)</f>
        <v>258.675973107758</v>
      </c>
      <c r="BF59" s="14" t="n">
        <f aca="false">IF(AM59&gt;0,AM59,0)</f>
        <v>330.066981819308</v>
      </c>
      <c r="BG59" s="14" t="n">
        <f aca="false">IF(AN59&gt;0,AN59,0)</f>
        <v>209.280585433537</v>
      </c>
      <c r="BH59" s="14" t="n">
        <f aca="false">IF(AO59&gt;0,AO59,0)</f>
        <v>283.848995791804</v>
      </c>
      <c r="BI59" s="14" t="n">
        <f aca="false">IF(AP59&gt;0,AP59,0)</f>
        <v>349.866923243758</v>
      </c>
      <c r="BJ59" s="14" t="n">
        <f aca="false">IF(AQ59&gt;0,AQ59,0)</f>
        <v>190.597505247026</v>
      </c>
      <c r="BK59" s="14" t="n">
        <f aca="false">IF(AR59&gt;0,AR59,0)</f>
        <v>119.105131546809</v>
      </c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</row>
    <row r="60" customFormat="false" ht="18" hidden="false" customHeight="false" outlineLevel="0" collapsed="false">
      <c r="A60" s="12" t="s">
        <v>276</v>
      </c>
      <c r="B60" s="12" t="s">
        <v>277</v>
      </c>
      <c r="C60" s="12" t="n">
        <v>43</v>
      </c>
      <c r="D60" s="12" t="n">
        <f aca="false">C60-6</f>
        <v>37</v>
      </c>
      <c r="E60" s="8" t="s">
        <v>278</v>
      </c>
      <c r="F60" s="8" t="n">
        <v>13.8944428598734</v>
      </c>
      <c r="G60" s="13" t="n">
        <f aca="false">F60*((POWER(D60,2))/((POWER(C60,2))))</f>
        <v>10.2874484992789</v>
      </c>
      <c r="H60" s="14" t="n">
        <f aca="false">VLOOKUP($A60,PI!$B:$T,2,0)</f>
        <v>284.527243126506</v>
      </c>
      <c r="I60" s="14" t="n">
        <f aca="false">VLOOKUP($A60,PI!$B:$T,3,0)</f>
        <v>228.394121048919</v>
      </c>
      <c r="J60" s="14" t="n">
        <f aca="false">VLOOKUP($A60,PI!$B:$T,4,0)</f>
        <v>181.618587765002</v>
      </c>
      <c r="K60" s="14" t="n">
        <f aca="false">VLOOKUP($A60,PI!$B:$T,5,0)</f>
        <v>125.717015591707</v>
      </c>
      <c r="L60" s="14" t="n">
        <f aca="false">VLOOKUP($A60,PI!$B:$T,6,0)</f>
        <v>285.042094166209</v>
      </c>
      <c r="M60" s="14" t="n">
        <f aca="false">VLOOKUP($A60,PI!$B:$T,7,0)</f>
        <v>276.068518648592</v>
      </c>
      <c r="N60" s="14" t="n">
        <f aca="false">VLOOKUP($A60,PI!$B:$T,8,0)</f>
        <v>342.53368136679</v>
      </c>
      <c r="O60" s="14" t="n">
        <f aca="false">VLOOKUP($A60,PI!$B:$T,9,0)</f>
        <v>230.869181414977</v>
      </c>
      <c r="P60" s="14" t="n">
        <f aca="false">VLOOKUP($A60,PI!$B:$T,10,0)</f>
        <v>270.373908856044</v>
      </c>
      <c r="Q60" s="14" t="n">
        <f aca="false">VLOOKUP($A60,PI!$B:$T,11,0)</f>
        <v>173.423868418352</v>
      </c>
      <c r="R60" s="14" t="n">
        <f aca="false">VLOOKUP($A60,PI!$B:$T,12,0)</f>
        <v>277.142644486621</v>
      </c>
      <c r="S60" s="14" t="n">
        <f aca="false">VLOOKUP($A60,PI!$B:$T,13,0)</f>
        <v>230.606918354593</v>
      </c>
      <c r="T60" s="14" t="n">
        <f aca="false">VLOOKUP($A60,PI!$B:$T,14,0)</f>
        <v>299.73467102256</v>
      </c>
      <c r="U60" s="14" t="n">
        <f aca="false">VLOOKUP($A60,PI!$B:$T,15,0)</f>
        <v>153.497197779001</v>
      </c>
      <c r="V60" s="14" t="n">
        <f aca="false">VLOOKUP($A60,PI!$B:$T,16,0)</f>
        <v>205.660947738876</v>
      </c>
      <c r="W60" s="14" t="n">
        <f aca="false">VLOOKUP($A60,PI!$B:$T,17,0)</f>
        <v>230.869181414977</v>
      </c>
      <c r="X60" s="14" t="n">
        <f aca="false">VLOOKUP($A60,PI!$B:$T,18,0)</f>
        <v>248.726385056251</v>
      </c>
      <c r="Y60" s="14" t="n">
        <f aca="false">VLOOKUP($A60,PI!$B:$T,19,0)</f>
        <v>82.3040033604425</v>
      </c>
      <c r="AA60" s="14" t="n">
        <f aca="false">H60-(H59*$G59/100)</f>
        <v>253.424664888119</v>
      </c>
      <c r="AB60" s="14" t="n">
        <f aca="false">I60-(I59*$G59/100)</f>
        <v>194.739791444153</v>
      </c>
      <c r="AC60" s="14" t="n">
        <f aca="false">J60-(J59*$G59/100)</f>
        <v>154.551334613122</v>
      </c>
      <c r="AD60" s="14" t="n">
        <f aca="false">K60-(K59*$G59/100)</f>
        <v>94.0727131413197</v>
      </c>
      <c r="AE60" s="14" t="n">
        <f aca="false">L60-(L59*$G59/100)</f>
        <v>258.559944037337</v>
      </c>
      <c r="AF60" s="14" t="n">
        <f aca="false">M60-(M59*$G59/100)</f>
        <v>230.535378509763</v>
      </c>
      <c r="AG60" s="14" t="n">
        <f aca="false">N60-(N59*$G59/100)</f>
        <v>310.889378916402</v>
      </c>
      <c r="AH60" s="14" t="n">
        <f aca="false">O60-(O59*$G59/100)</f>
        <v>195.694335862739</v>
      </c>
      <c r="AI60" s="14" t="n">
        <f aca="false">P60-(P59*$G59/100)</f>
        <v>244.103580080627</v>
      </c>
      <c r="AJ60" s="14" t="n">
        <f aca="false">Q60-(Q59*$G59/100)</f>
        <v>133.74424962188</v>
      </c>
      <c r="AK60" s="14" t="n">
        <f aca="false">R60-(R59*$G59/100)</f>
        <v>251.571940996581</v>
      </c>
      <c r="AL60" s="14" t="n">
        <f aca="false">S60-(S59*$G59/100)</f>
        <v>195.14277395484</v>
      </c>
      <c r="AM60" s="14" t="n">
        <f aca="false">T60-(T59*$G59/100)</f>
        <v>261.242982925549</v>
      </c>
      <c r="AN60" s="14" t="n">
        <f aca="false">U60-(U59*$G59/100)</f>
        <v>124.247767710947</v>
      </c>
      <c r="AO60" s="14" t="n">
        <f aca="false">V60-(V59*$G59/100)</f>
        <v>167.532773609778</v>
      </c>
      <c r="AP60" s="14" t="n">
        <f aca="false">W60-(W59*$G59/100)</f>
        <v>182.636919864683</v>
      </c>
      <c r="AQ60" s="14" t="n">
        <f aca="false">X60-(X59*$G59/100)</f>
        <v>223.292969665732</v>
      </c>
      <c r="AR60" s="14" t="n">
        <f aca="false">Y60-(Y59*$G59/100)</f>
        <v>64.2779648671056</v>
      </c>
      <c r="AT60" s="14" t="n">
        <f aca="false">IF(AA60&gt;0,AA60,0)</f>
        <v>253.424664888119</v>
      </c>
      <c r="AU60" s="14" t="n">
        <f aca="false">IF(AB60&gt;0,AB60,0)</f>
        <v>194.739791444153</v>
      </c>
      <c r="AV60" s="14" t="n">
        <f aca="false">IF(AC60&gt;0,AC60,0)</f>
        <v>154.551334613122</v>
      </c>
      <c r="AW60" s="14" t="n">
        <f aca="false">IF(AD60&gt;0,AD60,0)</f>
        <v>94.0727131413197</v>
      </c>
      <c r="AX60" s="14" t="n">
        <f aca="false">IF(AE60&gt;0,AE60,0)</f>
        <v>258.559944037337</v>
      </c>
      <c r="AY60" s="14" t="n">
        <f aca="false">IF(AF60&gt;0,AF60,0)</f>
        <v>230.535378509763</v>
      </c>
      <c r="AZ60" s="14" t="n">
        <f aca="false">IF(AG60&gt;0,AG60,0)</f>
        <v>310.889378916402</v>
      </c>
      <c r="BA60" s="14" t="n">
        <f aca="false">IF(AH60&gt;0,AH60,0)</f>
        <v>195.694335862739</v>
      </c>
      <c r="BB60" s="14" t="n">
        <f aca="false">IF(AI60&gt;0,AI60,0)</f>
        <v>244.103580080627</v>
      </c>
      <c r="BC60" s="14" t="n">
        <f aca="false">IF(AJ60&gt;0,AJ60,0)</f>
        <v>133.74424962188</v>
      </c>
      <c r="BD60" s="14" t="n">
        <f aca="false">IF(AK60&gt;0,AK60,0)</f>
        <v>251.571940996581</v>
      </c>
      <c r="BE60" s="14" t="n">
        <f aca="false">IF(AL60&gt;0,AL60,0)</f>
        <v>195.14277395484</v>
      </c>
      <c r="BF60" s="14" t="n">
        <f aca="false">IF(AM60&gt;0,AM60,0)</f>
        <v>261.242982925549</v>
      </c>
      <c r="BG60" s="14" t="n">
        <f aca="false">IF(AN60&gt;0,AN60,0)</f>
        <v>124.247767710947</v>
      </c>
      <c r="BH60" s="14" t="n">
        <f aca="false">IF(AO60&gt;0,AO60,0)</f>
        <v>167.532773609778</v>
      </c>
      <c r="BI60" s="14" t="n">
        <f aca="false">IF(AP60&gt;0,AP60,0)</f>
        <v>182.636919864683</v>
      </c>
      <c r="BJ60" s="14" t="n">
        <f aca="false">IF(AQ60&gt;0,AQ60,0)</f>
        <v>223.292969665732</v>
      </c>
      <c r="BK60" s="14" t="n">
        <f aca="false">IF(AR60&gt;0,AR60,0)</f>
        <v>64.2779648671056</v>
      </c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</row>
    <row r="61" customFormat="false" ht="18" hidden="false" customHeight="false" outlineLevel="0" collapsed="false">
      <c r="A61" s="12" t="s">
        <v>279</v>
      </c>
      <c r="B61" s="12" t="s">
        <v>280</v>
      </c>
      <c r="C61" s="12" t="n">
        <v>43</v>
      </c>
      <c r="D61" s="12" t="n">
        <f aca="false">C61-6</f>
        <v>37</v>
      </c>
      <c r="E61" s="8" t="s">
        <v>281</v>
      </c>
      <c r="F61" s="8" t="n">
        <v>13.9050854299085</v>
      </c>
      <c r="G61" s="13" t="n">
        <f aca="false">F61*((POWER(D61,2))/((POWER(C61,2))))</f>
        <v>10.2953282604352</v>
      </c>
      <c r="H61" s="14" t="n">
        <f aca="false">VLOOKUP($A61,PI!$B:$T,2,0)</f>
        <v>115.029309256329</v>
      </c>
      <c r="I61" s="14" t="n">
        <f aca="false">VLOOKUP($A61,PI!$B:$T,3,0)</f>
        <v>63.8985027228859</v>
      </c>
      <c r="J61" s="14" t="n">
        <f aca="false">VLOOKUP($A61,PI!$B:$T,4,0)</f>
        <v>47.7883849606551</v>
      </c>
      <c r="K61" s="14" t="n">
        <f aca="false">VLOOKUP($A61,PI!$B:$T,5,0)</f>
        <v>50.5309973957453</v>
      </c>
      <c r="L61" s="14" t="n">
        <f aca="false">VLOOKUP($A61,PI!$B:$T,6,0)</f>
        <v>92.1891936034685</v>
      </c>
      <c r="M61" s="14" t="n">
        <f aca="false">VLOOKUP($A61,PI!$B:$T,7,0)</f>
        <v>96.9480929971202</v>
      </c>
      <c r="N61" s="14" t="n">
        <f aca="false">VLOOKUP($A61,PI!$B:$T,8,0)</f>
        <v>152.423004004874</v>
      </c>
      <c r="O61" s="14" t="n">
        <f aca="false">VLOOKUP($A61,PI!$B:$T,9,0)</f>
        <v>49.1780445361389</v>
      </c>
      <c r="P61" s="14" t="n">
        <f aca="false">VLOOKUP($A61,PI!$B:$T,10,0)</f>
        <v>71.9477034849067</v>
      </c>
      <c r="Q61" s="14" t="n">
        <f aca="false">VLOOKUP($A61,PI!$B:$T,11,0)</f>
        <v>40.8254644360053</v>
      </c>
      <c r="R61" s="14" t="n">
        <f aca="false">VLOOKUP($A61,PI!$B:$T,12,0)</f>
        <v>63.8985027228859</v>
      </c>
      <c r="S61" s="14" t="n">
        <f aca="false">VLOOKUP($A61,PI!$B:$T,13,0)</f>
        <v>82.061261625556</v>
      </c>
      <c r="T61" s="14" t="n">
        <f aca="false">VLOOKUP($A61,PI!$B:$T,14,0)</f>
        <v>66.1252566658394</v>
      </c>
      <c r="U61" s="14" t="n">
        <f aca="false">VLOOKUP($A61,PI!$B:$T,15,0)</f>
        <v>40.6855630913867</v>
      </c>
      <c r="V61" s="14" t="n">
        <f aca="false">VLOOKUP($A61,PI!$B:$T,16,0)</f>
        <v>48.4138863672511</v>
      </c>
      <c r="W61" s="14" t="n">
        <f aca="false">VLOOKUP($A61,PI!$B:$T,17,0)</f>
        <v>37.4461740515868</v>
      </c>
      <c r="X61" s="14" t="n">
        <f aca="false">VLOOKUP($A61,PI!$B:$T,18,0)</f>
        <v>95.3058192073263</v>
      </c>
      <c r="Y61" s="14" t="n">
        <f aca="false">VLOOKUP($A61,PI!$B:$T,19,0)</f>
        <v>33.3885628274389</v>
      </c>
      <c r="AA61" s="14" t="n">
        <f aca="false">H61-(H60*$G60/100)</f>
        <v>85.7587156532718</v>
      </c>
      <c r="AB61" s="14" t="n">
        <f aca="false">I61-(I60*$G60/100)</f>
        <v>40.4025751445977</v>
      </c>
      <c r="AC61" s="14" t="n">
        <f aca="false">J61-(J60*$G60/100)</f>
        <v>29.1044662792128</v>
      </c>
      <c r="AD61" s="14" t="n">
        <f aca="false">K61-(K60*$G60/100)</f>
        <v>37.597924161918</v>
      </c>
      <c r="AE61" s="14" t="n">
        <f aca="false">L61-(L60*$G60/100)</f>
        <v>62.8656349648537</v>
      </c>
      <c r="AF61" s="14" t="n">
        <f aca="false">M61-(M60*$G60/100)</f>
        <v>68.5476863184242</v>
      </c>
      <c r="AG61" s="14" t="n">
        <f aca="false">N61-(N60*$G60/100)</f>
        <v>117.185027941581</v>
      </c>
      <c r="AH61" s="14" t="n">
        <f aca="false">O61-(O60*$G60/100)</f>
        <v>25.4274963973664</v>
      </c>
      <c r="AI61" s="14" t="n">
        <f aca="false">P61-(P60*$G60/100)</f>
        <v>44.1331268558538</v>
      </c>
      <c r="AJ61" s="14" t="n">
        <f aca="false">Q61-(Q60*$G60/100)</f>
        <v>22.9845732870102</v>
      </c>
      <c r="AK61" s="14" t="n">
        <f aca="false">R61-(R60*$G60/100)</f>
        <v>35.3875959017851</v>
      </c>
      <c r="AL61" s="14" t="n">
        <f aca="false">S61-(S60*$G60/100)</f>
        <v>58.3376936640531</v>
      </c>
      <c r="AM61" s="14" t="n">
        <f aca="false">T61-(T60*$G60/100)</f>
        <v>35.2902067499105</v>
      </c>
      <c r="AN61" s="14" t="n">
        <f aca="false">U61-(U60*$G60/100)</f>
        <v>24.8946179220356</v>
      </c>
      <c r="AO61" s="14" t="n">
        <f aca="false">V61-(V60*$G60/100)</f>
        <v>27.2566222854853</v>
      </c>
      <c r="AP61" s="14" t="n">
        <f aca="false">W61-(W60*$G60/100)</f>
        <v>13.6956259128143</v>
      </c>
      <c r="AQ61" s="14" t="n">
        <f aca="false">X61-(X60*$G60/100)</f>
        <v>69.7182204405463</v>
      </c>
      <c r="AR61" s="14" t="n">
        <f aca="false">Y61-(Y60*$G60/100)</f>
        <v>24.9215808688887</v>
      </c>
      <c r="AT61" s="14" t="n">
        <f aca="false">IF(AA61&gt;0,AA61,0)</f>
        <v>85.7587156532718</v>
      </c>
      <c r="AU61" s="14" t="n">
        <f aca="false">IF(AB61&gt;0,AB61,0)</f>
        <v>40.4025751445977</v>
      </c>
      <c r="AV61" s="14" t="n">
        <f aca="false">IF(AC61&gt;0,AC61,0)</f>
        <v>29.1044662792128</v>
      </c>
      <c r="AW61" s="14" t="n">
        <f aca="false">IF(AD61&gt;0,AD61,0)</f>
        <v>37.597924161918</v>
      </c>
      <c r="AX61" s="14" t="n">
        <f aca="false">IF(AE61&gt;0,AE61,0)</f>
        <v>62.8656349648537</v>
      </c>
      <c r="AY61" s="14" t="n">
        <f aca="false">IF(AF61&gt;0,AF61,0)</f>
        <v>68.5476863184242</v>
      </c>
      <c r="AZ61" s="14" t="n">
        <f aca="false">IF(AG61&gt;0,AG61,0)</f>
        <v>117.185027941581</v>
      </c>
      <c r="BA61" s="14" t="n">
        <f aca="false">IF(AH61&gt;0,AH61,0)</f>
        <v>25.4274963973664</v>
      </c>
      <c r="BB61" s="14" t="n">
        <f aca="false">IF(AI61&gt;0,AI61,0)</f>
        <v>44.1331268558538</v>
      </c>
      <c r="BC61" s="14" t="n">
        <f aca="false">IF(AJ61&gt;0,AJ61,0)</f>
        <v>22.9845732870102</v>
      </c>
      <c r="BD61" s="14" t="n">
        <f aca="false">IF(AK61&gt;0,AK61,0)</f>
        <v>35.3875959017851</v>
      </c>
      <c r="BE61" s="14" t="n">
        <f aca="false">IF(AL61&gt;0,AL61,0)</f>
        <v>58.3376936640531</v>
      </c>
      <c r="BF61" s="14" t="n">
        <f aca="false">IF(AM61&gt;0,AM61,0)</f>
        <v>35.2902067499105</v>
      </c>
      <c r="BG61" s="14" t="n">
        <f aca="false">IF(AN61&gt;0,AN61,0)</f>
        <v>24.8946179220356</v>
      </c>
      <c r="BH61" s="14" t="n">
        <f aca="false">IF(AO61&gt;0,AO61,0)</f>
        <v>27.2566222854853</v>
      </c>
      <c r="BI61" s="14" t="n">
        <f aca="false">IF(AP61&gt;0,AP61,0)</f>
        <v>13.6956259128143</v>
      </c>
      <c r="BJ61" s="14" t="n">
        <f aca="false">IF(AQ61&gt;0,AQ61,0)</f>
        <v>69.7182204405463</v>
      </c>
      <c r="BK61" s="14" t="n">
        <f aca="false">IF(AR61&gt;0,AR61,0)</f>
        <v>24.9215808688887</v>
      </c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</row>
    <row r="62" customFormat="false" ht="18" hidden="false" customHeight="false" outlineLevel="0" collapsed="false">
      <c r="A62" s="12" t="s">
        <v>282</v>
      </c>
      <c r="B62" s="12" t="s">
        <v>283</v>
      </c>
      <c r="C62" s="12" t="n">
        <v>43</v>
      </c>
      <c r="D62" s="12" t="n">
        <f aca="false">C62-6</f>
        <v>37</v>
      </c>
      <c r="E62" s="8" t="s">
        <v>284</v>
      </c>
      <c r="F62" s="8" t="n">
        <v>13.915728267862</v>
      </c>
      <c r="G62" s="13" t="n">
        <f aca="false">F62*((POWER(D62,2))/((POWER(C62,2))))</f>
        <v>10.3032082199584</v>
      </c>
      <c r="H62" s="14" t="n">
        <f aca="false">VLOOKUP($A62,PI!$B:$T,2,0)</f>
        <v>465.136237830963</v>
      </c>
      <c r="I62" s="14" t="n">
        <f aca="false">VLOOKUP($A62,PI!$B:$T,3,0)</f>
        <v>194.210010542102</v>
      </c>
      <c r="J62" s="14" t="n">
        <f aca="false">VLOOKUP($A62,PI!$B:$T,4,0)</f>
        <v>112.22592017737</v>
      </c>
      <c r="K62" s="14" t="n">
        <f aca="false">VLOOKUP($A62,PI!$B:$T,5,0)</f>
        <v>217.778689079041</v>
      </c>
      <c r="L62" s="14" t="n">
        <f aca="false">VLOOKUP($A62,PI!$B:$T,6,0)</f>
        <v>194.210010542102</v>
      </c>
      <c r="M62" s="14" t="n">
        <f aca="false">VLOOKUP($A62,PI!$B:$T,7,0)</f>
        <v>192.732843998033</v>
      </c>
      <c r="N62" s="14" t="n">
        <f aca="false">VLOOKUP($A62,PI!$B:$T,8,0)</f>
        <v>409.872953276713</v>
      </c>
      <c r="O62" s="14" t="n">
        <f aca="false">VLOOKUP($A62,PI!$B:$T,9,0)</f>
        <v>96.5246184437317</v>
      </c>
      <c r="P62" s="14" t="n">
        <f aca="false">VLOOKUP($A62,PI!$B:$T,10,0)</f>
        <v>281.875783708604</v>
      </c>
      <c r="Q62" s="14" t="n">
        <f aca="false">VLOOKUP($A62,PI!$B:$T,11,0)</f>
        <v>95.2966232166684</v>
      </c>
      <c r="R62" s="14" t="n">
        <f aca="false">VLOOKUP($A62,PI!$B:$T,12,0)</f>
        <v>279.338320122065</v>
      </c>
      <c r="S62" s="14" t="n">
        <f aca="false">VLOOKUP($A62,PI!$B:$T,13,0)</f>
        <v>245.400783001875</v>
      </c>
      <c r="T62" s="14" t="n">
        <f aca="false">VLOOKUP($A62,PI!$B:$T,14,0)</f>
        <v>329.043832148243</v>
      </c>
      <c r="U62" s="14" t="n">
        <f aca="false">VLOOKUP($A62,PI!$B:$T,15,0)</f>
        <v>118.370971468893</v>
      </c>
      <c r="V62" s="14" t="n">
        <f aca="false">VLOOKUP($A62,PI!$B:$T,16,0)</f>
        <v>172.348902951042</v>
      </c>
      <c r="W62" s="14" t="n">
        <f aca="false">VLOOKUP($A62,PI!$B:$T,17,0)</f>
        <v>96.4733238599664</v>
      </c>
      <c r="X62" s="14" t="n">
        <f aca="false">VLOOKUP($A62,PI!$B:$T,18,0)</f>
        <v>261.045577220487</v>
      </c>
      <c r="Y62" s="14" t="n">
        <f aca="false">VLOOKUP($A62,PI!$B:$T,19,0)</f>
        <v>102.179620316675</v>
      </c>
      <c r="AA62" s="14" t="n">
        <f aca="false">H62-(H61*$G61/100)</f>
        <v>453.293592847313</v>
      </c>
      <c r="AB62" s="14" t="n">
        <f aca="false">I62-(I61*$G61/100)</f>
        <v>187.631449933277</v>
      </c>
      <c r="AC62" s="14" t="n">
        <f aca="false">J62-(J61*$G61/100)</f>
        <v>107.30594907531</v>
      </c>
      <c r="AD62" s="14" t="n">
        <f aca="false">K62-(K61*$G61/100)</f>
        <v>212.576357023877</v>
      </c>
      <c r="AE62" s="14" t="n">
        <f aca="false">L62-(L61*$G61/100)</f>
        <v>184.718830439976</v>
      </c>
      <c r="AF62" s="14" t="n">
        <f aca="false">M62-(M61*$G61/100)</f>
        <v>182.751719581748</v>
      </c>
      <c r="AG62" s="14" t="n">
        <f aca="false">N62-(N61*$G61/100)</f>
        <v>394.180504669995</v>
      </c>
      <c r="AH62" s="14" t="n">
        <f aca="false">O62-(O61*$G61/100)</f>
        <v>91.4615773266731</v>
      </c>
      <c r="AI62" s="14" t="n">
        <f aca="false">P62-(P61*$G61/100)</f>
        <v>274.468531458989</v>
      </c>
      <c r="AJ62" s="14" t="n">
        <f aca="false">Q62-(Q61*$G61/100)</f>
        <v>91.0935076391344</v>
      </c>
      <c r="AK62" s="14" t="n">
        <f aca="false">R62-(R61*$G61/100)</f>
        <v>272.75975951324</v>
      </c>
      <c r="AL62" s="14" t="n">
        <f aca="false">S62-(S61*$G61/100)</f>
        <v>236.952306742869</v>
      </c>
      <c r="AM62" s="14" t="n">
        <f aca="false">T62-(T61*$G61/100)</f>
        <v>322.23601991144</v>
      </c>
      <c r="AN62" s="14" t="n">
        <f aca="false">U62-(U61*$G61/100)</f>
        <v>114.182259194029</v>
      </c>
      <c r="AO62" s="14" t="n">
        <f aca="false">V62-(V61*$G61/100)</f>
        <v>167.364534425899</v>
      </c>
      <c r="AP62" s="14" t="n">
        <f aca="false">W62-(W61*$G61/100)</f>
        <v>92.6181173203816</v>
      </c>
      <c r="AQ62" s="14" t="n">
        <f aca="false">X62-(X61*$G61/100)</f>
        <v>251.233530281796</v>
      </c>
      <c r="AR62" s="14" t="n">
        <f aca="false">Y62-(Y61*$G61/100)</f>
        <v>98.7421581721486</v>
      </c>
      <c r="AT62" s="14" t="n">
        <f aca="false">IF(AA62&gt;0,AA62,0)</f>
        <v>453.293592847313</v>
      </c>
      <c r="AU62" s="14" t="n">
        <f aca="false">IF(AB62&gt;0,AB62,0)</f>
        <v>187.631449933277</v>
      </c>
      <c r="AV62" s="14" t="n">
        <f aca="false">IF(AC62&gt;0,AC62,0)</f>
        <v>107.30594907531</v>
      </c>
      <c r="AW62" s="14" t="n">
        <f aca="false">IF(AD62&gt;0,AD62,0)</f>
        <v>212.576357023877</v>
      </c>
      <c r="AX62" s="14" t="n">
        <f aca="false">IF(AE62&gt;0,AE62,0)</f>
        <v>184.718830439976</v>
      </c>
      <c r="AY62" s="14" t="n">
        <f aca="false">IF(AF62&gt;0,AF62,0)</f>
        <v>182.751719581748</v>
      </c>
      <c r="AZ62" s="14" t="n">
        <f aca="false">IF(AG62&gt;0,AG62,0)</f>
        <v>394.180504669995</v>
      </c>
      <c r="BA62" s="14" t="n">
        <f aca="false">IF(AH62&gt;0,AH62,0)</f>
        <v>91.4615773266731</v>
      </c>
      <c r="BB62" s="14" t="n">
        <f aca="false">IF(AI62&gt;0,AI62,0)</f>
        <v>274.468531458989</v>
      </c>
      <c r="BC62" s="14" t="n">
        <f aca="false">IF(AJ62&gt;0,AJ62,0)</f>
        <v>91.0935076391344</v>
      </c>
      <c r="BD62" s="14" t="n">
        <f aca="false">IF(AK62&gt;0,AK62,0)</f>
        <v>272.75975951324</v>
      </c>
      <c r="BE62" s="14" t="n">
        <f aca="false">IF(AL62&gt;0,AL62,0)</f>
        <v>236.952306742869</v>
      </c>
      <c r="BF62" s="14" t="n">
        <f aca="false">IF(AM62&gt;0,AM62,0)</f>
        <v>322.23601991144</v>
      </c>
      <c r="BG62" s="14" t="n">
        <f aca="false">IF(AN62&gt;0,AN62,0)</f>
        <v>114.182259194029</v>
      </c>
      <c r="BH62" s="14" t="n">
        <f aca="false">IF(AO62&gt;0,AO62,0)</f>
        <v>167.364534425899</v>
      </c>
      <c r="BI62" s="14" t="n">
        <f aca="false">IF(AP62&gt;0,AP62,0)</f>
        <v>92.6181173203816</v>
      </c>
      <c r="BJ62" s="14" t="n">
        <f aca="false">IF(AQ62&gt;0,AQ62,0)</f>
        <v>251.233530281796</v>
      </c>
      <c r="BK62" s="14" t="n">
        <f aca="false">IF(AR62&gt;0,AR62,0)</f>
        <v>98.7421581721486</v>
      </c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</row>
    <row r="63" customFormat="false" ht="18" hidden="false" customHeight="false" outlineLevel="0" collapsed="false">
      <c r="A63" s="12" t="s">
        <v>285</v>
      </c>
      <c r="B63" s="12" t="s">
        <v>286</v>
      </c>
      <c r="C63" s="12" t="n">
        <v>43</v>
      </c>
      <c r="D63" s="12" t="n">
        <f aca="false">C63-6</f>
        <v>37</v>
      </c>
      <c r="E63" s="8" t="s">
        <v>287</v>
      </c>
      <c r="F63" s="8" t="n">
        <v>13.9263713719093</v>
      </c>
      <c r="G63" s="13" t="n">
        <f aca="false">F63*((POWER(D63,2))/((POWER(C63,2))))</f>
        <v>10.3110883764975</v>
      </c>
      <c r="H63" s="14" t="n">
        <f aca="false">VLOOKUP($A63,PI!$B:$T,2,0)</f>
        <v>2438.08704816423</v>
      </c>
      <c r="I63" s="14" t="n">
        <f aca="false">VLOOKUP($A63,PI!$B:$T,3,0)</f>
        <v>554.429075110755</v>
      </c>
      <c r="J63" s="14" t="n">
        <f aca="false">VLOOKUP($A63,PI!$B:$T,4,0)</f>
        <v>713.005724520615</v>
      </c>
      <c r="K63" s="14" t="n">
        <f aca="false">VLOOKUP($A63,PI!$B:$T,5,0)</f>
        <v>257.488500693341</v>
      </c>
      <c r="L63" s="14" t="n">
        <f aca="false">VLOOKUP($A63,PI!$B:$T,6,0)</f>
        <v>715.078917281623</v>
      </c>
      <c r="M63" s="14" t="n">
        <f aca="false">VLOOKUP($A63,PI!$B:$T,7,0)</f>
        <v>713.005724520615</v>
      </c>
      <c r="N63" s="14" t="n">
        <f aca="false">VLOOKUP($A63,PI!$B:$T,8,0)</f>
        <v>1649.07087566968</v>
      </c>
      <c r="O63" s="14" t="n">
        <f aca="false">VLOOKUP($A63,PI!$B:$T,9,0)</f>
        <v>526.004756795273</v>
      </c>
      <c r="P63" s="14" t="n">
        <f aca="false">VLOOKUP($A63,PI!$B:$T,10,0)</f>
        <v>1947.30551821274</v>
      </c>
      <c r="Q63" s="14" t="n">
        <f aca="false">VLOOKUP($A63,PI!$B:$T,11,0)</f>
        <v>260.953376783332</v>
      </c>
      <c r="R63" s="14" t="n">
        <f aca="false">VLOOKUP($A63,PI!$B:$T,12,0)</f>
        <v>1495.81271010879</v>
      </c>
      <c r="S63" s="14" t="n">
        <f aca="false">VLOOKUP($A63,PI!$B:$T,13,0)</f>
        <v>1243.22087637393</v>
      </c>
      <c r="T63" s="14" t="n">
        <f aca="false">VLOOKUP($A63,PI!$B:$T,14,0)</f>
        <v>812.319330668265</v>
      </c>
      <c r="U63" s="14" t="n">
        <f aca="false">VLOOKUP($A63,PI!$B:$T,15,0)</f>
        <v>674.553049952984</v>
      </c>
      <c r="V63" s="14" t="n">
        <f aca="false">VLOOKUP($A63,PI!$B:$T,16,0)</f>
        <v>309.71961927036</v>
      </c>
      <c r="W63" s="14" t="n">
        <f aca="false">VLOOKUP($A63,PI!$B:$T,17,0)</f>
        <v>187.212031175989</v>
      </c>
      <c r="X63" s="14" t="n">
        <f aca="false">VLOOKUP($A63,PI!$B:$T,18,0)</f>
        <v>1051.7087667162</v>
      </c>
      <c r="Y63" s="14" t="n">
        <f aca="false">VLOOKUP($A63,PI!$B:$T,19,0)</f>
        <v>295.748106834066</v>
      </c>
      <c r="AA63" s="14" t="n">
        <f aca="false">H63-(H62*$G62/100)</f>
        <v>2390.16309307403</v>
      </c>
      <c r="AB63" s="14" t="n">
        <f aca="false">I63-(I62*$G62/100)</f>
        <v>534.419213340599</v>
      </c>
      <c r="AC63" s="14" t="n">
        <f aca="false">J63-(J62*$G62/100)</f>
        <v>701.442854287977</v>
      </c>
      <c r="AD63" s="14" t="n">
        <f aca="false">K63-(K62*$G62/100)</f>
        <v>235.050308898831</v>
      </c>
      <c r="AE63" s="14" t="n">
        <f aca="false">L63-(L62*$G62/100)</f>
        <v>695.069055511467</v>
      </c>
      <c r="AF63" s="14" t="n">
        <f aca="false">M63-(M62*$G62/100)</f>
        <v>693.14805829525</v>
      </c>
      <c r="AG63" s="14" t="n">
        <f aca="false">N63-(N62*$G62/100)</f>
        <v>1606.84081185629</v>
      </c>
      <c r="AH63" s="14" t="n">
        <f aca="false">O63-(O62*$G62/100)</f>
        <v>516.059624373495</v>
      </c>
      <c r="AI63" s="14" t="n">
        <f aca="false">P63-(P62*$G62/100)</f>
        <v>1918.2632692956</v>
      </c>
      <c r="AJ63" s="14" t="n">
        <f aca="false">Q63-(Q62*$G62/100)</f>
        <v>251.134767266729</v>
      </c>
      <c r="AK63" s="14" t="n">
        <f aca="false">R63-(R62*$G62/100)</f>
        <v>1467.03190134848</v>
      </c>
      <c r="AL63" s="14" t="n">
        <f aca="false">S63-(S62*$G62/100)</f>
        <v>1217.93672272784</v>
      </c>
      <c r="AM63" s="14" t="n">
        <f aca="false">T63-(T62*$G62/100)</f>
        <v>778.417259507101</v>
      </c>
      <c r="AN63" s="14" t="n">
        <f aca="false">U63-(U62*$G62/100)</f>
        <v>662.357042290556</v>
      </c>
      <c r="AO63" s="14" t="n">
        <f aca="false">V63-(V62*$G62/100)</f>
        <v>291.9621529345</v>
      </c>
      <c r="AP63" s="14" t="n">
        <f aca="false">W63-(W62*$G62/100)</f>
        <v>177.272183741982</v>
      </c>
      <c r="AQ63" s="14" t="n">
        <f aca="false">X63-(X62*$G62/100)</f>
        <v>1024.81269734618</v>
      </c>
      <c r="AR63" s="14" t="n">
        <f aca="false">Y63-(Y62*$G62/100)</f>
        <v>285.220327794477</v>
      </c>
      <c r="AT63" s="14" t="n">
        <f aca="false">IF(AA63&gt;0,AA63,0)</f>
        <v>2390.16309307403</v>
      </c>
      <c r="AU63" s="14" t="n">
        <f aca="false">IF(AB63&gt;0,AB63,0)</f>
        <v>534.419213340599</v>
      </c>
      <c r="AV63" s="14" t="n">
        <f aca="false">IF(AC63&gt;0,AC63,0)</f>
        <v>701.442854287977</v>
      </c>
      <c r="AW63" s="14" t="n">
        <f aca="false">IF(AD63&gt;0,AD63,0)</f>
        <v>235.050308898831</v>
      </c>
      <c r="AX63" s="14" t="n">
        <f aca="false">IF(AE63&gt;0,AE63,0)</f>
        <v>695.069055511467</v>
      </c>
      <c r="AY63" s="14" t="n">
        <f aca="false">IF(AF63&gt;0,AF63,0)</f>
        <v>693.14805829525</v>
      </c>
      <c r="AZ63" s="14" t="n">
        <f aca="false">IF(AG63&gt;0,AG63,0)</f>
        <v>1606.84081185629</v>
      </c>
      <c r="BA63" s="14" t="n">
        <f aca="false">IF(AH63&gt;0,AH63,0)</f>
        <v>516.059624373495</v>
      </c>
      <c r="BB63" s="14" t="n">
        <f aca="false">IF(AI63&gt;0,AI63,0)</f>
        <v>1918.2632692956</v>
      </c>
      <c r="BC63" s="14" t="n">
        <f aca="false">IF(AJ63&gt;0,AJ63,0)</f>
        <v>251.134767266729</v>
      </c>
      <c r="BD63" s="14" t="n">
        <f aca="false">IF(AK63&gt;0,AK63,0)</f>
        <v>1467.03190134848</v>
      </c>
      <c r="BE63" s="14" t="n">
        <f aca="false">IF(AL63&gt;0,AL63,0)</f>
        <v>1217.93672272784</v>
      </c>
      <c r="BF63" s="14" t="n">
        <f aca="false">IF(AM63&gt;0,AM63,0)</f>
        <v>778.417259507101</v>
      </c>
      <c r="BG63" s="14" t="n">
        <f aca="false">IF(AN63&gt;0,AN63,0)</f>
        <v>662.357042290556</v>
      </c>
      <c r="BH63" s="14" t="n">
        <f aca="false">IF(AO63&gt;0,AO63,0)</f>
        <v>291.9621529345</v>
      </c>
      <c r="BI63" s="14" t="n">
        <f aca="false">IF(AP63&gt;0,AP63,0)</f>
        <v>177.272183741982</v>
      </c>
      <c r="BJ63" s="14" t="n">
        <f aca="false">IF(AQ63&gt;0,AQ63,0)</f>
        <v>1024.81269734618</v>
      </c>
      <c r="BK63" s="14" t="n">
        <f aca="false">IF(AR63&gt;0,AR63,0)</f>
        <v>285.220327794477</v>
      </c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</row>
    <row r="64" customFormat="false" ht="18" hidden="false" customHeight="false" outlineLevel="0" collapsed="false">
      <c r="A64" s="11" t="s">
        <v>288</v>
      </c>
      <c r="B64" s="12" t="s">
        <v>289</v>
      </c>
      <c r="C64" s="12" t="n">
        <v>43</v>
      </c>
      <c r="D64" s="12" t="n">
        <f aca="false">C64-6</f>
        <v>37</v>
      </c>
      <c r="E64" s="8" t="s">
        <v>290</v>
      </c>
      <c r="F64" s="8" t="n">
        <v>13.9370147401844</v>
      </c>
      <c r="G64" s="13" t="n">
        <f aca="false">F64*((POWER(D64,2))/((POWER(C64,2))))</f>
        <v>10.3189687286709</v>
      </c>
      <c r="H64" s="14" t="n">
        <f aca="false">VLOOKUP($A64,PI!$B:$T,2,0)</f>
        <v>2336.02333058456</v>
      </c>
      <c r="I64" s="14" t="n">
        <f aca="false">VLOOKUP($A64,PI!$B:$T,3,0)</f>
        <v>70.7770451674175</v>
      </c>
      <c r="J64" s="14" t="n">
        <f aca="false">VLOOKUP($A64,PI!$B:$T,4,0)</f>
        <v>414.146078433253</v>
      </c>
      <c r="K64" s="14" t="n">
        <f aca="false">VLOOKUP($A64,PI!$B:$T,5,0)</f>
        <v>40.6479351980248</v>
      </c>
      <c r="L64" s="14" t="n">
        <f aca="false">VLOOKUP($A64,PI!$B:$T,6,0)</f>
        <v>814.237776358966</v>
      </c>
      <c r="M64" s="14" t="n">
        <f aca="false">VLOOKUP($A64,PI!$B:$T,7,0)</f>
        <v>543.536208470886</v>
      </c>
      <c r="N64" s="14" t="n">
        <f aca="false">VLOOKUP($A64,PI!$B:$T,8,0)</f>
        <v>11339.4432743544</v>
      </c>
      <c r="O64" s="14" t="n">
        <f aca="false">VLOOKUP($A64,PI!$B:$T,9,0)</f>
        <v>121.612164655507</v>
      </c>
      <c r="P64" s="14" t="n">
        <f aca="false">VLOOKUP($A64,PI!$B:$T,10,0)</f>
        <v>5944.72495167224</v>
      </c>
      <c r="Q64" s="14" t="n">
        <f aca="false">VLOOKUP($A64,PI!$B:$T,11,0)</f>
        <v>34.1142358616443</v>
      </c>
      <c r="R64" s="14" t="n">
        <f aca="false">VLOOKUP($A64,PI!$B:$T,12,0)</f>
        <v>2637.22724622579</v>
      </c>
      <c r="S64" s="14" t="n">
        <f aca="false">VLOOKUP($A64,PI!$B:$T,13,0)</f>
        <v>2489.11287358012</v>
      </c>
      <c r="T64" s="14" t="n">
        <f aca="false">VLOOKUP($A64,PI!$B:$T,14,0)</f>
        <v>1689.04357283054</v>
      </c>
      <c r="U64" s="14" t="n">
        <f aca="false">VLOOKUP($A64,PI!$B:$T,15,0)</f>
        <v>543.536208470886</v>
      </c>
      <c r="V64" s="14" t="n">
        <f aca="false">VLOOKUP($A64,PI!$B:$T,16,0)</f>
        <v>32.6244291085533</v>
      </c>
      <c r="W64" s="14" t="n">
        <f aca="false">VLOOKUP($A64,PI!$B:$T,17,0)</f>
        <v>32.0651939887181</v>
      </c>
      <c r="X64" s="14" t="n">
        <f aca="false">VLOOKUP($A64,PI!$B:$T,18,0)</f>
        <v>1614.62610304151</v>
      </c>
      <c r="Y64" s="14" t="n">
        <f aca="false">VLOOKUP($A64,PI!$B:$T,19,0)</f>
        <v>329.913188569828</v>
      </c>
      <c r="AA64" s="14" t="n">
        <f aca="false">H64-(H63*$G63/100)</f>
        <v>2084.6300203524</v>
      </c>
      <c r="AB64" s="14" t="n">
        <f aca="false">I64-(I63*$G63/100)</f>
        <v>13.60937324775</v>
      </c>
      <c r="AC64" s="14" t="n">
        <f aca="false">J64-(J63*$G63/100)</f>
        <v>340.627428048446</v>
      </c>
      <c r="AD64" s="14" t="n">
        <f aca="false">K64-(K63*$G63/100)</f>
        <v>14.0980683322162</v>
      </c>
      <c r="AE64" s="14" t="n">
        <f aca="false">L64-(L63*$G63/100)</f>
        <v>740.505357236357</v>
      </c>
      <c r="AF64" s="14" t="n">
        <f aca="false">M64-(M63*$G63/100)</f>
        <v>470.017558086079</v>
      </c>
      <c r="AG64" s="14" t="n">
        <f aca="false">N64-(N63*$G63/100)</f>
        <v>11169.406118973</v>
      </c>
      <c r="AH64" s="14" t="n">
        <f aca="false">O64-(O63*$G63/100)</f>
        <v>67.3753493177663</v>
      </c>
      <c r="AI64" s="14" t="n">
        <f aca="false">P64-(P63*$G63/100)</f>
        <v>5743.93655872892</v>
      </c>
      <c r="AJ64" s="14" t="n">
        <f aca="false">Q64-(Q63*$G63/100)</f>
        <v>7.20710256006049</v>
      </c>
      <c r="AK64" s="14" t="n">
        <f aca="false">R64-(R63*$G63/100)</f>
        <v>2482.9926757396</v>
      </c>
      <c r="AL64" s="14" t="n">
        <f aca="false">S64-(S63*$G63/100)</f>
        <v>2360.92327030214</v>
      </c>
      <c r="AM64" s="14" t="n">
        <f aca="false">T64-(T63*$G63/100)</f>
        <v>1605.28460874597</v>
      </c>
      <c r="AN64" s="14" t="n">
        <f aca="false">U64-(U63*$G63/100)</f>
        <v>473.982447343874</v>
      </c>
      <c r="AO64" s="14" t="n">
        <f aca="false">V64-(V63*$G63/100)</f>
        <v>0.688965446234949</v>
      </c>
      <c r="AP64" s="14" t="n">
        <f aca="false">W64-(W63*$G63/100)</f>
        <v>12.7615960027258</v>
      </c>
      <c r="AQ64" s="14" t="n">
        <f aca="false">X64-(X63*$G63/100)</f>
        <v>1506.18348264204</v>
      </c>
      <c r="AR64" s="14" t="n">
        <f aca="false">Y64-(Y63*$G63/100)</f>
        <v>299.41833990235</v>
      </c>
      <c r="AT64" s="14" t="n">
        <f aca="false">IF(AA64&gt;0,AA64,0)</f>
        <v>2084.6300203524</v>
      </c>
      <c r="AU64" s="14" t="n">
        <f aca="false">IF(AB64&gt;0,AB64,0)</f>
        <v>13.60937324775</v>
      </c>
      <c r="AV64" s="14" t="n">
        <f aca="false">IF(AC64&gt;0,AC64,0)</f>
        <v>340.627428048446</v>
      </c>
      <c r="AW64" s="14" t="n">
        <f aca="false">IF(AD64&gt;0,AD64,0)</f>
        <v>14.0980683322162</v>
      </c>
      <c r="AX64" s="14" t="n">
        <f aca="false">IF(AE64&gt;0,AE64,0)</f>
        <v>740.505357236357</v>
      </c>
      <c r="AY64" s="14" t="n">
        <f aca="false">IF(AF64&gt;0,AF64,0)</f>
        <v>470.017558086079</v>
      </c>
      <c r="AZ64" s="14" t="n">
        <f aca="false">IF(AG64&gt;0,AG64,0)</f>
        <v>11169.406118973</v>
      </c>
      <c r="BA64" s="14" t="n">
        <f aca="false">IF(AH64&gt;0,AH64,0)</f>
        <v>67.3753493177663</v>
      </c>
      <c r="BB64" s="14" t="n">
        <f aca="false">IF(AI64&gt;0,AI64,0)</f>
        <v>5743.93655872892</v>
      </c>
      <c r="BC64" s="14" t="n">
        <f aca="false">IF(AJ64&gt;0,AJ64,0)</f>
        <v>7.20710256006049</v>
      </c>
      <c r="BD64" s="14" t="n">
        <f aca="false">IF(AK64&gt;0,AK64,0)</f>
        <v>2482.9926757396</v>
      </c>
      <c r="BE64" s="14" t="n">
        <f aca="false">IF(AL64&gt;0,AL64,0)</f>
        <v>2360.92327030214</v>
      </c>
      <c r="BF64" s="14" t="n">
        <f aca="false">IF(AM64&gt;0,AM64,0)</f>
        <v>1605.28460874597</v>
      </c>
      <c r="BG64" s="14" t="n">
        <f aca="false">IF(AN64&gt;0,AN64,0)</f>
        <v>473.982447343874</v>
      </c>
      <c r="BH64" s="14" t="n">
        <f aca="false">IF(AO64&gt;0,AO64,0)</f>
        <v>0.688965446234949</v>
      </c>
      <c r="BI64" s="14" t="n">
        <f aca="false">IF(AP64&gt;0,AP64,0)</f>
        <v>12.7615960027258</v>
      </c>
      <c r="BJ64" s="14" t="n">
        <f aca="false">IF(AQ64&gt;0,AQ64,0)</f>
        <v>1506.18348264204</v>
      </c>
      <c r="BK64" s="14" t="n">
        <f aca="false">IF(AR64&gt;0,AR64,0)</f>
        <v>299.41833990235</v>
      </c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</row>
    <row r="65" customFormat="false" ht="18" hidden="false" customHeight="false" outlineLevel="0" collapsed="false">
      <c r="A65" s="12" t="s">
        <v>291</v>
      </c>
      <c r="B65" s="12" t="s">
        <v>292</v>
      </c>
      <c r="C65" s="12" t="n">
        <v>45</v>
      </c>
      <c r="D65" s="12" t="n">
        <f aca="false">C65-6</f>
        <v>39</v>
      </c>
      <c r="E65" s="8" t="s">
        <v>293</v>
      </c>
      <c r="F65" s="8" t="n">
        <v>14.7300414531244</v>
      </c>
      <c r="G65" s="13" t="n">
        <f aca="false">F65*((POWER(D65,2))/((POWER(C65,2))))</f>
        <v>11.063897802569</v>
      </c>
      <c r="H65" s="14" t="n">
        <f aca="false">VLOOKUP($A65,PI!$B:$T,2,0)</f>
        <v>118.088106278811</v>
      </c>
      <c r="I65" s="14" t="n">
        <f aca="false">VLOOKUP($A65,PI!$B:$T,3,0)</f>
        <v>14.9328353981523</v>
      </c>
      <c r="J65" s="14" t="n">
        <f aca="false">VLOOKUP($A65,PI!$B:$T,4,0)</f>
        <v>29.4815719626242</v>
      </c>
      <c r="K65" s="14" t="n">
        <f aca="false">VLOOKUP($A65,PI!$B:$T,5,0)</f>
        <v>4.16215713464335</v>
      </c>
      <c r="L65" s="14" t="n">
        <f aca="false">VLOOKUP($A65,PI!$B:$T,6,0)</f>
        <v>41.8966874044158</v>
      </c>
      <c r="M65" s="14" t="n">
        <f aca="false">VLOOKUP($A65,PI!$B:$T,7,0)</f>
        <v>40.2928987848564</v>
      </c>
      <c r="N65" s="14" t="n">
        <f aca="false">VLOOKUP($A65,PI!$B:$T,8,0)</f>
        <v>506.99882949002</v>
      </c>
      <c r="O65" s="14" t="n">
        <f aca="false">VLOOKUP($A65,PI!$B:$T,9,0)</f>
        <v>12.8121487257644</v>
      </c>
      <c r="P65" s="14" t="n">
        <f aca="false">VLOOKUP($A65,PI!$B:$T,10,0)</f>
        <v>219.465427660337</v>
      </c>
      <c r="Q65" s="14" t="n">
        <f aca="false">VLOOKUP($A65,PI!$B:$T,11,0)</f>
        <v>5.626475418249</v>
      </c>
      <c r="R65" s="14" t="n">
        <f aca="false">VLOOKUP($A65,PI!$B:$T,12,0)</f>
        <v>141.815836155459</v>
      </c>
      <c r="S65" s="14" t="n">
        <f aca="false">VLOOKUP($A65,PI!$B:$T,13,0)</f>
        <v>122.566444877403</v>
      </c>
      <c r="T65" s="14" t="n">
        <f aca="false">VLOOKUP($A65,PI!$B:$T,14,0)</f>
        <v>150.510477513497</v>
      </c>
      <c r="U65" s="14" t="n">
        <f aca="false">VLOOKUP($A65,PI!$B:$T,15,0)</f>
        <v>40.2928987848564</v>
      </c>
      <c r="V65" s="14" t="n">
        <f aca="false">VLOOKUP($A65,PI!$B:$T,16,0)</f>
        <v>11.8963463086741</v>
      </c>
      <c r="W65" s="14" t="n">
        <f aca="false">VLOOKUP($A65,PI!$B:$T,17,0)</f>
        <v>1.90974464970073</v>
      </c>
      <c r="X65" s="14" t="n">
        <f aca="false">VLOOKUP($A65,PI!$B:$T,18,0)</f>
        <v>70.5658489250083</v>
      </c>
      <c r="Y65" s="14" t="n">
        <f aca="false">VLOOKUP($A65,PI!$B:$T,19,0)</f>
        <v>9.42499095714269</v>
      </c>
      <c r="AA65" s="14" t="n">
        <f aca="false">H65-(H64*$G64/100)</f>
        <v>-122.965410698665</v>
      </c>
      <c r="AB65" s="14" t="n">
        <f aca="false">I65-(I64*$G64/100)</f>
        <v>7.62937424024918</v>
      </c>
      <c r="AC65" s="14" t="n">
        <f aca="false">J65-(J64*$G64/100)</f>
        <v>-13.2540323619199</v>
      </c>
      <c r="AD65" s="14" t="n">
        <f aca="false">K65-(K64*$G64/100)</f>
        <v>-0.0322905872912305</v>
      </c>
      <c r="AE65" s="14" t="n">
        <f aca="false">L65-(L64*$G64/100)</f>
        <v>-42.124254115091</v>
      </c>
      <c r="AF65" s="14" t="n">
        <f aca="false">M65-(M64*$G64/100)</f>
        <v>-15.7944325962577</v>
      </c>
      <c r="AG65" s="14" t="n">
        <f aca="false">N65-(N64*$G64/100)</f>
        <v>-663.114775995987</v>
      </c>
      <c r="AH65" s="14" t="n">
        <f aca="false">O65-(O64*$G64/100)</f>
        <v>0.263027484702857</v>
      </c>
      <c r="AI65" s="14" t="n">
        <f aca="false">P65-(P64*$G64/100)</f>
        <v>-393.968881108216</v>
      </c>
      <c r="AJ65" s="14" t="n">
        <f aca="false">Q65-(Q64*$G64/100)</f>
        <v>2.1062380876609</v>
      </c>
      <c r="AK65" s="14" t="n">
        <f aca="false">R65-(R64*$G64/100)</f>
        <v>-130.318818686569</v>
      </c>
      <c r="AL65" s="14" t="n">
        <f aca="false">S65-(S64*$G64/100)</f>
        <v>-134.28433416865</v>
      </c>
      <c r="AM65" s="14" t="n">
        <f aca="false">T65-(T64*$G64/100)</f>
        <v>-23.7814005805116</v>
      </c>
      <c r="AN65" s="14" t="n">
        <f aca="false">U65-(U64*$G64/100)</f>
        <v>-15.7944325962577</v>
      </c>
      <c r="AO65" s="14" t="n">
        <f aca="false">V65-(V64*$G64/100)</f>
        <v>8.52984167105505</v>
      </c>
      <c r="AP65" s="14" t="n">
        <f aca="false">W65-(W64*$G64/100)</f>
        <v>-1.39905269078274</v>
      </c>
      <c r="AQ65" s="14" t="n">
        <f aca="false">X65-(X64*$G64/100)</f>
        <v>-96.0469137328026</v>
      </c>
      <c r="AR65" s="14" t="n">
        <f aca="false">Y65-(Y64*$G64/100)</f>
        <v>-24.6186478031389</v>
      </c>
      <c r="AT65" s="14" t="n">
        <f aca="false">IF(AA65&gt;0,AA65,0)</f>
        <v>0</v>
      </c>
      <c r="AU65" s="14" t="n">
        <f aca="false">IF(AB65&gt;0,AB65,0)</f>
        <v>7.62937424024918</v>
      </c>
      <c r="AV65" s="14" t="n">
        <f aca="false">IF(AC65&gt;0,AC65,0)</f>
        <v>0</v>
      </c>
      <c r="AW65" s="14" t="n">
        <f aca="false">IF(AD65&gt;0,AD65,0)</f>
        <v>0</v>
      </c>
      <c r="AX65" s="14" t="n">
        <f aca="false">IF(AE65&gt;0,AE65,0)</f>
        <v>0</v>
      </c>
      <c r="AY65" s="14" t="n">
        <f aca="false">IF(AF65&gt;0,AF65,0)</f>
        <v>0</v>
      </c>
      <c r="AZ65" s="14" t="n">
        <f aca="false">IF(AG65&gt;0,AG65,0)</f>
        <v>0</v>
      </c>
      <c r="BA65" s="14" t="n">
        <f aca="false">IF(AH65&gt;0,AH65,0)</f>
        <v>0.263027484702857</v>
      </c>
      <c r="BB65" s="14" t="n">
        <f aca="false">IF(AI65&gt;0,AI65,0)</f>
        <v>0</v>
      </c>
      <c r="BC65" s="14" t="n">
        <f aca="false">IF(AJ65&gt;0,AJ65,0)</f>
        <v>2.1062380876609</v>
      </c>
      <c r="BD65" s="14" t="n">
        <f aca="false">IF(AK65&gt;0,AK65,0)</f>
        <v>0</v>
      </c>
      <c r="BE65" s="14" t="n">
        <f aca="false">IF(AL65&gt;0,AL65,0)</f>
        <v>0</v>
      </c>
      <c r="BF65" s="14" t="n">
        <f aca="false">IF(AM65&gt;0,AM65,0)</f>
        <v>0</v>
      </c>
      <c r="BG65" s="14" t="n">
        <f aca="false">IF(AN65&gt;0,AN65,0)</f>
        <v>0</v>
      </c>
      <c r="BH65" s="14" t="n">
        <f aca="false">IF(AO65&gt;0,AO65,0)</f>
        <v>8.52984167105505</v>
      </c>
      <c r="BI65" s="14" t="n">
        <f aca="false">IF(AP65&gt;0,AP65,0)</f>
        <v>0</v>
      </c>
      <c r="BJ65" s="14" t="n">
        <f aca="false">IF(AQ65&gt;0,AQ65,0)</f>
        <v>0</v>
      </c>
      <c r="BK65" s="14" t="n">
        <f aca="false">IF(AR65&gt;0,AR65,0)</f>
        <v>0</v>
      </c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</row>
    <row r="66" customFormat="false" ht="18" hidden="false" customHeight="false" outlineLevel="0" collapsed="false">
      <c r="A66" s="12" t="s">
        <v>294</v>
      </c>
      <c r="B66" s="12" t="s">
        <v>295</v>
      </c>
      <c r="C66" s="12" t="n">
        <v>45</v>
      </c>
      <c r="D66" s="12" t="n">
        <f aca="false">C66-6</f>
        <v>39</v>
      </c>
      <c r="E66" s="8" t="s">
        <v>296</v>
      </c>
      <c r="F66" s="8" t="n">
        <v>14.7411796337229</v>
      </c>
      <c r="G66" s="13" t="n">
        <f aca="false">F66*((POWER(D66,2))/((POWER(C66,2))))</f>
        <v>11.0722638137741</v>
      </c>
      <c r="H66" s="14" t="n">
        <f aca="false">VLOOKUP($A66,PI!$B:$T,2,0)</f>
        <v>378.476940602067</v>
      </c>
      <c r="I66" s="14" t="n">
        <f aca="false">VLOOKUP($A66,PI!$B:$T,3,0)</f>
        <v>390.165429718228</v>
      </c>
      <c r="J66" s="14" t="n">
        <f aca="false">VLOOKUP($A66,PI!$B:$T,4,0)</f>
        <v>363.237969488006</v>
      </c>
      <c r="K66" s="14" t="n">
        <f aca="false">VLOOKUP($A66,PI!$B:$T,5,0)</f>
        <v>302.141323096696</v>
      </c>
      <c r="L66" s="14" t="n">
        <f aca="false">VLOOKUP($A66,PI!$B:$T,6,0)</f>
        <v>380.057610357986</v>
      </c>
      <c r="M66" s="14" t="n">
        <f aca="false">VLOOKUP($A66,PI!$B:$T,7,0)</f>
        <v>515.378064198918</v>
      </c>
      <c r="N66" s="14" t="n">
        <f aca="false">VLOOKUP($A66,PI!$B:$T,8,0)</f>
        <v>413.89415772487</v>
      </c>
      <c r="O66" s="14" t="n">
        <f aca="false">VLOOKUP($A66,PI!$B:$T,9,0)</f>
        <v>444.969987169034</v>
      </c>
      <c r="P66" s="14" t="n">
        <f aca="false">VLOOKUP($A66,PI!$B:$T,10,0)</f>
        <v>383.919520751645</v>
      </c>
      <c r="Q66" s="14" t="n">
        <f aca="false">VLOOKUP($A66,PI!$B:$T,11,0)</f>
        <v>403.553833521503</v>
      </c>
      <c r="R66" s="14" t="n">
        <f aca="false">VLOOKUP($A66,PI!$B:$T,12,0)</f>
        <v>476.116755362038</v>
      </c>
      <c r="S66" s="14" t="n">
        <f aca="false">VLOOKUP($A66,PI!$B:$T,13,0)</f>
        <v>518.770448112341</v>
      </c>
      <c r="T66" s="14" t="n">
        <f aca="false">VLOOKUP($A66,PI!$B:$T,14,0)</f>
        <v>534.551516484421</v>
      </c>
      <c r="U66" s="14" t="n">
        <f aca="false">VLOOKUP($A66,PI!$B:$T,15,0)</f>
        <v>389.933471127761</v>
      </c>
      <c r="V66" s="14" t="n">
        <f aca="false">VLOOKUP($A66,PI!$B:$T,16,0)</f>
        <v>334.497583621824</v>
      </c>
      <c r="W66" s="14" t="n">
        <f aca="false">VLOOKUP($A66,PI!$B:$T,17,0)</f>
        <v>389.933471127761</v>
      </c>
      <c r="X66" s="14" t="n">
        <f aca="false">VLOOKUP($A66,PI!$B:$T,18,0)</f>
        <v>334.384571064682</v>
      </c>
      <c r="Y66" s="14" t="n">
        <f aca="false">VLOOKUP($A66,PI!$B:$T,19,0)</f>
        <v>257.182945754524</v>
      </c>
      <c r="AA66" s="14" t="n">
        <f aca="false">H66-(H65*$G65/100)</f>
        <v>365.411793206391</v>
      </c>
      <c r="AB66" s="14" t="n">
        <f aca="false">I66-(I65*$G65/100)</f>
        <v>388.513276070751</v>
      </c>
      <c r="AC66" s="14" t="n">
        <f aca="false">J66-(J65*$G65/100)</f>
        <v>359.976158495471</v>
      </c>
      <c r="AD66" s="14" t="n">
        <f aca="false">K66-(K65*$G65/100)</f>
        <v>301.680826284936</v>
      </c>
      <c r="AE66" s="14" t="n">
        <f aca="false">L66-(L65*$G65/100)</f>
        <v>375.4222036809</v>
      </c>
      <c r="AF66" s="14" t="n">
        <f aca="false">M66-(M65*$G65/100)</f>
        <v>510.920099055669</v>
      </c>
      <c r="AG66" s="14" t="n">
        <f aca="false">N66-(N65*$G65/100)</f>
        <v>357.800325369873</v>
      </c>
      <c r="AH66" s="14" t="n">
        <f aca="false">O66-(O65*$G65/100)</f>
        <v>443.552464127702</v>
      </c>
      <c r="AI66" s="14" t="n">
        <f aca="false">P66-(P65*$G65/100)</f>
        <v>359.638090123334</v>
      </c>
      <c r="AJ66" s="14" t="n">
        <f aca="false">Q66-(Q65*$G65/100)</f>
        <v>402.931326031341</v>
      </c>
      <c r="AK66" s="14" t="n">
        <f aca="false">R66-(R65*$G65/100)</f>
        <v>460.42639618194</v>
      </c>
      <c r="AL66" s="14" t="n">
        <f aca="false">S66-(S65*$G65/100)</f>
        <v>505.209821910863</v>
      </c>
      <c r="AM66" s="14" t="n">
        <f aca="false">T66-(T65*$G65/100)</f>
        <v>517.899191070169</v>
      </c>
      <c r="AN66" s="14" t="n">
        <f aca="false">U66-(U65*$G65/100)</f>
        <v>385.475505984512</v>
      </c>
      <c r="AO66" s="14" t="n">
        <f aca="false">V66-(V65*$G65/100)</f>
        <v>333.181384023993</v>
      </c>
      <c r="AP66" s="14" t="n">
        <f aca="false">W66-(W65*$G65/100)</f>
        <v>389.722178931428</v>
      </c>
      <c r="AQ66" s="14" t="n">
        <f aca="false">X66-(X65*$G65/100)</f>
        <v>326.577237656103</v>
      </c>
      <c r="AR66" s="14" t="n">
        <f aca="false">Y66-(Y65*$G65/100)</f>
        <v>256.140174387125</v>
      </c>
      <c r="AT66" s="14" t="n">
        <f aca="false">IF(AA66&gt;0,AA66,0)</f>
        <v>365.411793206391</v>
      </c>
      <c r="AU66" s="14" t="n">
        <f aca="false">IF(AB66&gt;0,AB66,0)</f>
        <v>388.513276070751</v>
      </c>
      <c r="AV66" s="14" t="n">
        <f aca="false">IF(AC66&gt;0,AC66,0)</f>
        <v>359.976158495471</v>
      </c>
      <c r="AW66" s="14" t="n">
        <f aca="false">IF(AD66&gt;0,AD66,0)</f>
        <v>301.680826284936</v>
      </c>
      <c r="AX66" s="14" t="n">
        <f aca="false">IF(AE66&gt;0,AE66,0)</f>
        <v>375.4222036809</v>
      </c>
      <c r="AY66" s="14" t="n">
        <f aca="false">IF(AF66&gt;0,AF66,0)</f>
        <v>510.920099055669</v>
      </c>
      <c r="AZ66" s="14" t="n">
        <f aca="false">IF(AG66&gt;0,AG66,0)</f>
        <v>357.800325369873</v>
      </c>
      <c r="BA66" s="14" t="n">
        <f aca="false">IF(AH66&gt;0,AH66,0)</f>
        <v>443.552464127702</v>
      </c>
      <c r="BB66" s="14" t="n">
        <f aca="false">IF(AI66&gt;0,AI66,0)</f>
        <v>359.638090123334</v>
      </c>
      <c r="BC66" s="14" t="n">
        <f aca="false">IF(AJ66&gt;0,AJ66,0)</f>
        <v>402.931326031341</v>
      </c>
      <c r="BD66" s="14" t="n">
        <f aca="false">IF(AK66&gt;0,AK66,0)</f>
        <v>460.42639618194</v>
      </c>
      <c r="BE66" s="14" t="n">
        <f aca="false">IF(AL66&gt;0,AL66,0)</f>
        <v>505.209821910863</v>
      </c>
      <c r="BF66" s="14" t="n">
        <f aca="false">IF(AM66&gt;0,AM66,0)</f>
        <v>517.899191070169</v>
      </c>
      <c r="BG66" s="14" t="n">
        <f aca="false">IF(AN66&gt;0,AN66,0)</f>
        <v>385.475505984512</v>
      </c>
      <c r="BH66" s="14" t="n">
        <f aca="false">IF(AO66&gt;0,AO66,0)</f>
        <v>333.181384023993</v>
      </c>
      <c r="BI66" s="14" t="n">
        <f aca="false">IF(AP66&gt;0,AP66,0)</f>
        <v>389.722178931428</v>
      </c>
      <c r="BJ66" s="14" t="n">
        <f aca="false">IF(AQ66&gt;0,AQ66,0)</f>
        <v>326.577237656103</v>
      </c>
      <c r="BK66" s="14" t="n">
        <f aca="false">IF(AR66&gt;0,AR66,0)</f>
        <v>256.140174387125</v>
      </c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</row>
    <row r="67" customFormat="false" ht="18" hidden="false" customHeight="false" outlineLevel="0" collapsed="false">
      <c r="A67" s="12" t="s">
        <v>297</v>
      </c>
      <c r="B67" s="12" t="s">
        <v>298</v>
      </c>
      <c r="C67" s="12" t="n">
        <v>45</v>
      </c>
      <c r="D67" s="12" t="n">
        <f aca="false">C67-6</f>
        <v>39</v>
      </c>
      <c r="E67" s="8" t="s">
        <v>299</v>
      </c>
      <c r="F67" s="8" t="n">
        <v>14.7523180887557</v>
      </c>
      <c r="G67" s="13" t="n">
        <f aca="false">F67*((POWER(D67,2))/((POWER(C67,2))))</f>
        <v>11.0806300311098</v>
      </c>
      <c r="H67" s="14" t="n">
        <f aca="false">VLOOKUP($A67,PI!$B:$T,2,0)</f>
        <v>166.005905541941</v>
      </c>
      <c r="I67" s="14" t="n">
        <f aca="false">VLOOKUP($A67,PI!$B:$T,3,0)</f>
        <v>143.554938793515</v>
      </c>
      <c r="J67" s="14" t="n">
        <f aca="false">VLOOKUP($A67,PI!$B:$T,4,0)</f>
        <v>78.634110606196</v>
      </c>
      <c r="K67" s="14" t="n">
        <f aca="false">VLOOKUP($A67,PI!$B:$T,5,0)</f>
        <v>66.2909662799743</v>
      </c>
      <c r="L67" s="14" t="n">
        <f aca="false">VLOOKUP($A67,PI!$B:$T,6,0)</f>
        <v>200.985166817622</v>
      </c>
      <c r="M67" s="14" t="n">
        <f aca="false">VLOOKUP($A67,PI!$B:$T,7,0)</f>
        <v>183.739551871883</v>
      </c>
      <c r="N67" s="14" t="n">
        <f aca="false">VLOOKUP($A67,PI!$B:$T,8,0)</f>
        <v>340.697029342739</v>
      </c>
      <c r="O67" s="14" t="n">
        <f aca="false">VLOOKUP($A67,PI!$B:$T,9,0)</f>
        <v>130.460812700499</v>
      </c>
      <c r="P67" s="14" t="n">
        <f aca="false">VLOOKUP($A67,PI!$B:$T,10,0)</f>
        <v>201.214685752374</v>
      </c>
      <c r="Q67" s="14" t="n">
        <f aca="false">VLOOKUP($A67,PI!$B:$T,11,0)</f>
        <v>77.6852612131787</v>
      </c>
      <c r="R67" s="14" t="n">
        <f aca="false">VLOOKUP($A67,PI!$B:$T,12,0)</f>
        <v>212.459528860109</v>
      </c>
      <c r="S67" s="14" t="n">
        <f aca="false">VLOOKUP($A67,PI!$B:$T,13,0)</f>
        <v>143.554938793515</v>
      </c>
      <c r="T67" s="14" t="n">
        <f aca="false">VLOOKUP($A67,PI!$B:$T,14,0)</f>
        <v>232.517265087796</v>
      </c>
      <c r="U67" s="14" t="n">
        <f aca="false">VLOOKUP($A67,PI!$B:$T,15,0)</f>
        <v>82.6545485996909</v>
      </c>
      <c r="V67" s="14" t="n">
        <f aca="false">VLOOKUP($A67,PI!$B:$T,16,0)</f>
        <v>76.5504624649745</v>
      </c>
      <c r="W67" s="14" t="n">
        <f aca="false">VLOOKUP($A67,PI!$B:$T,17,0)</f>
        <v>76.8516126254145</v>
      </c>
      <c r="X67" s="14" t="n">
        <f aca="false">VLOOKUP($A67,PI!$B:$T,18,0)</f>
        <v>161.826424477666</v>
      </c>
      <c r="Y67" s="14" t="n">
        <f aca="false">VLOOKUP($A67,PI!$B:$T,19,0)</f>
        <v>53.365109739449</v>
      </c>
      <c r="AA67" s="14" t="n">
        <f aca="false">H67-(H66*$G66/100)</f>
        <v>124.099940204179</v>
      </c>
      <c r="AB67" s="14" t="n">
        <f aca="false">I67-(I66*$G66/100)</f>
        <v>100.354793104968</v>
      </c>
      <c r="AC67" s="14" t="n">
        <f aca="false">J67-(J66*$G66/100)</f>
        <v>38.4154443526877</v>
      </c>
      <c r="AD67" s="14" t="n">
        <f aca="false">K67-(K66*$G66/100)</f>
        <v>32.8370818962806</v>
      </c>
      <c r="AE67" s="14" t="n">
        <f aca="false">L67-(L66*$G66/100)</f>
        <v>158.90418555446</v>
      </c>
      <c r="AF67" s="14" t="n">
        <f aca="false">M67-(M66*$G66/100)</f>
        <v>126.675532965457</v>
      </c>
      <c r="AG67" s="14" t="n">
        <f aca="false">N67-(N66*$G66/100)</f>
        <v>294.869576289643</v>
      </c>
      <c r="AH67" s="14" t="n">
        <f aca="false">O67-(O66*$G66/100)</f>
        <v>81.1925618290268</v>
      </c>
      <c r="AI67" s="14" t="n">
        <f aca="false">P67-(P66*$G66/100)</f>
        <v>158.706103582174</v>
      </c>
      <c r="AJ67" s="14" t="n">
        <f aca="false">Q67-(Q66*$G66/100)</f>
        <v>33.0027161350792</v>
      </c>
      <c r="AK67" s="14" t="n">
        <f aca="false">R67-(R66*$G66/100)</f>
        <v>159.742625644843</v>
      </c>
      <c r="AL67" s="14" t="n">
        <f aca="false">S67-(S66*$G66/100)</f>
        <v>86.1153061906191</v>
      </c>
      <c r="AM67" s="14" t="n">
        <f aca="false">T67-(T66*$G66/100)</f>
        <v>173.330310962111</v>
      </c>
      <c r="AN67" s="14" t="n">
        <f aca="false">U67-(U66*$G66/100)</f>
        <v>39.4800859782185</v>
      </c>
      <c r="AO67" s="14" t="n">
        <f aca="false">V67-(V66*$G66/100)</f>
        <v>39.5140075556665</v>
      </c>
      <c r="AP67" s="14" t="n">
        <f aca="false">W67-(W66*$G66/100)</f>
        <v>33.6771500039421</v>
      </c>
      <c r="AQ67" s="14" t="n">
        <f aca="false">X67-(X66*$G66/100)</f>
        <v>124.802482616828</v>
      </c>
      <c r="AR67" s="14" t="n">
        <f aca="false">Y67-(Y66*$G66/100)</f>
        <v>24.8891355014726</v>
      </c>
      <c r="AT67" s="14" t="n">
        <f aca="false">IF(AA67&gt;0,AA67,0)</f>
        <v>124.099940204179</v>
      </c>
      <c r="AU67" s="14" t="n">
        <f aca="false">IF(AB67&gt;0,AB67,0)</f>
        <v>100.354793104968</v>
      </c>
      <c r="AV67" s="14" t="n">
        <f aca="false">IF(AC67&gt;0,AC67,0)</f>
        <v>38.4154443526877</v>
      </c>
      <c r="AW67" s="14" t="n">
        <f aca="false">IF(AD67&gt;0,AD67,0)</f>
        <v>32.8370818962806</v>
      </c>
      <c r="AX67" s="14" t="n">
        <f aca="false">IF(AE67&gt;0,AE67,0)</f>
        <v>158.90418555446</v>
      </c>
      <c r="AY67" s="14" t="n">
        <f aca="false">IF(AF67&gt;0,AF67,0)</f>
        <v>126.675532965457</v>
      </c>
      <c r="AZ67" s="14" t="n">
        <f aca="false">IF(AG67&gt;0,AG67,0)</f>
        <v>294.869576289643</v>
      </c>
      <c r="BA67" s="14" t="n">
        <f aca="false">IF(AH67&gt;0,AH67,0)</f>
        <v>81.1925618290268</v>
      </c>
      <c r="BB67" s="14" t="n">
        <f aca="false">IF(AI67&gt;0,AI67,0)</f>
        <v>158.706103582174</v>
      </c>
      <c r="BC67" s="14" t="n">
        <f aca="false">IF(AJ67&gt;0,AJ67,0)</f>
        <v>33.0027161350792</v>
      </c>
      <c r="BD67" s="14" t="n">
        <f aca="false">IF(AK67&gt;0,AK67,0)</f>
        <v>159.742625644843</v>
      </c>
      <c r="BE67" s="14" t="n">
        <f aca="false">IF(AL67&gt;0,AL67,0)</f>
        <v>86.1153061906191</v>
      </c>
      <c r="BF67" s="14" t="n">
        <f aca="false">IF(AM67&gt;0,AM67,0)</f>
        <v>173.330310962111</v>
      </c>
      <c r="BG67" s="14" t="n">
        <f aca="false">IF(AN67&gt;0,AN67,0)</f>
        <v>39.4800859782185</v>
      </c>
      <c r="BH67" s="14" t="n">
        <f aca="false">IF(AO67&gt;0,AO67,0)</f>
        <v>39.5140075556665</v>
      </c>
      <c r="BI67" s="14" t="n">
        <f aca="false">IF(AP67&gt;0,AP67,0)</f>
        <v>33.6771500039421</v>
      </c>
      <c r="BJ67" s="14" t="n">
        <f aca="false">IF(AQ67&gt;0,AQ67,0)</f>
        <v>124.802482616828</v>
      </c>
      <c r="BK67" s="14" t="n">
        <f aca="false">IF(AR67&gt;0,AR67,0)</f>
        <v>24.8891355014726</v>
      </c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</row>
    <row r="68" customFormat="false" ht="18" hidden="false" customHeight="false" outlineLevel="0" collapsed="false">
      <c r="A68" s="12" t="s">
        <v>300</v>
      </c>
      <c r="B68" s="12" t="s">
        <v>301</v>
      </c>
      <c r="C68" s="12" t="n">
        <v>45</v>
      </c>
      <c r="D68" s="12" t="n">
        <f aca="false">C68-6</f>
        <v>39</v>
      </c>
      <c r="E68" s="8" t="s">
        <v>302</v>
      </c>
      <c r="F68" s="8" t="n">
        <v>14.763456815871</v>
      </c>
      <c r="G68" s="13" t="n">
        <f aca="false">F68*((POWER(D68,2))/((POWER(C68,2))))</f>
        <v>11.0889964528098</v>
      </c>
      <c r="H68" s="14" t="n">
        <f aca="false">VLOOKUP($A68,PI!$B:$T,2,0)</f>
        <v>46.2594939956892</v>
      </c>
      <c r="I68" s="14" t="n">
        <f aca="false">VLOOKUP($A68,PI!$B:$T,3,0)</f>
        <v>47.8210523231696</v>
      </c>
      <c r="J68" s="14" t="n">
        <f aca="false">VLOOKUP($A68,PI!$B:$T,4,0)</f>
        <v>26.0719599600406</v>
      </c>
      <c r="K68" s="14" t="n">
        <f aca="false">VLOOKUP($A68,PI!$B:$T,5,0)</f>
        <v>36.9977508709034</v>
      </c>
      <c r="L68" s="14" t="n">
        <f aca="false">VLOOKUP($A68,PI!$B:$T,6,0)</f>
        <v>90.0161843531456</v>
      </c>
      <c r="M68" s="14" t="n">
        <f aca="false">VLOOKUP($A68,PI!$B:$T,7,0)</f>
        <v>44.8909531502423</v>
      </c>
      <c r="N68" s="14" t="n">
        <f aca="false">VLOOKUP($A68,PI!$B:$T,8,0)</f>
        <v>72.6082329002335</v>
      </c>
      <c r="O68" s="14" t="n">
        <f aca="false">VLOOKUP($A68,PI!$B:$T,9,0)</f>
        <v>34.1220797814084</v>
      </c>
      <c r="P68" s="14" t="n">
        <f aca="false">VLOOKUP($A68,PI!$B:$T,10,0)</f>
        <v>54.5019224697046</v>
      </c>
      <c r="Q68" s="14" t="n">
        <f aca="false">VLOOKUP($A68,PI!$B:$T,11,0)</f>
        <v>46.2594939956892</v>
      </c>
      <c r="R68" s="14" t="n">
        <f aca="false">VLOOKUP($A68,PI!$B:$T,12,0)</f>
        <v>105.611377817474</v>
      </c>
      <c r="S68" s="14" t="n">
        <f aca="false">VLOOKUP($A68,PI!$B:$T,13,0)</f>
        <v>86.228540969746</v>
      </c>
      <c r="T68" s="14" t="n">
        <f aca="false">VLOOKUP($A68,PI!$B:$T,14,0)</f>
        <v>62.7688362600585</v>
      </c>
      <c r="U68" s="14" t="n">
        <f aca="false">VLOOKUP($A68,PI!$B:$T,15,0)</f>
        <v>27.8128335832757</v>
      </c>
      <c r="V68" s="14" t="n">
        <f aca="false">VLOOKUP($A68,PI!$B:$T,16,0)</f>
        <v>17.4598760654661</v>
      </c>
      <c r="W68" s="14" t="n">
        <f aca="false">VLOOKUP($A68,PI!$B:$T,17,0)</f>
        <v>40.4383585238772</v>
      </c>
      <c r="X68" s="14" t="n">
        <f aca="false">VLOOKUP($A68,PI!$B:$T,18,0)</f>
        <v>77.170452133305</v>
      </c>
      <c r="Y68" s="14" t="n">
        <f aca="false">VLOOKUP($A68,PI!$B:$T,19,0)</f>
        <v>24.7826797194964</v>
      </c>
      <c r="AA68" s="14" t="n">
        <f aca="false">H68-(H67*$G67/100)</f>
        <v>27.864993772793</v>
      </c>
      <c r="AB68" s="14" t="n">
        <f aca="false">I68-(I67*$G67/100)</f>
        <v>31.914260664074</v>
      </c>
      <c r="AC68" s="14" t="n">
        <f aca="false">J68-(J67*$G67/100)</f>
        <v>17.3588050855143</v>
      </c>
      <c r="AD68" s="14" t="n">
        <f aca="false">K68-(K67*$G67/100)</f>
        <v>29.6522941533716</v>
      </c>
      <c r="AE68" s="14" t="n">
        <f aca="false">L68-(L67*$G67/100)</f>
        <v>67.745761600676</v>
      </c>
      <c r="AF68" s="14" t="n">
        <f aca="false">M68-(M67*$G67/100)</f>
        <v>24.5314531864998</v>
      </c>
      <c r="AG68" s="14" t="n">
        <f aca="false">N68-(N67*$G67/100)</f>
        <v>34.8568555517829</v>
      </c>
      <c r="AH68" s="14" t="n">
        <f aca="false">O68-(O67*$G67/100)</f>
        <v>19.6661997904869</v>
      </c>
      <c r="AI68" s="14" t="n">
        <f aca="false">P68-(P67*$G67/100)</f>
        <v>32.2060675732238</v>
      </c>
      <c r="AJ68" s="14" t="n">
        <f aca="false">Q68-(Q67*$G67/100)</f>
        <v>37.6514776119556</v>
      </c>
      <c r="AK68" s="14" t="n">
        <f aca="false">R68-(R67*$G67/100)</f>
        <v>82.0695234586459</v>
      </c>
      <c r="AL68" s="14" t="n">
        <f aca="false">S68-(S67*$G67/100)</f>
        <v>70.3217493106504</v>
      </c>
      <c r="AM68" s="14" t="n">
        <f aca="false">T68-(T67*$G67/100)</f>
        <v>37.004458357225</v>
      </c>
      <c r="AN68" s="14" t="n">
        <f aca="false">U68-(U67*$G67/100)</f>
        <v>18.6541888490601</v>
      </c>
      <c r="AO68" s="14" t="n">
        <f aca="false">V68-(V67*$G67/100)</f>
        <v>8.97760253261866</v>
      </c>
      <c r="AP68" s="14" t="n">
        <f aca="false">W68-(W67*$G67/100)</f>
        <v>31.9227156559133</v>
      </c>
      <c r="AQ68" s="14" t="n">
        <f aca="false">X68-(X67*$G67/100)</f>
        <v>59.2390647443615</v>
      </c>
      <c r="AR68" s="14" t="n">
        <f aca="false">Y68-(Y67*$G67/100)</f>
        <v>18.8694893435723</v>
      </c>
      <c r="AT68" s="14" t="n">
        <f aca="false">IF(AA68&gt;0,AA68,0)</f>
        <v>27.864993772793</v>
      </c>
      <c r="AU68" s="14" t="n">
        <f aca="false">IF(AB68&gt;0,AB68,0)</f>
        <v>31.914260664074</v>
      </c>
      <c r="AV68" s="14" t="n">
        <f aca="false">IF(AC68&gt;0,AC68,0)</f>
        <v>17.3588050855143</v>
      </c>
      <c r="AW68" s="14" t="n">
        <f aca="false">IF(AD68&gt;0,AD68,0)</f>
        <v>29.6522941533716</v>
      </c>
      <c r="AX68" s="14" t="n">
        <f aca="false">IF(AE68&gt;0,AE68,0)</f>
        <v>67.745761600676</v>
      </c>
      <c r="AY68" s="14" t="n">
        <f aca="false">IF(AF68&gt;0,AF68,0)</f>
        <v>24.5314531864998</v>
      </c>
      <c r="AZ68" s="14" t="n">
        <f aca="false">IF(AG68&gt;0,AG68,0)</f>
        <v>34.8568555517829</v>
      </c>
      <c r="BA68" s="14" t="n">
        <f aca="false">IF(AH68&gt;0,AH68,0)</f>
        <v>19.6661997904869</v>
      </c>
      <c r="BB68" s="14" t="n">
        <f aca="false">IF(AI68&gt;0,AI68,0)</f>
        <v>32.2060675732238</v>
      </c>
      <c r="BC68" s="14" t="n">
        <f aca="false">IF(AJ68&gt;0,AJ68,0)</f>
        <v>37.6514776119556</v>
      </c>
      <c r="BD68" s="14" t="n">
        <f aca="false">IF(AK68&gt;0,AK68,0)</f>
        <v>82.0695234586459</v>
      </c>
      <c r="BE68" s="14" t="n">
        <f aca="false">IF(AL68&gt;0,AL68,0)</f>
        <v>70.3217493106504</v>
      </c>
      <c r="BF68" s="14" t="n">
        <f aca="false">IF(AM68&gt;0,AM68,0)</f>
        <v>37.004458357225</v>
      </c>
      <c r="BG68" s="14" t="n">
        <f aca="false">IF(AN68&gt;0,AN68,0)</f>
        <v>18.6541888490601</v>
      </c>
      <c r="BH68" s="14" t="n">
        <f aca="false">IF(AO68&gt;0,AO68,0)</f>
        <v>8.97760253261866</v>
      </c>
      <c r="BI68" s="14" t="n">
        <f aca="false">IF(AP68&gt;0,AP68,0)</f>
        <v>31.9227156559133</v>
      </c>
      <c r="BJ68" s="14" t="n">
        <f aca="false">IF(AQ68&gt;0,AQ68,0)</f>
        <v>59.2390647443615</v>
      </c>
      <c r="BK68" s="14" t="n">
        <f aca="false">IF(AR68&gt;0,AR68,0)</f>
        <v>18.8694893435723</v>
      </c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  <c r="EI68" s="14"/>
      <c r="EJ68" s="14"/>
      <c r="EK68" s="14"/>
      <c r="EL68" s="14"/>
      <c r="EM68" s="14"/>
      <c r="EN68" s="14"/>
      <c r="EO68" s="14"/>
      <c r="EP68" s="14"/>
      <c r="EQ68" s="14"/>
      <c r="ER68" s="14"/>
    </row>
    <row r="69" customFormat="false" ht="18" hidden="false" customHeight="false" outlineLevel="0" collapsed="false">
      <c r="A69" s="12" t="s">
        <v>303</v>
      </c>
      <c r="B69" s="12" t="s">
        <v>304</v>
      </c>
      <c r="C69" s="12" t="n">
        <v>45</v>
      </c>
      <c r="D69" s="12" t="n">
        <f aca="false">C69-6</f>
        <v>39</v>
      </c>
      <c r="E69" s="8" t="s">
        <v>305</v>
      </c>
      <c r="F69" s="8" t="n">
        <v>14.774595813434</v>
      </c>
      <c r="G69" s="13" t="n">
        <f aca="false">F69*((POWER(D69,2))/((POWER(C69,2))))</f>
        <v>11.097363077646</v>
      </c>
      <c r="H69" s="14" t="n">
        <f aca="false">VLOOKUP($A69,PI!$B:$T,2,0)</f>
        <v>468.272336380307</v>
      </c>
      <c r="I69" s="14" t="n">
        <f aca="false">VLOOKUP($A69,PI!$B:$T,3,0)</f>
        <v>329.378067082071</v>
      </c>
      <c r="J69" s="14" t="n">
        <f aca="false">VLOOKUP($A69,PI!$B:$T,4,0)</f>
        <v>220.327914079076</v>
      </c>
      <c r="K69" s="14" t="n">
        <f aca="false">VLOOKUP($A69,PI!$B:$T,5,0)</f>
        <v>266.080427503636</v>
      </c>
      <c r="L69" s="14" t="n">
        <f aca="false">VLOOKUP($A69,PI!$B:$T,6,0)</f>
        <v>693.895232297436</v>
      </c>
      <c r="M69" s="14" t="n">
        <f aca="false">VLOOKUP($A69,PI!$B:$T,7,0)</f>
        <v>407.443632787806</v>
      </c>
      <c r="N69" s="14" t="n">
        <f aca="false">VLOOKUP($A69,PI!$B:$T,8,0)</f>
        <v>780.579907108327</v>
      </c>
      <c r="O69" s="14" t="n">
        <f aca="false">VLOOKUP($A69,PI!$B:$T,9,0)</f>
        <v>465.023611350248</v>
      </c>
      <c r="P69" s="14" t="n">
        <f aca="false">VLOOKUP($A69,PI!$B:$T,10,0)</f>
        <v>516.035080010796</v>
      </c>
      <c r="Q69" s="14" t="n">
        <f aca="false">VLOOKUP($A69,PI!$B:$T,11,0)</f>
        <v>210.172688083752</v>
      </c>
      <c r="R69" s="14" t="n">
        <f aca="false">VLOOKUP($A69,PI!$B:$T,12,0)</f>
        <v>825.717316065647</v>
      </c>
      <c r="S69" s="14" t="n">
        <f aca="false">VLOOKUP($A69,PI!$B:$T,13,0)</f>
        <v>592.580322023306</v>
      </c>
      <c r="T69" s="14" t="n">
        <f aca="false">VLOOKUP($A69,PI!$B:$T,14,0)</f>
        <v>407.443632787806</v>
      </c>
      <c r="U69" s="14" t="n">
        <f aca="false">VLOOKUP($A69,PI!$B:$T,15,0)</f>
        <v>254.8118901307</v>
      </c>
      <c r="V69" s="14" t="n">
        <f aca="false">VLOOKUP($A69,PI!$B:$T,16,0)</f>
        <v>199.31929375994</v>
      </c>
      <c r="W69" s="14" t="n">
        <f aca="false">VLOOKUP($A69,PI!$B:$T,17,0)</f>
        <v>189.864035654308</v>
      </c>
      <c r="X69" s="14" t="n">
        <f aca="false">VLOOKUP($A69,PI!$B:$T,18,0)</f>
        <v>908.702277344816</v>
      </c>
      <c r="Y69" s="14" t="n">
        <f aca="false">VLOOKUP($A69,PI!$B:$T,19,0)</f>
        <v>348.945777860752</v>
      </c>
      <c r="AA69" s="14" t="n">
        <f aca="false">H69-(H68*$G68/100)</f>
        <v>463.142622732038</v>
      </c>
      <c r="AB69" s="14" t="n">
        <f aca="false">I69-(I68*$G68/100)</f>
        <v>324.075192286258</v>
      </c>
      <c r="AC69" s="14" t="n">
        <f aca="false">J69-(J68*$G68/100)</f>
        <v>217.436795363929</v>
      </c>
      <c r="AD69" s="14" t="n">
        <f aca="false">K69-(K68*$G68/100)</f>
        <v>261.977748221942</v>
      </c>
      <c r="AE69" s="14" t="n">
        <f aca="false">L69-(L68*$G68/100)</f>
        <v>683.913340807561</v>
      </c>
      <c r="AF69" s="14" t="n">
        <f aca="false">M69-(M68*$G68/100)</f>
        <v>402.465676585344</v>
      </c>
      <c r="AG69" s="14" t="n">
        <f aca="false">N69-(N68*$G68/100)</f>
        <v>772.528382737572</v>
      </c>
      <c r="AH69" s="14" t="n">
        <f aca="false">O69-(O68*$G68/100)</f>
        <v>461.239815133663</v>
      </c>
      <c r="AI69" s="14" t="n">
        <f aca="false">P69-(P68*$G68/100)</f>
        <v>509.991363761417</v>
      </c>
      <c r="AJ69" s="14" t="n">
        <f aca="false">Q69-(Q68*$G68/100)</f>
        <v>205.042974435483</v>
      </c>
      <c r="AK69" s="14" t="n">
        <f aca="false">R69-(R68*$G68/100)</f>
        <v>814.006074125704</v>
      </c>
      <c r="AL69" s="14" t="n">
        <f aca="false">S69-(S68*$G68/100)</f>
        <v>583.018442173862</v>
      </c>
      <c r="AM69" s="14" t="n">
        <f aca="false">T69-(T68*$G68/100)</f>
        <v>400.483198761459</v>
      </c>
      <c r="AN69" s="14" t="n">
        <f aca="false">U69-(U68*$G68/100)</f>
        <v>251.727726001224</v>
      </c>
      <c r="AO69" s="14" t="n">
        <f aca="false">V69-(V68*$G68/100)</f>
        <v>197.383168722375</v>
      </c>
      <c r="AP69" s="14" t="n">
        <f aca="false">W69-(W68*$G68/100)</f>
        <v>185.379827512021</v>
      </c>
      <c r="AQ69" s="14" t="n">
        <f aca="false">X69-(X68*$G68/100)</f>
        <v>900.144848645137</v>
      </c>
      <c r="AR69" s="14" t="n">
        <f aca="false">Y69-(Y68*$G68/100)</f>
        <v>346.197627385746</v>
      </c>
      <c r="AT69" s="14" t="n">
        <f aca="false">IF(AA69&gt;0,AA69,0)</f>
        <v>463.142622732038</v>
      </c>
      <c r="AU69" s="14" t="n">
        <f aca="false">IF(AB69&gt;0,AB69,0)</f>
        <v>324.075192286258</v>
      </c>
      <c r="AV69" s="14" t="n">
        <f aca="false">IF(AC69&gt;0,AC69,0)</f>
        <v>217.436795363929</v>
      </c>
      <c r="AW69" s="14" t="n">
        <f aca="false">IF(AD69&gt;0,AD69,0)</f>
        <v>261.977748221942</v>
      </c>
      <c r="AX69" s="14" t="n">
        <f aca="false">IF(AE69&gt;0,AE69,0)</f>
        <v>683.913340807561</v>
      </c>
      <c r="AY69" s="14" t="n">
        <f aca="false">IF(AF69&gt;0,AF69,0)</f>
        <v>402.465676585344</v>
      </c>
      <c r="AZ69" s="14" t="n">
        <f aca="false">IF(AG69&gt;0,AG69,0)</f>
        <v>772.528382737572</v>
      </c>
      <c r="BA69" s="14" t="n">
        <f aca="false">IF(AH69&gt;0,AH69,0)</f>
        <v>461.239815133663</v>
      </c>
      <c r="BB69" s="14" t="n">
        <f aca="false">IF(AI69&gt;0,AI69,0)</f>
        <v>509.991363761417</v>
      </c>
      <c r="BC69" s="14" t="n">
        <f aca="false">IF(AJ69&gt;0,AJ69,0)</f>
        <v>205.042974435483</v>
      </c>
      <c r="BD69" s="14" t="n">
        <f aca="false">IF(AK69&gt;0,AK69,0)</f>
        <v>814.006074125704</v>
      </c>
      <c r="BE69" s="14" t="n">
        <f aca="false">IF(AL69&gt;0,AL69,0)</f>
        <v>583.018442173862</v>
      </c>
      <c r="BF69" s="14" t="n">
        <f aca="false">IF(AM69&gt;0,AM69,0)</f>
        <v>400.483198761459</v>
      </c>
      <c r="BG69" s="14" t="n">
        <f aca="false">IF(AN69&gt;0,AN69,0)</f>
        <v>251.727726001224</v>
      </c>
      <c r="BH69" s="14" t="n">
        <f aca="false">IF(AO69&gt;0,AO69,0)</f>
        <v>197.383168722375</v>
      </c>
      <c r="BI69" s="14" t="n">
        <f aca="false">IF(AP69&gt;0,AP69,0)</f>
        <v>185.379827512021</v>
      </c>
      <c r="BJ69" s="14" t="n">
        <f aca="false">IF(AQ69&gt;0,AQ69,0)</f>
        <v>900.144848645137</v>
      </c>
      <c r="BK69" s="14" t="n">
        <f aca="false">IF(AR69&gt;0,AR69,0)</f>
        <v>346.197627385746</v>
      </c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</row>
    <row r="70" customFormat="false" ht="18" hidden="false" customHeight="false" outlineLevel="0" collapsed="false">
      <c r="A70" s="12" t="s">
        <v>306</v>
      </c>
      <c r="B70" s="12" t="s">
        <v>307</v>
      </c>
      <c r="C70" s="12" t="n">
        <v>45</v>
      </c>
      <c r="D70" s="12" t="n">
        <f aca="false">C70-6</f>
        <v>39</v>
      </c>
      <c r="E70" s="8" t="s">
        <v>308</v>
      </c>
      <c r="F70" s="8" t="n">
        <v>14.7857350795035</v>
      </c>
      <c r="G70" s="13" t="n">
        <f aca="false">F70*((POWER(D70,2))/((POWER(C70,2))))</f>
        <v>11.1057299041604</v>
      </c>
      <c r="H70" s="14" t="n">
        <f aca="false">VLOOKUP($A70,PI!$B:$T,2,0)</f>
        <v>3432.06599154699</v>
      </c>
      <c r="I70" s="14" t="n">
        <f aca="false">VLOOKUP($A70,PI!$B:$T,3,0)</f>
        <v>758.771362293584</v>
      </c>
      <c r="J70" s="14" t="n">
        <f aca="false">VLOOKUP($A70,PI!$B:$T,4,0)</f>
        <v>1518.26666432535</v>
      </c>
      <c r="K70" s="14" t="n">
        <f aca="false">VLOOKUP($A70,PI!$B:$T,5,0)</f>
        <v>558.024148543985</v>
      </c>
      <c r="L70" s="14" t="n">
        <f aca="false">VLOOKUP($A70,PI!$B:$T,6,0)</f>
        <v>2269.08565828743</v>
      </c>
      <c r="M70" s="14" t="n">
        <f aca="false">VLOOKUP($A70,PI!$B:$T,7,0)</f>
        <v>1518.26666432535</v>
      </c>
      <c r="N70" s="14" t="n">
        <f aca="false">VLOOKUP($A70,PI!$B:$T,8,0)</f>
        <v>3295.16986802172</v>
      </c>
      <c r="O70" s="14" t="n">
        <f aca="false">VLOOKUP($A70,PI!$B:$T,9,0)</f>
        <v>810.175924296317</v>
      </c>
      <c r="P70" s="14" t="n">
        <f aca="false">VLOOKUP($A70,PI!$B:$T,10,0)</f>
        <v>2799.35584835275</v>
      </c>
      <c r="Q70" s="14" t="n">
        <f aca="false">VLOOKUP($A70,PI!$B:$T,11,0)</f>
        <v>417.889767012214</v>
      </c>
      <c r="R70" s="14" t="n">
        <f aca="false">VLOOKUP($A70,PI!$B:$T,12,0)</f>
        <v>3417.80606105715</v>
      </c>
      <c r="S70" s="14" t="n">
        <f aca="false">VLOOKUP($A70,PI!$B:$T,13,0)</f>
        <v>2625.49305223689</v>
      </c>
      <c r="T70" s="14" t="n">
        <f aca="false">VLOOKUP($A70,PI!$B:$T,14,0)</f>
        <v>1603.27628754358</v>
      </c>
      <c r="U70" s="14" t="n">
        <f aca="false">VLOOKUP($A70,PI!$B:$T,15,0)</f>
        <v>935.567175158303</v>
      </c>
      <c r="V70" s="14" t="n">
        <f aca="false">VLOOKUP($A70,PI!$B:$T,16,0)</f>
        <v>498.289618209483</v>
      </c>
      <c r="W70" s="14" t="n">
        <f aca="false">VLOOKUP($A70,PI!$B:$T,17,0)</f>
        <v>459.330189897946</v>
      </c>
      <c r="X70" s="14" t="n">
        <f aca="false">VLOOKUP($A70,PI!$B:$T,18,0)</f>
        <v>2645.79100585256</v>
      </c>
      <c r="Y70" s="14" t="n">
        <f aca="false">VLOOKUP($A70,PI!$B:$T,19,0)</f>
        <v>975.230155303782</v>
      </c>
      <c r="AA70" s="14" t="n">
        <f aca="false">H70-(H69*$G69/100)</f>
        <v>3380.10011018669</v>
      </c>
      <c r="AB70" s="14" t="n">
        <f aca="false">I70-(I69*$G69/100)</f>
        <v>722.219082291354</v>
      </c>
      <c r="AC70" s="14" t="n">
        <f aca="false">J70-(J69*$G69/100)</f>
        <v>1493.81607573859</v>
      </c>
      <c r="AD70" s="14" t="n">
        <f aca="false">K70-(K69*$G69/100)</f>
        <v>528.496237425354</v>
      </c>
      <c r="AE70" s="14" t="n">
        <f aca="false">L70-(L69*$G69/100)</f>
        <v>2192.08158498091</v>
      </c>
      <c r="AF70" s="14" t="n">
        <f aca="false">M70-(M69*$G69/100)</f>
        <v>1473.05116505814</v>
      </c>
      <c r="AG70" s="14" t="n">
        <f aca="false">N70-(N69*$G69/100)</f>
        <v>3208.54608161875</v>
      </c>
      <c r="AH70" s="14" t="n">
        <f aca="false">O70-(O69*$G69/100)</f>
        <v>758.570565747998</v>
      </c>
      <c r="AI70" s="14" t="n">
        <f aca="false">P70-(P69*$G69/100)</f>
        <v>2742.08956191593</v>
      </c>
      <c r="AJ70" s="14" t="n">
        <f aca="false">Q70-(Q69*$G69/100)</f>
        <v>394.566140725511</v>
      </c>
      <c r="AK70" s="14" t="n">
        <f aca="false">R70-(R69*$G69/100)</f>
        <v>3326.17321249835</v>
      </c>
      <c r="AL70" s="14" t="n">
        <f aca="false">S70-(S69*$G69/100)</f>
        <v>2559.73226237528</v>
      </c>
      <c r="AM70" s="14" t="n">
        <f aca="false">T70-(T69*$G69/100)</f>
        <v>1558.06078827637</v>
      </c>
      <c r="AN70" s="14" t="n">
        <f aca="false">U70-(U69*$G69/100)</f>
        <v>907.289774545487</v>
      </c>
      <c r="AO70" s="14" t="n">
        <f aca="false">V70-(V69*$G69/100)</f>
        <v>476.170432497142</v>
      </c>
      <c r="AP70" s="14" t="n">
        <f aca="false">W70-(W69*$G69/100)</f>
        <v>438.260288507516</v>
      </c>
      <c r="AQ70" s="14" t="n">
        <f aca="false">X70-(X69*$G69/100)</f>
        <v>2544.94901484077</v>
      </c>
      <c r="AR70" s="14" t="n">
        <f aca="false">Y70-(Y69*$G69/100)</f>
        <v>936.506375390458</v>
      </c>
      <c r="AT70" s="14" t="n">
        <f aca="false">IF(AA70&gt;0,AA70,0)</f>
        <v>3380.10011018669</v>
      </c>
      <c r="AU70" s="14" t="n">
        <f aca="false">IF(AB70&gt;0,AB70,0)</f>
        <v>722.219082291354</v>
      </c>
      <c r="AV70" s="14" t="n">
        <f aca="false">IF(AC70&gt;0,AC70,0)</f>
        <v>1493.81607573859</v>
      </c>
      <c r="AW70" s="14" t="n">
        <f aca="false">IF(AD70&gt;0,AD70,0)</f>
        <v>528.496237425354</v>
      </c>
      <c r="AX70" s="14" t="n">
        <f aca="false">IF(AE70&gt;0,AE70,0)</f>
        <v>2192.08158498091</v>
      </c>
      <c r="AY70" s="14" t="n">
        <f aca="false">IF(AF70&gt;0,AF70,0)</f>
        <v>1473.05116505814</v>
      </c>
      <c r="AZ70" s="14" t="n">
        <f aca="false">IF(AG70&gt;0,AG70,0)</f>
        <v>3208.54608161875</v>
      </c>
      <c r="BA70" s="14" t="n">
        <f aca="false">IF(AH70&gt;0,AH70,0)</f>
        <v>758.570565747998</v>
      </c>
      <c r="BB70" s="14" t="n">
        <f aca="false">IF(AI70&gt;0,AI70,0)</f>
        <v>2742.08956191593</v>
      </c>
      <c r="BC70" s="14" t="n">
        <f aca="false">IF(AJ70&gt;0,AJ70,0)</f>
        <v>394.566140725511</v>
      </c>
      <c r="BD70" s="14" t="n">
        <f aca="false">IF(AK70&gt;0,AK70,0)</f>
        <v>3326.17321249835</v>
      </c>
      <c r="BE70" s="14" t="n">
        <f aca="false">IF(AL70&gt;0,AL70,0)</f>
        <v>2559.73226237528</v>
      </c>
      <c r="BF70" s="14" t="n">
        <f aca="false">IF(AM70&gt;0,AM70,0)</f>
        <v>1558.06078827637</v>
      </c>
      <c r="BG70" s="14" t="n">
        <f aca="false">IF(AN70&gt;0,AN70,0)</f>
        <v>907.289774545487</v>
      </c>
      <c r="BH70" s="14" t="n">
        <f aca="false">IF(AO70&gt;0,AO70,0)</f>
        <v>476.170432497142</v>
      </c>
      <c r="BI70" s="14" t="n">
        <f aca="false">IF(AP70&gt;0,AP70,0)</f>
        <v>438.260288507516</v>
      </c>
      <c r="BJ70" s="14" t="n">
        <f aca="false">IF(AQ70&gt;0,AQ70,0)</f>
        <v>2544.94901484077</v>
      </c>
      <c r="BK70" s="14" t="n">
        <f aca="false">IF(AR70&gt;0,AR70,0)</f>
        <v>936.506375390458</v>
      </c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  <c r="EN70" s="14"/>
      <c r="EO70" s="14"/>
      <c r="EP70" s="14"/>
      <c r="EQ70" s="14"/>
      <c r="ER70" s="14"/>
    </row>
    <row r="71" customFormat="false" ht="18" hidden="false" customHeight="false" outlineLevel="0" collapsed="false">
      <c r="A71" s="12" t="s">
        <v>309</v>
      </c>
      <c r="B71" s="12" t="s">
        <v>310</v>
      </c>
      <c r="C71" s="12" t="n">
        <v>45</v>
      </c>
      <c r="D71" s="12" t="n">
        <f aca="false">C71-6</f>
        <v>39</v>
      </c>
      <c r="E71" s="8" t="s">
        <v>311</v>
      </c>
      <c r="F71" s="8" t="n">
        <v>14.7968746119256</v>
      </c>
      <c r="G71" s="13" t="n">
        <f aca="false">F71*((POWER(D71,2))/((POWER(C71,2))))</f>
        <v>11.1140969307352</v>
      </c>
      <c r="H71" s="14" t="n">
        <f aca="false">VLOOKUP($A71,PI!$B:$T,2,0)</f>
        <v>16689.1425875191</v>
      </c>
      <c r="I71" s="14" t="n">
        <f aca="false">VLOOKUP($A71,PI!$B:$T,3,0)</f>
        <v>147.716167676217</v>
      </c>
      <c r="J71" s="14" t="n">
        <f aca="false">VLOOKUP($A71,PI!$B:$T,4,0)</f>
        <v>1878.32528674349</v>
      </c>
      <c r="K71" s="14" t="n">
        <f aca="false">VLOOKUP($A71,PI!$B:$T,5,0)</f>
        <v>83.1277268576453</v>
      </c>
      <c r="L71" s="14" t="n">
        <f aca="false">VLOOKUP($A71,PI!$B:$T,6,0)</f>
        <v>2189.20028508218</v>
      </c>
      <c r="M71" s="14" t="n">
        <f aca="false">VLOOKUP($A71,PI!$B:$T,7,0)</f>
        <v>2620.37823979771</v>
      </c>
      <c r="N71" s="14" t="n">
        <f aca="false">VLOOKUP($A71,PI!$B:$T,8,0)</f>
        <v>25276.8342970324</v>
      </c>
      <c r="O71" s="14" t="n">
        <f aca="false">VLOOKUP($A71,PI!$B:$T,9,0)</f>
        <v>389.826421965918</v>
      </c>
      <c r="P71" s="14" t="n">
        <f aca="false">VLOOKUP($A71,PI!$B:$T,10,0)</f>
        <v>30425.9450612647</v>
      </c>
      <c r="Q71" s="14" t="n">
        <f aca="false">VLOOKUP($A71,PI!$B:$T,11,0)</f>
        <v>58.0487272913887</v>
      </c>
      <c r="R71" s="14" t="n">
        <f aca="false">VLOOKUP($A71,PI!$B:$T,12,0)</f>
        <v>11359.3328619453</v>
      </c>
      <c r="S71" s="14" t="n">
        <f aca="false">VLOOKUP($A71,PI!$B:$T,13,0)</f>
        <v>12855.0614821895</v>
      </c>
      <c r="T71" s="14" t="n">
        <f aca="false">VLOOKUP($A71,PI!$B:$T,14,0)</f>
        <v>8251.74149961233</v>
      </c>
      <c r="U71" s="14" t="n">
        <f aca="false">VLOOKUP($A71,PI!$B:$T,15,0)</f>
        <v>2329.09524754093</v>
      </c>
      <c r="V71" s="14" t="n">
        <f aca="false">VLOOKUP($A71,PI!$B:$T,16,0)</f>
        <v>90.469379860697</v>
      </c>
      <c r="W71" s="14" t="n">
        <f aca="false">VLOOKUP($A71,PI!$B:$T,17,0)</f>
        <v>70.3672006200749</v>
      </c>
      <c r="X71" s="14" t="n">
        <f aca="false">VLOOKUP($A71,PI!$B:$T,18,0)</f>
        <v>8091.24920399066</v>
      </c>
      <c r="Y71" s="14" t="n">
        <f aca="false">VLOOKUP($A71,PI!$B:$T,19,0)</f>
        <v>2329.09524754093</v>
      </c>
      <c r="AA71" s="14" t="n">
        <f aca="false">H71-(H70*$G70/100)</f>
        <v>16307.9866083653</v>
      </c>
      <c r="AB71" s="14" t="n">
        <f aca="false">I71-(I70*$G70/100)</f>
        <v>63.449069589773</v>
      </c>
      <c r="AC71" s="14" t="n">
        <f aca="false">J71-(J70*$G70/100)</f>
        <v>1709.71069177862</v>
      </c>
      <c r="AD71" s="14" t="n">
        <f aca="false">K71-(K70*$G70/100)</f>
        <v>21.1550721203595</v>
      </c>
      <c r="AE71" s="14" t="n">
        <f aca="false">L71-(L70*$G70/100)</f>
        <v>1937.20176057874</v>
      </c>
      <c r="AF71" s="14" t="n">
        <f aca="false">M71-(M70*$G70/100)</f>
        <v>2451.76364483283</v>
      </c>
      <c r="AG71" s="14" t="n">
        <f aca="false">N71-(N70*$G70/100)</f>
        <v>24910.8816316066</v>
      </c>
      <c r="AH71" s="14" t="n">
        <f aca="false">O71-(O70*$G70/100)</f>
        <v>299.850472065034</v>
      </c>
      <c r="AI71" s="14" t="n">
        <f aca="false">P71-(P70*$G70/100)</f>
        <v>30115.0561616903</v>
      </c>
      <c r="AJ71" s="14" t="n">
        <f aca="false">Q71-(Q70*$G70/100)</f>
        <v>11.639018469887</v>
      </c>
      <c r="AK71" s="14" t="n">
        <f aca="false">R71-(R70*$G70/100)</f>
        <v>10979.7605521563</v>
      </c>
      <c r="AL71" s="14" t="n">
        <f aca="false">S71-(S70*$G70/100)</f>
        <v>12563.4813151555</v>
      </c>
      <c r="AM71" s="14" t="n">
        <f aca="false">T71-(T70*$G70/100)</f>
        <v>8073.68596550029</v>
      </c>
      <c r="AN71" s="14" t="n">
        <f aca="false">U71-(U70*$G70/100)</f>
        <v>2225.19368399586</v>
      </c>
      <c r="AO71" s="14" t="n">
        <f aca="false">V71-(V70*$G70/100)</f>
        <v>35.1306807218797</v>
      </c>
      <c r="AP71" s="14" t="n">
        <f aca="false">W71-(W70*$G70/100)</f>
        <v>19.355230361742</v>
      </c>
      <c r="AQ71" s="14" t="n">
        <f aca="false">X71-(X70*$G70/100)</f>
        <v>7797.41480105211</v>
      </c>
      <c r="AR71" s="14" t="n">
        <f aca="false">Y71-(Y70*$G70/100)</f>
        <v>2220.78882054896</v>
      </c>
      <c r="AT71" s="14" t="n">
        <f aca="false">IF(AA71&gt;0,AA71,0)</f>
        <v>16307.9866083653</v>
      </c>
      <c r="AU71" s="14" t="n">
        <f aca="false">IF(AB71&gt;0,AB71,0)</f>
        <v>63.449069589773</v>
      </c>
      <c r="AV71" s="14" t="n">
        <f aca="false">IF(AC71&gt;0,AC71,0)</f>
        <v>1709.71069177862</v>
      </c>
      <c r="AW71" s="14" t="n">
        <f aca="false">IF(AD71&gt;0,AD71,0)</f>
        <v>21.1550721203595</v>
      </c>
      <c r="AX71" s="14" t="n">
        <f aca="false">IF(AE71&gt;0,AE71,0)</f>
        <v>1937.20176057874</v>
      </c>
      <c r="AY71" s="14" t="n">
        <f aca="false">IF(AF71&gt;0,AF71,0)</f>
        <v>2451.76364483283</v>
      </c>
      <c r="AZ71" s="14" t="n">
        <f aca="false">IF(AG71&gt;0,AG71,0)</f>
        <v>24910.8816316066</v>
      </c>
      <c r="BA71" s="14" t="n">
        <f aca="false">IF(AH71&gt;0,AH71,0)</f>
        <v>299.850472065034</v>
      </c>
      <c r="BB71" s="14" t="n">
        <f aca="false">IF(AI71&gt;0,AI71,0)</f>
        <v>30115.0561616903</v>
      </c>
      <c r="BC71" s="14" t="n">
        <f aca="false">IF(AJ71&gt;0,AJ71,0)</f>
        <v>11.639018469887</v>
      </c>
      <c r="BD71" s="14" t="n">
        <f aca="false">IF(AK71&gt;0,AK71,0)</f>
        <v>10979.7605521563</v>
      </c>
      <c r="BE71" s="14" t="n">
        <f aca="false">IF(AL71&gt;0,AL71,0)</f>
        <v>12563.4813151555</v>
      </c>
      <c r="BF71" s="14" t="n">
        <f aca="false">IF(AM71&gt;0,AM71,0)</f>
        <v>8073.68596550029</v>
      </c>
      <c r="BG71" s="14" t="n">
        <f aca="false">IF(AN71&gt;0,AN71,0)</f>
        <v>2225.19368399586</v>
      </c>
      <c r="BH71" s="14" t="n">
        <f aca="false">IF(AO71&gt;0,AO71,0)</f>
        <v>35.1306807218797</v>
      </c>
      <c r="BI71" s="14" t="n">
        <f aca="false">IF(AP71&gt;0,AP71,0)</f>
        <v>19.355230361742</v>
      </c>
      <c r="BJ71" s="14" t="n">
        <f aca="false">IF(AQ71&gt;0,AQ71,0)</f>
        <v>7797.41480105211</v>
      </c>
      <c r="BK71" s="14" t="n">
        <f aca="false">IF(AR71&gt;0,AR71,0)</f>
        <v>2220.78882054896</v>
      </c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  <c r="EN71" s="14"/>
      <c r="EO71" s="14"/>
      <c r="EP71" s="14"/>
      <c r="EQ71" s="14"/>
      <c r="ER71" s="14"/>
    </row>
    <row r="72" customFormat="false" ht="18" hidden="false" customHeight="false" outlineLevel="0" collapsed="false">
      <c r="A72" s="12" t="s">
        <v>312</v>
      </c>
      <c r="B72" s="12" t="s">
        <v>313</v>
      </c>
      <c r="C72" s="12" t="n">
        <v>45</v>
      </c>
      <c r="D72" s="12" t="n">
        <f aca="false">C72-6</f>
        <v>39</v>
      </c>
      <c r="E72" s="8" t="s">
        <v>314</v>
      </c>
      <c r="F72" s="8" t="n">
        <v>14.9428097847684</v>
      </c>
      <c r="G72" s="13" t="n">
        <f aca="false">F72*((POWER(D72,2))/((POWER(C72,2))))</f>
        <v>11.2237104605594</v>
      </c>
      <c r="H72" s="14" t="n">
        <f aca="false">VLOOKUP($A72,PI!$B:$T,2,0)</f>
        <v>790.137853019665</v>
      </c>
      <c r="I72" s="14" t="n">
        <f aca="false">VLOOKUP($A72,PI!$B:$T,3,0)</f>
        <v>86.8329370232078</v>
      </c>
      <c r="J72" s="14" t="n">
        <f aca="false">VLOOKUP($A72,PI!$B:$T,4,0)</f>
        <v>118.695907545172</v>
      </c>
      <c r="K72" s="14" t="n">
        <f aca="false">VLOOKUP($A72,PI!$B:$T,5,0)</f>
        <v>41.146802178104</v>
      </c>
      <c r="L72" s="14" t="n">
        <f aca="false">VLOOKUP($A72,PI!$B:$T,6,0)</f>
        <v>222.880814859909</v>
      </c>
      <c r="M72" s="14" t="n">
        <f aca="false">VLOOKUP($A72,PI!$B:$T,7,0)</f>
        <v>297.452939523776</v>
      </c>
      <c r="N72" s="14" t="n">
        <f aca="false">VLOOKUP($A72,PI!$B:$T,8,0)</f>
        <v>1122.99098920984</v>
      </c>
      <c r="O72" s="14" t="n">
        <f aca="false">VLOOKUP($A72,PI!$B:$T,9,0)</f>
        <v>55.8034178190865</v>
      </c>
      <c r="P72" s="14" t="n">
        <f aca="false">VLOOKUP($A72,PI!$B:$T,10,0)</f>
        <v>1304.27084035832</v>
      </c>
      <c r="Q72" s="14" t="n">
        <f aca="false">VLOOKUP($A72,PI!$B:$T,11,0)</f>
        <v>32.5092374012111</v>
      </c>
      <c r="R72" s="14" t="n">
        <f aca="false">VLOOKUP($A72,PI!$B:$T,12,0)</f>
        <v>823.827422376044</v>
      </c>
      <c r="S72" s="14" t="n">
        <f aca="false">VLOOKUP($A72,PI!$B:$T,13,0)</f>
        <v>932.882402676175</v>
      </c>
      <c r="T72" s="14" t="n">
        <f aca="false">VLOOKUP($A72,PI!$B:$T,14,0)</f>
        <v>402.025268420571</v>
      </c>
      <c r="U72" s="14" t="n">
        <f aca="false">VLOOKUP($A72,PI!$B:$T,15,0)</f>
        <v>222.880814859909</v>
      </c>
      <c r="V72" s="14" t="n">
        <f aca="false">VLOOKUP($A72,PI!$B:$T,16,0)</f>
        <v>63.5979006079354</v>
      </c>
      <c r="W72" s="14" t="n">
        <f aca="false">VLOOKUP($A72,PI!$B:$T,17,0)</f>
        <v>34.0007750936571</v>
      </c>
      <c r="X72" s="14" t="n">
        <f aca="false">VLOOKUP($A72,PI!$B:$T,18,0)</f>
        <v>687.608787943112</v>
      </c>
      <c r="Y72" s="14" t="n">
        <f aca="false">VLOOKUP($A72,PI!$B:$T,19,0)</f>
        <v>186.45438316045</v>
      </c>
      <c r="AA72" s="14" t="n">
        <f aca="false">H72-(H71*$G71/100)</f>
        <v>-1064.70963106582</v>
      </c>
      <c r="AB72" s="14" t="n">
        <f aca="false">I72-(I71*$G71/100)</f>
        <v>70.4156189653057</v>
      </c>
      <c r="AC72" s="14" t="n">
        <f aca="false">J72-(J71*$G71/100)</f>
        <v>-90.06298549801</v>
      </c>
      <c r="AD72" s="14" t="n">
        <f aca="false">K72-(K71*$G71/100)</f>
        <v>31.9079060388284</v>
      </c>
      <c r="AE72" s="14" t="n">
        <f aca="false">L72-(L71*$G71/100)</f>
        <v>-20.429026832057</v>
      </c>
      <c r="AF72" s="14" t="n">
        <f aca="false">M72-(M71*$G71/100)</f>
        <v>6.22156200076506</v>
      </c>
      <c r="AG72" s="14" t="n">
        <f aca="false">N72-(N71*$G71/100)</f>
        <v>-1686.30087558366</v>
      </c>
      <c r="AH72" s="14" t="n">
        <f aca="false">O72-(O71*$G71/100)</f>
        <v>12.4777314201774</v>
      </c>
      <c r="AI72" s="14" t="n">
        <f aca="false">P72-(P71*$G71/100)</f>
        <v>-2077.29818584288</v>
      </c>
      <c r="AJ72" s="14" t="n">
        <f aca="false">Q72-(Q71*$G71/100)</f>
        <v>26.057645582988</v>
      </c>
      <c r="AK72" s="14" t="n">
        <f aca="false">R72-(R71*$G71/100)</f>
        <v>-438.659842585422</v>
      </c>
      <c r="AL72" s="14" t="n">
        <f aca="false">S72-(S71*$G71/100)</f>
        <v>-495.84159095997</v>
      </c>
      <c r="AM72" s="14" t="n">
        <f aca="false">T72-(T71*$G71/100)</f>
        <v>-515.081280320047</v>
      </c>
      <c r="AN72" s="14" t="n">
        <f aca="false">U72-(U71*$G71/100)</f>
        <v>-35.9770885609372</v>
      </c>
      <c r="AO72" s="14" t="n">
        <f aca="false">V72-(V71*$G71/100)</f>
        <v>53.5430460375825</v>
      </c>
      <c r="AP72" s="14" t="n">
        <f aca="false">W72-(W71*$G71/100)</f>
        <v>26.1800962092971</v>
      </c>
      <c r="AQ72" s="14" t="n">
        <f aca="false">X72-(X71*$G71/100)</f>
        <v>-211.660491495753</v>
      </c>
      <c r="AR72" s="14" t="n">
        <f aca="false">Y72-(Y71*$G71/100)</f>
        <v>-72.4035202603966</v>
      </c>
      <c r="AT72" s="14" t="n">
        <f aca="false">IF(AA72&gt;0,AA72,0)</f>
        <v>0</v>
      </c>
      <c r="AU72" s="14" t="n">
        <f aca="false">IF(AB72&gt;0,AB72,0)</f>
        <v>70.4156189653057</v>
      </c>
      <c r="AV72" s="14" t="n">
        <f aca="false">IF(AC72&gt;0,AC72,0)</f>
        <v>0</v>
      </c>
      <c r="AW72" s="14" t="n">
        <f aca="false">IF(AD72&gt;0,AD72,0)</f>
        <v>31.9079060388284</v>
      </c>
      <c r="AX72" s="14" t="n">
        <f aca="false">IF(AE72&gt;0,AE72,0)</f>
        <v>0</v>
      </c>
      <c r="AY72" s="14" t="n">
        <f aca="false">IF(AF72&gt;0,AF72,0)</f>
        <v>6.22156200076506</v>
      </c>
      <c r="AZ72" s="14" t="n">
        <f aca="false">IF(AG72&gt;0,AG72,0)</f>
        <v>0</v>
      </c>
      <c r="BA72" s="14" t="n">
        <f aca="false">IF(AH72&gt;0,AH72,0)</f>
        <v>12.4777314201774</v>
      </c>
      <c r="BB72" s="14" t="n">
        <f aca="false">IF(AI72&gt;0,AI72,0)</f>
        <v>0</v>
      </c>
      <c r="BC72" s="14" t="n">
        <f aca="false">IF(AJ72&gt;0,AJ72,0)</f>
        <v>26.057645582988</v>
      </c>
      <c r="BD72" s="14" t="n">
        <f aca="false">IF(AK72&gt;0,AK72,0)</f>
        <v>0</v>
      </c>
      <c r="BE72" s="14" t="n">
        <f aca="false">IF(AL72&gt;0,AL72,0)</f>
        <v>0</v>
      </c>
      <c r="BF72" s="14" t="n">
        <f aca="false">IF(AM72&gt;0,AM72,0)</f>
        <v>0</v>
      </c>
      <c r="BG72" s="14" t="n">
        <f aca="false">IF(AN72&gt;0,AN72,0)</f>
        <v>0</v>
      </c>
      <c r="BH72" s="14" t="n">
        <f aca="false">IF(AO72&gt;0,AO72,0)</f>
        <v>53.5430460375825</v>
      </c>
      <c r="BI72" s="14" t="n">
        <f aca="false">IF(AP72&gt;0,AP72,0)</f>
        <v>26.1800962092971</v>
      </c>
      <c r="BJ72" s="14" t="n">
        <f aca="false">IF(AQ72&gt;0,AQ72,0)</f>
        <v>0</v>
      </c>
      <c r="BK72" s="14" t="n">
        <f aca="false">IF(AR72&gt;0,AR72,0)</f>
        <v>0</v>
      </c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</row>
    <row r="73" customFormat="false" ht="18" hidden="false" customHeight="false" outlineLevel="0" collapsed="false">
      <c r="A73" s="12" t="s">
        <v>315</v>
      </c>
      <c r="B73" s="12" t="s">
        <v>316</v>
      </c>
      <c r="C73" s="12" t="n">
        <v>45</v>
      </c>
      <c r="D73" s="12" t="n">
        <f aca="false">C73-6</f>
        <v>39</v>
      </c>
      <c r="E73" s="8" t="s">
        <v>317</v>
      </c>
      <c r="F73" s="8" t="n">
        <v>14.9539490810397</v>
      </c>
      <c r="G73" s="13" t="n">
        <f aca="false">F73*((POWER(D73,2))/((POWER(C73,2))))</f>
        <v>11.2320773097587</v>
      </c>
      <c r="H73" s="14" t="n">
        <f aca="false">VLOOKUP($A73,PI!$B:$T,2,0)</f>
        <v>3958.11111643564</v>
      </c>
      <c r="I73" s="14" t="n">
        <f aca="false">VLOOKUP($A73,PI!$B:$T,3,0)</f>
        <v>3050.59610410964</v>
      </c>
      <c r="J73" s="14" t="n">
        <f aca="false">VLOOKUP($A73,PI!$B:$T,4,0)</f>
        <v>1783.96955361596</v>
      </c>
      <c r="K73" s="14" t="n">
        <f aca="false">VLOOKUP($A73,PI!$B:$T,5,0)</f>
        <v>1437.17531369432</v>
      </c>
      <c r="L73" s="14" t="n">
        <f aca="false">VLOOKUP($A73,PI!$B:$T,6,0)</f>
        <v>1317.1012190233</v>
      </c>
      <c r="M73" s="14" t="n">
        <f aca="false">VLOOKUP($A73,PI!$B:$T,7,0)</f>
        <v>2265.97334410339</v>
      </c>
      <c r="N73" s="14" t="n">
        <f aca="false">VLOOKUP($A73,PI!$B:$T,8,0)</f>
        <v>815.223639130073</v>
      </c>
      <c r="O73" s="14" t="n">
        <f aca="false">VLOOKUP($A73,PI!$B:$T,9,0)</f>
        <v>2094.79989925693</v>
      </c>
      <c r="P73" s="14" t="n">
        <f aca="false">VLOOKUP($A73,PI!$B:$T,10,0)</f>
        <v>848.835282923198</v>
      </c>
      <c r="Q73" s="14" t="n">
        <f aca="false">VLOOKUP($A73,PI!$B:$T,11,0)</f>
        <v>1784.55044647439</v>
      </c>
      <c r="R73" s="14" t="n">
        <f aca="false">VLOOKUP($A73,PI!$B:$T,12,0)</f>
        <v>1646.5018049198</v>
      </c>
      <c r="S73" s="14" t="n">
        <f aca="false">VLOOKUP($A73,PI!$B:$T,13,0)</f>
        <v>2635.98546116237</v>
      </c>
      <c r="T73" s="14" t="n">
        <f aca="false">VLOOKUP($A73,PI!$B:$T,14,0)</f>
        <v>1230.62240989837</v>
      </c>
      <c r="U73" s="14" t="n">
        <f aca="false">VLOOKUP($A73,PI!$B:$T,15,0)</f>
        <v>1462.60086035714</v>
      </c>
      <c r="V73" s="14" t="n">
        <f aca="false">VLOOKUP($A73,PI!$B:$T,16,0)</f>
        <v>1646.5018049198</v>
      </c>
      <c r="W73" s="14" t="n">
        <f aca="false">VLOOKUP($A73,PI!$B:$T,17,0)</f>
        <v>2082.71056711019</v>
      </c>
      <c r="X73" s="14" t="n">
        <f aca="false">VLOOKUP($A73,PI!$B:$T,18,0)</f>
        <v>1472.07599235831</v>
      </c>
      <c r="Y73" s="14" t="n">
        <f aca="false">VLOOKUP($A73,PI!$B:$T,19,0)</f>
        <v>1570.42927318764</v>
      </c>
      <c r="AA73" s="14" t="n">
        <f aca="false">H73-(H72*$G72/100)</f>
        <v>3869.42833157343</v>
      </c>
      <c r="AB73" s="14" t="n">
        <f aca="false">I73-(I72*$G72/100)</f>
        <v>3040.85022667376</v>
      </c>
      <c r="AC73" s="14" t="n">
        <f aca="false">J73-(J72*$G72/100)</f>
        <v>1770.64746862456</v>
      </c>
      <c r="AD73" s="14" t="n">
        <f aca="false">K73-(K72*$G72/100)</f>
        <v>1432.55711575407</v>
      </c>
      <c r="AE73" s="14" t="n">
        <f aca="false">L73-(L72*$G72/100)</f>
        <v>1292.08572169129</v>
      </c>
      <c r="AF73" s="14" t="n">
        <f aca="false">M73-(M72*$G72/100)</f>
        <v>2232.58808741482</v>
      </c>
      <c r="AG73" s="14" t="n">
        <f aca="false">N73-(N72*$G72/100)</f>
        <v>689.182382002989</v>
      </c>
      <c r="AH73" s="14" t="n">
        <f aca="false">O73-(O72*$G72/100)</f>
        <v>2088.53668521382</v>
      </c>
      <c r="AI73" s="14" t="n">
        <f aca="false">P73-(P72*$G72/100)</f>
        <v>702.447700179875</v>
      </c>
      <c r="AJ73" s="14" t="n">
        <f aca="false">Q73-(Q72*$G72/100)</f>
        <v>1780.90170379554</v>
      </c>
      <c r="AK73" s="14" t="n">
        <f aca="false">R73-(R72*$G72/100)</f>
        <v>1554.03780033763</v>
      </c>
      <c r="AL73" s="14" t="n">
        <f aca="false">S73-(S72*$G72/100)</f>
        <v>2531.28144134849</v>
      </c>
      <c r="AM73" s="14" t="n">
        <f aca="false">T73-(T72*$G72/100)</f>
        <v>1185.50025779256</v>
      </c>
      <c r="AN73" s="14" t="n">
        <f aca="false">U73-(U72*$G72/100)</f>
        <v>1437.58536302513</v>
      </c>
      <c r="AO73" s="14" t="n">
        <f aca="false">V73-(V72*$G72/100)</f>
        <v>1639.36376069657</v>
      </c>
      <c r="AP73" s="14" t="n">
        <f aca="false">W73-(W72*$G72/100)</f>
        <v>2078.89441855933</v>
      </c>
      <c r="AQ73" s="14" t="n">
        <f aca="false">X73-(X72*$G72/100)</f>
        <v>1394.90077289821</v>
      </c>
      <c r="AR73" s="14" t="n">
        <f aca="false">Y73-(Y72*$G72/100)</f>
        <v>1549.50217308069</v>
      </c>
      <c r="AT73" s="14" t="n">
        <f aca="false">IF(AA73&gt;0,AA73,0)</f>
        <v>3869.42833157343</v>
      </c>
      <c r="AU73" s="14" t="n">
        <f aca="false">IF(AB73&gt;0,AB73,0)</f>
        <v>3040.85022667376</v>
      </c>
      <c r="AV73" s="14" t="n">
        <f aca="false">IF(AC73&gt;0,AC73,0)</f>
        <v>1770.64746862456</v>
      </c>
      <c r="AW73" s="14" t="n">
        <f aca="false">IF(AD73&gt;0,AD73,0)</f>
        <v>1432.55711575407</v>
      </c>
      <c r="AX73" s="14" t="n">
        <f aca="false">IF(AE73&gt;0,AE73,0)</f>
        <v>1292.08572169129</v>
      </c>
      <c r="AY73" s="14" t="n">
        <f aca="false">IF(AF73&gt;0,AF73,0)</f>
        <v>2232.58808741482</v>
      </c>
      <c r="AZ73" s="14" t="n">
        <f aca="false">IF(AG73&gt;0,AG73,0)</f>
        <v>689.182382002989</v>
      </c>
      <c r="BA73" s="14" t="n">
        <f aca="false">IF(AH73&gt;0,AH73,0)</f>
        <v>2088.53668521382</v>
      </c>
      <c r="BB73" s="14" t="n">
        <f aca="false">IF(AI73&gt;0,AI73,0)</f>
        <v>702.447700179875</v>
      </c>
      <c r="BC73" s="14" t="n">
        <f aca="false">IF(AJ73&gt;0,AJ73,0)</f>
        <v>1780.90170379554</v>
      </c>
      <c r="BD73" s="14" t="n">
        <f aca="false">IF(AK73&gt;0,AK73,0)</f>
        <v>1554.03780033763</v>
      </c>
      <c r="BE73" s="14" t="n">
        <f aca="false">IF(AL73&gt;0,AL73,0)</f>
        <v>2531.28144134849</v>
      </c>
      <c r="BF73" s="14" t="n">
        <f aca="false">IF(AM73&gt;0,AM73,0)</f>
        <v>1185.50025779256</v>
      </c>
      <c r="BG73" s="14" t="n">
        <f aca="false">IF(AN73&gt;0,AN73,0)</f>
        <v>1437.58536302513</v>
      </c>
      <c r="BH73" s="14" t="n">
        <f aca="false">IF(AO73&gt;0,AO73,0)</f>
        <v>1639.36376069657</v>
      </c>
      <c r="BI73" s="14" t="n">
        <f aca="false">IF(AP73&gt;0,AP73,0)</f>
        <v>2078.89441855933</v>
      </c>
      <c r="BJ73" s="14" t="n">
        <f aca="false">IF(AQ73&gt;0,AQ73,0)</f>
        <v>1394.90077289821</v>
      </c>
      <c r="BK73" s="14" t="n">
        <f aca="false">IF(AR73&gt;0,AR73,0)</f>
        <v>1549.50217308069</v>
      </c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  <c r="EI73" s="14"/>
      <c r="EJ73" s="14"/>
      <c r="EK73" s="14"/>
      <c r="EL73" s="14"/>
      <c r="EM73" s="14"/>
      <c r="EN73" s="14"/>
      <c r="EO73" s="14"/>
      <c r="EP73" s="14"/>
      <c r="EQ73" s="14"/>
      <c r="ER73" s="14"/>
    </row>
    <row r="74" customFormat="false" ht="18" hidden="false" customHeight="false" outlineLevel="0" collapsed="false">
      <c r="A74" s="12" t="s">
        <v>318</v>
      </c>
      <c r="B74" s="12" t="s">
        <v>319</v>
      </c>
      <c r="C74" s="12" t="n">
        <v>45</v>
      </c>
      <c r="D74" s="12" t="n">
        <f aca="false">C74-6</f>
        <v>39</v>
      </c>
      <c r="E74" s="8" t="s">
        <v>320</v>
      </c>
      <c r="F74" s="8" t="n">
        <v>14.9650886415757</v>
      </c>
      <c r="G74" s="13" t="n">
        <f aca="false">F74*((POWER(D74,2))/((POWER(C74,2))))</f>
        <v>11.2404443574502</v>
      </c>
      <c r="H74" s="14" t="n">
        <f aca="false">VLOOKUP($A74,PI!$B:$T,2,0)</f>
        <v>1631.821540845</v>
      </c>
      <c r="I74" s="14" t="n">
        <f aca="false">VLOOKUP($A74,PI!$B:$T,3,0)</f>
        <v>1361.56377783941</v>
      </c>
      <c r="J74" s="14" t="n">
        <f aca="false">VLOOKUP($A74,PI!$B:$T,4,0)</f>
        <v>504.404586192409</v>
      </c>
      <c r="K74" s="14" t="n">
        <f aca="false">VLOOKUP($A74,PI!$B:$T,5,0)</f>
        <v>448.387983224541</v>
      </c>
      <c r="L74" s="14" t="n">
        <f aca="false">VLOOKUP($A74,PI!$B:$T,6,0)</f>
        <v>710.166446420882</v>
      </c>
      <c r="M74" s="14" t="n">
        <f aca="false">VLOOKUP($A74,PI!$B:$T,7,0)</f>
        <v>682.916871531924</v>
      </c>
      <c r="N74" s="14" t="n">
        <f aca="false">VLOOKUP($A74,PI!$B:$T,8,0)</f>
        <v>747.244053222842</v>
      </c>
      <c r="O74" s="14" t="n">
        <f aca="false">VLOOKUP($A74,PI!$B:$T,9,0)</f>
        <v>620.445833798519</v>
      </c>
      <c r="P74" s="14" t="n">
        <f aca="false">VLOOKUP($A74,PI!$B:$T,10,0)</f>
        <v>606.300831026379</v>
      </c>
      <c r="Q74" s="14" t="n">
        <f aca="false">VLOOKUP($A74,PI!$B:$T,11,0)</f>
        <v>501.320178589757</v>
      </c>
      <c r="R74" s="14" t="n">
        <f aca="false">VLOOKUP($A74,PI!$B:$T,12,0)</f>
        <v>620.445833798519</v>
      </c>
      <c r="S74" s="14" t="n">
        <f aca="false">VLOOKUP($A74,PI!$B:$T,13,0)</f>
        <v>701.521890967908</v>
      </c>
      <c r="T74" s="14" t="n">
        <f aca="false">VLOOKUP($A74,PI!$B:$T,14,0)</f>
        <v>811.926001754351</v>
      </c>
      <c r="U74" s="14" t="n">
        <f aca="false">VLOOKUP($A74,PI!$B:$T,15,0)</f>
        <v>496.37309382468</v>
      </c>
      <c r="V74" s="14" t="n">
        <f aca="false">VLOOKUP($A74,PI!$B:$T,16,0)</f>
        <v>584.905182220645</v>
      </c>
      <c r="W74" s="14" t="n">
        <f aca="false">VLOOKUP($A74,PI!$B:$T,17,0)</f>
        <v>550.903737673858</v>
      </c>
      <c r="X74" s="14" t="n">
        <f aca="false">VLOOKUP($A74,PI!$B:$T,18,0)</f>
        <v>737.463990053674</v>
      </c>
      <c r="Y74" s="14" t="n">
        <f aca="false">VLOOKUP($A74,PI!$B:$T,19,0)</f>
        <v>322.743077838582</v>
      </c>
      <c r="AA74" s="14" t="n">
        <f aca="false">H74-(H73*$G73/100)</f>
        <v>1187.2434402408</v>
      </c>
      <c r="AB74" s="14" t="n">
        <f aca="false">I74-(I73*$G73/100)</f>
        <v>1018.91846501733</v>
      </c>
      <c r="AC74" s="14" t="n">
        <f aca="false">J74-(J73*$G73/100)</f>
        <v>304.027746747707</v>
      </c>
      <c r="AD74" s="14" t="n">
        <f aca="false">K74-(K73*$G73/100)</f>
        <v>286.963340913627</v>
      </c>
      <c r="AE74" s="14" t="n">
        <f aca="false">L74-(L73*$G73/100)</f>
        <v>562.228619252411</v>
      </c>
      <c r="AF74" s="14" t="n">
        <f aca="false">M74-(M73*$G73/100)</f>
        <v>428.400993703706</v>
      </c>
      <c r="AG74" s="14" t="n">
        <f aca="false">N74-(N73*$G73/100)</f>
        <v>655.677503828324</v>
      </c>
      <c r="AH74" s="14" t="n">
        <f aca="false">O74-(O73*$G73/100)</f>
        <v>385.156289629233</v>
      </c>
      <c r="AI74" s="14" t="n">
        <f aca="false">P74-(P73*$G73/100)</f>
        <v>510.958995815937</v>
      </c>
      <c r="AJ74" s="14" t="n">
        <f aca="false">Q74-(Q73*$G73/100)</f>
        <v>300.878092810109</v>
      </c>
      <c r="AK74" s="14" t="n">
        <f aca="false">R74-(R73*$G73/100)</f>
        <v>435.509478163354</v>
      </c>
      <c r="AL74" s="14" t="n">
        <f aca="false">S74-(S73*$G73/100)</f>
        <v>405.445966096151</v>
      </c>
      <c r="AM74" s="14" t="n">
        <f aca="false">T74-(T73*$G73/100)</f>
        <v>673.70154128335</v>
      </c>
      <c r="AN74" s="14" t="n">
        <f aca="false">U74-(U73*$G73/100)</f>
        <v>332.092634456171</v>
      </c>
      <c r="AO74" s="14" t="n">
        <f aca="false">V74-(V73*$G73/100)</f>
        <v>399.96882658548</v>
      </c>
      <c r="AP74" s="14" t="n">
        <f aca="false">W74-(W73*$G73/100)</f>
        <v>316.972076637527</v>
      </c>
      <c r="AQ74" s="14" t="n">
        <f aca="false">X74-(X73*$G73/100)</f>
        <v>572.119276533591</v>
      </c>
      <c r="AR74" s="14" t="n">
        <f aca="false">Y74-(Y73*$G73/100)</f>
        <v>146.351247779065</v>
      </c>
      <c r="AT74" s="14" t="n">
        <f aca="false">IF(AA74&gt;0,AA74,0)</f>
        <v>1187.2434402408</v>
      </c>
      <c r="AU74" s="14" t="n">
        <f aca="false">IF(AB74&gt;0,AB74,0)</f>
        <v>1018.91846501733</v>
      </c>
      <c r="AV74" s="14" t="n">
        <f aca="false">IF(AC74&gt;0,AC74,0)</f>
        <v>304.027746747707</v>
      </c>
      <c r="AW74" s="14" t="n">
        <f aca="false">IF(AD74&gt;0,AD74,0)</f>
        <v>286.963340913627</v>
      </c>
      <c r="AX74" s="14" t="n">
        <f aca="false">IF(AE74&gt;0,AE74,0)</f>
        <v>562.228619252411</v>
      </c>
      <c r="AY74" s="14" t="n">
        <f aca="false">IF(AF74&gt;0,AF74,0)</f>
        <v>428.400993703706</v>
      </c>
      <c r="AZ74" s="14" t="n">
        <f aca="false">IF(AG74&gt;0,AG74,0)</f>
        <v>655.677503828324</v>
      </c>
      <c r="BA74" s="14" t="n">
        <f aca="false">IF(AH74&gt;0,AH74,0)</f>
        <v>385.156289629233</v>
      </c>
      <c r="BB74" s="14" t="n">
        <f aca="false">IF(AI74&gt;0,AI74,0)</f>
        <v>510.958995815937</v>
      </c>
      <c r="BC74" s="14" t="n">
        <f aca="false">IF(AJ74&gt;0,AJ74,0)</f>
        <v>300.878092810109</v>
      </c>
      <c r="BD74" s="14" t="n">
        <f aca="false">IF(AK74&gt;0,AK74,0)</f>
        <v>435.509478163354</v>
      </c>
      <c r="BE74" s="14" t="n">
        <f aca="false">IF(AL74&gt;0,AL74,0)</f>
        <v>405.445966096151</v>
      </c>
      <c r="BF74" s="14" t="n">
        <f aca="false">IF(AM74&gt;0,AM74,0)</f>
        <v>673.70154128335</v>
      </c>
      <c r="BG74" s="14" t="n">
        <f aca="false">IF(AN74&gt;0,AN74,0)</f>
        <v>332.092634456171</v>
      </c>
      <c r="BH74" s="14" t="n">
        <f aca="false">IF(AO74&gt;0,AO74,0)</f>
        <v>399.96882658548</v>
      </c>
      <c r="BI74" s="14" t="n">
        <f aca="false">IF(AP74&gt;0,AP74,0)</f>
        <v>316.972076637527</v>
      </c>
      <c r="BJ74" s="14" t="n">
        <f aca="false">IF(AQ74&gt;0,AQ74,0)</f>
        <v>572.119276533591</v>
      </c>
      <c r="BK74" s="14" t="n">
        <f aca="false">IF(AR74&gt;0,AR74,0)</f>
        <v>146.351247779065</v>
      </c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</row>
    <row r="75" customFormat="false" ht="18" hidden="false" customHeight="false" outlineLevel="0" collapsed="false">
      <c r="A75" s="12" t="s">
        <v>321</v>
      </c>
      <c r="B75" s="12" t="s">
        <v>322</v>
      </c>
      <c r="C75" s="12" t="n">
        <v>45</v>
      </c>
      <c r="D75" s="12" t="n">
        <f aca="false">C75-6</f>
        <v>39</v>
      </c>
      <c r="E75" s="8" t="s">
        <v>323</v>
      </c>
      <c r="F75" s="8" t="n">
        <v>14.9762284647189</v>
      </c>
      <c r="G75" s="13" t="n">
        <f aca="false">F75*((POWER(D75,2))/((POWER(C75,2))))</f>
        <v>11.2488116023889</v>
      </c>
      <c r="H75" s="14" t="n">
        <f aca="false">VLOOKUP($A75,PI!$B:$T,2,0)</f>
        <v>1811.8329727965</v>
      </c>
      <c r="I75" s="14" t="n">
        <f aca="false">VLOOKUP($A75,PI!$B:$T,3,0)</f>
        <v>1156.78927104198</v>
      </c>
      <c r="J75" s="14" t="n">
        <f aca="false">VLOOKUP($A75,PI!$B:$T,4,0)</f>
        <v>1085.6201521891</v>
      </c>
      <c r="K75" s="14" t="n">
        <f aca="false">VLOOKUP($A75,PI!$B:$T,5,0)</f>
        <v>938.749281293334</v>
      </c>
      <c r="L75" s="14" t="n">
        <f aca="false">VLOOKUP($A75,PI!$B:$T,6,0)</f>
        <v>1613.30680485234</v>
      </c>
      <c r="M75" s="14" t="n">
        <f aca="false">VLOOKUP($A75,PI!$B:$T,7,0)</f>
        <v>1527.37409566622</v>
      </c>
      <c r="N75" s="14" t="n">
        <f aca="false">VLOOKUP($A75,PI!$B:$T,8,0)</f>
        <v>1766.98989098884</v>
      </c>
      <c r="O75" s="14" t="n">
        <f aca="false">VLOOKUP($A75,PI!$B:$T,9,0)</f>
        <v>963.575653469898</v>
      </c>
      <c r="P75" s="14" t="n">
        <f aca="false">VLOOKUP($A75,PI!$B:$T,10,0)</f>
        <v>938.113479418241</v>
      </c>
      <c r="Q75" s="14" t="n">
        <f aca="false">VLOOKUP($A75,PI!$B:$T,11,0)</f>
        <v>401.097582880017</v>
      </c>
      <c r="R75" s="14" t="n">
        <f aca="false">VLOOKUP($A75,PI!$B:$T,12,0)</f>
        <v>1343.63998362547</v>
      </c>
      <c r="S75" s="14" t="n">
        <f aca="false">VLOOKUP($A75,PI!$B:$T,13,0)</f>
        <v>1085.6201521891</v>
      </c>
      <c r="T75" s="14" t="n">
        <f aca="false">VLOOKUP($A75,PI!$B:$T,14,0)</f>
        <v>948.234641331008</v>
      </c>
      <c r="U75" s="14" t="n">
        <f aca="false">VLOOKUP($A75,PI!$B:$T,15,0)</f>
        <v>1299.75812844734</v>
      </c>
      <c r="V75" s="14" t="n">
        <f aca="false">VLOOKUP($A75,PI!$B:$T,16,0)</f>
        <v>589.245486832774</v>
      </c>
      <c r="W75" s="14" t="n">
        <f aca="false">VLOOKUP($A75,PI!$B:$T,17,0)</f>
        <v>801.06683029755</v>
      </c>
      <c r="X75" s="14" t="n">
        <f aca="false">VLOOKUP($A75,PI!$B:$T,18,0)</f>
        <v>1776.71710586166</v>
      </c>
      <c r="Y75" s="14" t="n">
        <f aca="false">VLOOKUP($A75,PI!$B:$T,19,0)</f>
        <v>803.509212046253</v>
      </c>
      <c r="AA75" s="14" t="n">
        <f aca="false">H75-(H74*$G74/100)</f>
        <v>1628.40898048494</v>
      </c>
      <c r="AB75" s="14" t="n">
        <f aca="false">I75-(I74*$G74/100)</f>
        <v>1003.74345220274</v>
      </c>
      <c r="AC75" s="14" t="n">
        <f aca="false">J75-(J74*$G74/100)</f>
        <v>1028.92283534171</v>
      </c>
      <c r="AD75" s="14" t="n">
        <f aca="false">K75-(K74*$G74/100)</f>
        <v>888.348479533486</v>
      </c>
      <c r="AE75" s="14" t="n">
        <f aca="false">L75-(L74*$G74/100)</f>
        <v>1533.48094059712</v>
      </c>
      <c r="AF75" s="14" t="n">
        <f aca="false">M75-(M74*$G74/100)</f>
        <v>1450.61120471404</v>
      </c>
      <c r="AG75" s="14" t="n">
        <f aca="false">N75-(N74*$G74/100)</f>
        <v>1682.99633897197</v>
      </c>
      <c r="AH75" s="14" t="n">
        <f aca="false">O75-(O74*$G74/100)</f>
        <v>893.834784753658</v>
      </c>
      <c r="AI75" s="14" t="n">
        <f aca="false">P75-(P74*$G74/100)</f>
        <v>869.962571867963</v>
      </c>
      <c r="AJ75" s="14" t="n">
        <f aca="false">Q75-(Q74*$G74/100)</f>
        <v>344.746967152965</v>
      </c>
      <c r="AK75" s="14" t="n">
        <f aca="false">R75-(R74*$G74/100)</f>
        <v>1273.89911490923</v>
      </c>
      <c r="AL75" s="14" t="n">
        <f aca="false">S75-(S74*$G74/100)</f>
        <v>1006.76597437952</v>
      </c>
      <c r="AM75" s="14" t="n">
        <f aca="false">T75-(T74*$G74/100)</f>
        <v>856.97055088014</v>
      </c>
      <c r="AN75" s="14" t="n">
        <f aca="false">U75-(U74*$G74/100)</f>
        <v>1243.96358703062</v>
      </c>
      <c r="AO75" s="14" t="n">
        <f aca="false">V75-(V74*$G74/100)</f>
        <v>523.499545281419</v>
      </c>
      <c r="AP75" s="14" t="n">
        <f aca="false">W75-(W74*$G74/100)</f>
        <v>739.142802201207</v>
      </c>
      <c r="AQ75" s="14" t="n">
        <f aca="false">X75-(X74*$G74/100)</f>
        <v>1693.82287640345</v>
      </c>
      <c r="AR75" s="14" t="n">
        <f aca="false">Y75-(Y74*$G74/100)</f>
        <v>767.231455964285</v>
      </c>
      <c r="AT75" s="14" t="n">
        <f aca="false">IF(AA75&gt;0,AA75,0)</f>
        <v>1628.40898048494</v>
      </c>
      <c r="AU75" s="14" t="n">
        <f aca="false">IF(AB75&gt;0,AB75,0)</f>
        <v>1003.74345220274</v>
      </c>
      <c r="AV75" s="14" t="n">
        <f aca="false">IF(AC75&gt;0,AC75,0)</f>
        <v>1028.92283534171</v>
      </c>
      <c r="AW75" s="14" t="n">
        <f aca="false">IF(AD75&gt;0,AD75,0)</f>
        <v>888.348479533486</v>
      </c>
      <c r="AX75" s="14" t="n">
        <f aca="false">IF(AE75&gt;0,AE75,0)</f>
        <v>1533.48094059712</v>
      </c>
      <c r="AY75" s="14" t="n">
        <f aca="false">IF(AF75&gt;0,AF75,0)</f>
        <v>1450.61120471404</v>
      </c>
      <c r="AZ75" s="14" t="n">
        <f aca="false">IF(AG75&gt;0,AG75,0)</f>
        <v>1682.99633897197</v>
      </c>
      <c r="BA75" s="14" t="n">
        <f aca="false">IF(AH75&gt;0,AH75,0)</f>
        <v>893.834784753658</v>
      </c>
      <c r="BB75" s="14" t="n">
        <f aca="false">IF(AI75&gt;0,AI75,0)</f>
        <v>869.962571867963</v>
      </c>
      <c r="BC75" s="14" t="n">
        <f aca="false">IF(AJ75&gt;0,AJ75,0)</f>
        <v>344.746967152965</v>
      </c>
      <c r="BD75" s="14" t="n">
        <f aca="false">IF(AK75&gt;0,AK75,0)</f>
        <v>1273.89911490923</v>
      </c>
      <c r="BE75" s="14" t="n">
        <f aca="false">IF(AL75&gt;0,AL75,0)</f>
        <v>1006.76597437952</v>
      </c>
      <c r="BF75" s="14" t="n">
        <f aca="false">IF(AM75&gt;0,AM75,0)</f>
        <v>856.97055088014</v>
      </c>
      <c r="BG75" s="14" t="n">
        <f aca="false">IF(AN75&gt;0,AN75,0)</f>
        <v>1243.96358703062</v>
      </c>
      <c r="BH75" s="14" t="n">
        <f aca="false">IF(AO75&gt;0,AO75,0)</f>
        <v>523.499545281419</v>
      </c>
      <c r="BI75" s="14" t="n">
        <f aca="false">IF(AP75&gt;0,AP75,0)</f>
        <v>739.142802201207</v>
      </c>
      <c r="BJ75" s="14" t="n">
        <f aca="false">IF(AQ75&gt;0,AQ75,0)</f>
        <v>1693.82287640345</v>
      </c>
      <c r="BK75" s="14" t="n">
        <f aca="false">IF(AR75&gt;0,AR75,0)</f>
        <v>767.231455964285</v>
      </c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  <c r="EI75" s="14"/>
      <c r="EJ75" s="14"/>
      <c r="EK75" s="14"/>
      <c r="EL75" s="14"/>
      <c r="EM75" s="14"/>
      <c r="EN75" s="14"/>
      <c r="EO75" s="14"/>
      <c r="EP75" s="14"/>
      <c r="EQ75" s="14"/>
      <c r="ER75" s="14"/>
    </row>
    <row r="76" customFormat="false" ht="18" hidden="false" customHeight="false" outlineLevel="0" collapsed="false">
      <c r="A76" s="12" t="s">
        <v>324</v>
      </c>
      <c r="B76" s="12" t="s">
        <v>325</v>
      </c>
      <c r="C76" s="12" t="n">
        <v>45</v>
      </c>
      <c r="D76" s="12" t="n">
        <f aca="false">C76-6</f>
        <v>39</v>
      </c>
      <c r="E76" s="8" t="s">
        <v>326</v>
      </c>
      <c r="F76" s="8" t="n">
        <v>14.9873685490014</v>
      </c>
      <c r="G76" s="13" t="n">
        <f aca="false">F76*((POWER(D76,2))/((POWER(C76,2))))</f>
        <v>11.2571790434722</v>
      </c>
      <c r="H76" s="14" t="n">
        <f aca="false">VLOOKUP($A76,PI!$B:$T,2,0)</f>
        <v>4793.79492991832</v>
      </c>
      <c r="I76" s="14" t="n">
        <f aca="false">VLOOKUP($A76,PI!$B:$T,3,0)</f>
        <v>4182.45241148625</v>
      </c>
      <c r="J76" s="14" t="n">
        <f aca="false">VLOOKUP($A76,PI!$B:$T,4,0)</f>
        <v>3997.91692117046</v>
      </c>
      <c r="K76" s="14" t="n">
        <f aca="false">VLOOKUP($A76,PI!$B:$T,5,0)</f>
        <v>2238.42755436805</v>
      </c>
      <c r="L76" s="14" t="n">
        <f aca="false">VLOOKUP($A76,PI!$B:$T,6,0)</f>
        <v>4401.9940904839</v>
      </c>
      <c r="M76" s="14" t="n">
        <f aca="false">VLOOKUP($A76,PI!$B:$T,7,0)</f>
        <v>4457.52001826228</v>
      </c>
      <c r="N76" s="14" t="n">
        <f aca="false">VLOOKUP($A76,PI!$B:$T,8,0)</f>
        <v>3279.43287505055</v>
      </c>
      <c r="O76" s="14" t="n">
        <f aca="false">VLOOKUP($A76,PI!$B:$T,9,0)</f>
        <v>2400.00525557903</v>
      </c>
      <c r="P76" s="14" t="n">
        <f aca="false">VLOOKUP($A76,PI!$B:$T,10,0)</f>
        <v>1533.07135015379</v>
      </c>
      <c r="Q76" s="14" t="n">
        <f aca="false">VLOOKUP($A76,PI!$B:$T,11,0)</f>
        <v>887.537847685518</v>
      </c>
      <c r="R76" s="14" t="n">
        <f aca="false">VLOOKUP($A76,PI!$B:$T,12,0)</f>
        <v>3305.82226191805</v>
      </c>
      <c r="S76" s="14" t="n">
        <f aca="false">VLOOKUP($A76,PI!$B:$T,13,0)</f>
        <v>3279.43287505055</v>
      </c>
      <c r="T76" s="14" t="n">
        <f aca="false">VLOOKUP($A76,PI!$B:$T,14,0)</f>
        <v>2238.96818159552</v>
      </c>
      <c r="U76" s="14" t="n">
        <f aca="false">VLOOKUP($A76,PI!$B:$T,15,0)</f>
        <v>3663.84436473506</v>
      </c>
      <c r="V76" s="14" t="n">
        <f aca="false">VLOOKUP($A76,PI!$B:$T,16,0)</f>
        <v>2085.96035323465</v>
      </c>
      <c r="W76" s="14" t="n">
        <f aca="false">VLOOKUP($A76,PI!$B:$T,17,0)</f>
        <v>1176.20354820652</v>
      </c>
      <c r="X76" s="14" t="n">
        <f aca="false">VLOOKUP($A76,PI!$B:$T,18,0)</f>
        <v>5056.52272796191</v>
      </c>
      <c r="Y76" s="14" t="n">
        <f aca="false">VLOOKUP($A76,PI!$B:$T,19,0)</f>
        <v>2472.73899396754</v>
      </c>
      <c r="AA76" s="14" t="n">
        <f aca="false">H76-(H75*$G75/100)</f>
        <v>4589.98525225848</v>
      </c>
      <c r="AB76" s="14" t="n">
        <f aca="false">I76-(I75*$G75/100)</f>
        <v>4052.32736575009</v>
      </c>
      <c r="AC76" s="14" t="n">
        <f aca="false">J76-(J75*$G75/100)</f>
        <v>3875.79755553314</v>
      </c>
      <c r="AD76" s="14" t="n">
        <f aca="false">K76-(K75*$G75/100)</f>
        <v>2132.82941629658</v>
      </c>
      <c r="AE76" s="14" t="n">
        <f aca="false">L76-(L75*$G75/100)</f>
        <v>4220.51624743754</v>
      </c>
      <c r="AF76" s="14" t="n">
        <f aca="false">M76-(M75*$G75/100)</f>
        <v>4285.70858377709</v>
      </c>
      <c r="AG76" s="14" t="n">
        <f aca="false">N76-(N75*$G75/100)</f>
        <v>3080.66751117996</v>
      </c>
      <c r="AH76" s="14" t="n">
        <f aca="false">O76-(O75*$G75/100)</f>
        <v>2291.61444567371</v>
      </c>
      <c r="AI76" s="14" t="n">
        <f aca="false">P76-(P75*$G75/100)</f>
        <v>1427.54473223742</v>
      </c>
      <c r="AJ76" s="14" t="n">
        <f aca="false">Q76-(Q75*$G75/100)</f>
        <v>842.419136245609</v>
      </c>
      <c r="AK76" s="14" t="n">
        <f aca="false">R76-(R75*$G75/100)</f>
        <v>3154.67873154565</v>
      </c>
      <c r="AL76" s="14" t="n">
        <f aca="false">S76-(S75*$G75/100)</f>
        <v>3157.31350941323</v>
      </c>
      <c r="AM76" s="14" t="n">
        <f aca="false">T76-(T75*$G75/100)</f>
        <v>2132.30305324361</v>
      </c>
      <c r="AN76" s="14" t="n">
        <f aca="false">U76-(U75*$G75/100)</f>
        <v>3517.63702157929</v>
      </c>
      <c r="AO76" s="14" t="n">
        <f aca="false">V76-(V75*$G75/100)</f>
        <v>2019.67723854525</v>
      </c>
      <c r="AP76" s="14" t="n">
        <f aca="false">W76-(W75*$G75/100)</f>
        <v>1086.09304965712</v>
      </c>
      <c r="AQ76" s="14" t="n">
        <f aca="false">X76-(X75*$G75/100)</f>
        <v>4856.66316801612</v>
      </c>
      <c r="AR76" s="14" t="n">
        <f aca="false">Y76-(Y75*$G75/100)</f>
        <v>2382.35375649662</v>
      </c>
      <c r="AT76" s="14" t="n">
        <f aca="false">IF(AA76&gt;0,AA76,0)</f>
        <v>4589.98525225848</v>
      </c>
      <c r="AU76" s="14" t="n">
        <f aca="false">IF(AB76&gt;0,AB76,0)</f>
        <v>4052.32736575009</v>
      </c>
      <c r="AV76" s="14" t="n">
        <f aca="false">IF(AC76&gt;0,AC76,0)</f>
        <v>3875.79755553314</v>
      </c>
      <c r="AW76" s="14" t="n">
        <f aca="false">IF(AD76&gt;0,AD76,0)</f>
        <v>2132.82941629658</v>
      </c>
      <c r="AX76" s="14" t="n">
        <f aca="false">IF(AE76&gt;0,AE76,0)</f>
        <v>4220.51624743754</v>
      </c>
      <c r="AY76" s="14" t="n">
        <f aca="false">IF(AF76&gt;0,AF76,0)</f>
        <v>4285.70858377709</v>
      </c>
      <c r="AZ76" s="14" t="n">
        <f aca="false">IF(AG76&gt;0,AG76,0)</f>
        <v>3080.66751117996</v>
      </c>
      <c r="BA76" s="14" t="n">
        <f aca="false">IF(AH76&gt;0,AH76,0)</f>
        <v>2291.61444567371</v>
      </c>
      <c r="BB76" s="14" t="n">
        <f aca="false">IF(AI76&gt;0,AI76,0)</f>
        <v>1427.54473223742</v>
      </c>
      <c r="BC76" s="14" t="n">
        <f aca="false">IF(AJ76&gt;0,AJ76,0)</f>
        <v>842.419136245609</v>
      </c>
      <c r="BD76" s="14" t="n">
        <f aca="false">IF(AK76&gt;0,AK76,0)</f>
        <v>3154.67873154565</v>
      </c>
      <c r="BE76" s="14" t="n">
        <f aca="false">IF(AL76&gt;0,AL76,0)</f>
        <v>3157.31350941323</v>
      </c>
      <c r="BF76" s="14" t="n">
        <f aca="false">IF(AM76&gt;0,AM76,0)</f>
        <v>2132.30305324361</v>
      </c>
      <c r="BG76" s="14" t="n">
        <f aca="false">IF(AN76&gt;0,AN76,0)</f>
        <v>3517.63702157929</v>
      </c>
      <c r="BH76" s="14" t="n">
        <f aca="false">IF(AO76&gt;0,AO76,0)</f>
        <v>2019.67723854525</v>
      </c>
      <c r="BI76" s="14" t="n">
        <f aca="false">IF(AP76&gt;0,AP76,0)</f>
        <v>1086.09304965712</v>
      </c>
      <c r="BJ76" s="14" t="n">
        <f aca="false">IF(AQ76&gt;0,AQ76,0)</f>
        <v>4856.66316801612</v>
      </c>
      <c r="BK76" s="14" t="n">
        <f aca="false">IF(AR76&gt;0,AR76,0)</f>
        <v>2382.35375649662</v>
      </c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  <c r="DZ76" s="14"/>
      <c r="EA76" s="14"/>
      <c r="EB76" s="14"/>
      <c r="EC76" s="14"/>
      <c r="ED76" s="14"/>
      <c r="EE76" s="14"/>
      <c r="EF76" s="14"/>
      <c r="EG76" s="14"/>
      <c r="EH76" s="14"/>
      <c r="EI76" s="14"/>
      <c r="EJ76" s="14"/>
      <c r="EK76" s="14"/>
      <c r="EL76" s="14"/>
      <c r="EM76" s="14"/>
      <c r="EN76" s="14"/>
      <c r="EO76" s="14"/>
      <c r="EP76" s="14"/>
      <c r="EQ76" s="14"/>
      <c r="ER76" s="14"/>
    </row>
    <row r="77" customFormat="false" ht="18" hidden="false" customHeight="false" outlineLevel="0" collapsed="false">
      <c r="A77" s="12" t="s">
        <v>327</v>
      </c>
      <c r="B77" s="12" t="s">
        <v>328</v>
      </c>
      <c r="C77" s="12" t="n">
        <v>45</v>
      </c>
      <c r="D77" s="12" t="n">
        <f aca="false">C77-6</f>
        <v>39</v>
      </c>
      <c r="E77" s="8" t="s">
        <v>329</v>
      </c>
      <c r="F77" s="8" t="n">
        <v>14.9985088919717</v>
      </c>
      <c r="G77" s="13" t="n">
        <f aca="false">F77*((POWER(D77,2))/((POWER(C77,2))))</f>
        <v>11.2655466788587</v>
      </c>
      <c r="H77" s="14" t="n">
        <f aca="false">VLOOKUP($A77,PI!$B:$T,2,0)</f>
        <v>12893.2406115231</v>
      </c>
      <c r="I77" s="14" t="n">
        <f aca="false">VLOOKUP($A77,PI!$B:$T,3,0)</f>
        <v>3561.33702063262</v>
      </c>
      <c r="J77" s="14" t="n">
        <f aca="false">VLOOKUP($A77,PI!$B:$T,4,0)</f>
        <v>4063.22197997686</v>
      </c>
      <c r="K77" s="14" t="n">
        <f aca="false">VLOOKUP($A77,PI!$B:$T,5,0)</f>
        <v>1484.07261473941</v>
      </c>
      <c r="L77" s="14" t="n">
        <f aca="false">VLOOKUP($A77,PI!$B:$T,6,0)</f>
        <v>4687.0866679535</v>
      </c>
      <c r="M77" s="14" t="n">
        <f aca="false">VLOOKUP($A77,PI!$B:$T,7,0)</f>
        <v>5983.37430638477</v>
      </c>
      <c r="N77" s="14" t="n">
        <f aca="false">VLOOKUP($A77,PI!$B:$T,8,0)</f>
        <v>22612.2419174904</v>
      </c>
      <c r="O77" s="14" t="n">
        <f aca="false">VLOOKUP($A77,PI!$B:$T,9,0)</f>
        <v>2435.62899532422</v>
      </c>
      <c r="P77" s="14" t="n">
        <f aca="false">VLOOKUP($A77,PI!$B:$T,10,0)</f>
        <v>11823.4979233273</v>
      </c>
      <c r="Q77" s="14" t="n">
        <f aca="false">VLOOKUP($A77,PI!$B:$T,11,0)</f>
        <v>805.634814738787</v>
      </c>
      <c r="R77" s="14" t="n">
        <f aca="false">VLOOKUP($A77,PI!$B:$T,12,0)</f>
        <v>29858.2834034213</v>
      </c>
      <c r="S77" s="14" t="n">
        <f aca="false">VLOOKUP($A77,PI!$B:$T,13,0)</f>
        <v>11904.8312686101</v>
      </c>
      <c r="T77" s="14" t="n">
        <f aca="false">VLOOKUP($A77,PI!$B:$T,14,0)</f>
        <v>8872.0896110536</v>
      </c>
      <c r="U77" s="14" t="n">
        <f aca="false">VLOOKUP($A77,PI!$B:$T,15,0)</f>
        <v>4687.0866679535</v>
      </c>
      <c r="V77" s="14" t="n">
        <f aca="false">VLOOKUP($A77,PI!$B:$T,16,0)</f>
        <v>3083.75633466758</v>
      </c>
      <c r="W77" s="14" t="n">
        <f aca="false">VLOOKUP($A77,PI!$B:$T,17,0)</f>
        <v>1005.17805623735</v>
      </c>
      <c r="X77" s="14" t="n">
        <f aca="false">VLOOKUP($A77,PI!$B:$T,18,0)</f>
        <v>17199.6406586409</v>
      </c>
      <c r="Y77" s="14" t="n">
        <f aca="false">VLOOKUP($A77,PI!$B:$T,19,0)</f>
        <v>2946.17049578194</v>
      </c>
      <c r="AA77" s="14" t="n">
        <f aca="false">H77-(H76*$G76/100)</f>
        <v>12353.5945332853</v>
      </c>
      <c r="AB77" s="14" t="n">
        <f aca="false">I77-(I76*$G76/100)</f>
        <v>3090.51086426359</v>
      </c>
      <c r="AC77" s="14" t="n">
        <f aca="false">J77-(J76*$G76/100)</f>
        <v>3613.16931415143</v>
      </c>
      <c r="AD77" s="14" t="n">
        <f aca="false">K77-(K76*$G76/100)</f>
        <v>1232.08881718578</v>
      </c>
      <c r="AE77" s="14" t="n">
        <f aca="false">L77-(L76*$G76/100)</f>
        <v>4191.54631170466</v>
      </c>
      <c r="AF77" s="14" t="n">
        <f aca="false">M77-(M76*$G76/100)</f>
        <v>5481.58329703038</v>
      </c>
      <c r="AG77" s="14" t="n">
        <f aca="false">N77-(N76*$G76/100)</f>
        <v>22243.0702871355</v>
      </c>
      <c r="AH77" s="14" t="n">
        <f aca="false">O77-(O76*$G76/100)</f>
        <v>2165.45610665094</v>
      </c>
      <c r="AI77" s="14" t="n">
        <f aca="false">P77-(P76*$G76/100)</f>
        <v>11650.9173365764</v>
      </c>
      <c r="AJ77" s="14" t="n">
        <f aca="false">Q77-(Q76*$G76/100)</f>
        <v>705.723090146249</v>
      </c>
      <c r="AK77" s="14" t="n">
        <f aca="false">R77-(R76*$G76/100)</f>
        <v>29486.1410725382</v>
      </c>
      <c r="AL77" s="14" t="n">
        <f aca="false">S77-(S76*$G76/100)</f>
        <v>11535.6596382552</v>
      </c>
      <c r="AM77" s="14" t="n">
        <f aca="false">T77-(T76*$G76/100)</f>
        <v>8620.04495412502</v>
      </c>
      <c r="AN77" s="14" t="n">
        <f aca="false">U77-(U76*$G76/100)</f>
        <v>4274.64114794111</v>
      </c>
      <c r="AO77" s="14" t="n">
        <f aca="false">V77-(V76*$G76/100)</f>
        <v>2848.93604292811</v>
      </c>
      <c r="AP77" s="14" t="n">
        <f aca="false">W77-(W76*$G76/100)</f>
        <v>872.770716900071</v>
      </c>
      <c r="AQ77" s="14" t="n">
        <f aca="false">X77-(X76*$G76/100)</f>
        <v>16630.4188417803</v>
      </c>
      <c r="AR77" s="14" t="n">
        <f aca="false">Y77-(Y76*$G76/100)</f>
        <v>2667.80983995327</v>
      </c>
      <c r="AT77" s="14" t="n">
        <f aca="false">IF(AA77&gt;0,AA77,0)</f>
        <v>12353.5945332853</v>
      </c>
      <c r="AU77" s="14" t="n">
        <f aca="false">IF(AB77&gt;0,AB77,0)</f>
        <v>3090.51086426359</v>
      </c>
      <c r="AV77" s="14" t="n">
        <f aca="false">IF(AC77&gt;0,AC77,0)</f>
        <v>3613.16931415143</v>
      </c>
      <c r="AW77" s="14" t="n">
        <f aca="false">IF(AD77&gt;0,AD77,0)</f>
        <v>1232.08881718578</v>
      </c>
      <c r="AX77" s="14" t="n">
        <f aca="false">IF(AE77&gt;0,AE77,0)</f>
        <v>4191.54631170466</v>
      </c>
      <c r="AY77" s="14" t="n">
        <f aca="false">IF(AF77&gt;0,AF77,0)</f>
        <v>5481.58329703038</v>
      </c>
      <c r="AZ77" s="14" t="n">
        <f aca="false">IF(AG77&gt;0,AG77,0)</f>
        <v>22243.0702871355</v>
      </c>
      <c r="BA77" s="14" t="n">
        <f aca="false">IF(AH77&gt;0,AH77,0)</f>
        <v>2165.45610665094</v>
      </c>
      <c r="BB77" s="14" t="n">
        <f aca="false">IF(AI77&gt;0,AI77,0)</f>
        <v>11650.9173365764</v>
      </c>
      <c r="BC77" s="14" t="n">
        <f aca="false">IF(AJ77&gt;0,AJ77,0)</f>
        <v>705.723090146249</v>
      </c>
      <c r="BD77" s="14" t="n">
        <f aca="false">IF(AK77&gt;0,AK77,0)</f>
        <v>29486.1410725382</v>
      </c>
      <c r="BE77" s="14" t="n">
        <f aca="false">IF(AL77&gt;0,AL77,0)</f>
        <v>11535.6596382552</v>
      </c>
      <c r="BF77" s="14" t="n">
        <f aca="false">IF(AM77&gt;0,AM77,0)</f>
        <v>8620.04495412502</v>
      </c>
      <c r="BG77" s="14" t="n">
        <f aca="false">IF(AN77&gt;0,AN77,0)</f>
        <v>4274.64114794111</v>
      </c>
      <c r="BH77" s="14" t="n">
        <f aca="false">IF(AO77&gt;0,AO77,0)</f>
        <v>2848.93604292811</v>
      </c>
      <c r="BI77" s="14" t="n">
        <f aca="false">IF(AP77&gt;0,AP77,0)</f>
        <v>872.770716900071</v>
      </c>
      <c r="BJ77" s="14" t="n">
        <f aca="false">IF(AQ77&gt;0,AQ77,0)</f>
        <v>16630.4188417803</v>
      </c>
      <c r="BK77" s="14" t="n">
        <f aca="false">IF(AR77&gt;0,AR77,0)</f>
        <v>2667.80983995327</v>
      </c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  <c r="DZ77" s="14"/>
      <c r="EA77" s="14"/>
      <c r="EB77" s="14"/>
      <c r="EC77" s="14"/>
      <c r="ED77" s="14"/>
      <c r="EE77" s="14"/>
      <c r="EF77" s="14"/>
      <c r="EG77" s="14"/>
      <c r="EH77" s="14"/>
      <c r="EI77" s="14"/>
      <c r="EJ77" s="14"/>
      <c r="EK77" s="14"/>
      <c r="EL77" s="14"/>
      <c r="EM77" s="14"/>
      <c r="EN77" s="14"/>
      <c r="EO77" s="14"/>
      <c r="EP77" s="14"/>
      <c r="EQ77" s="14"/>
      <c r="ER77" s="14"/>
    </row>
    <row r="78" customFormat="false" ht="18" hidden="false" customHeight="false" outlineLevel="0" collapsed="false">
      <c r="A78" s="11" t="s">
        <v>330</v>
      </c>
      <c r="B78" s="12" t="s">
        <v>331</v>
      </c>
      <c r="C78" s="12" t="n">
        <v>45</v>
      </c>
      <c r="D78" s="12" t="n">
        <f aca="false">C78-6</f>
        <v>39</v>
      </c>
      <c r="E78" s="8" t="s">
        <v>332</v>
      </c>
      <c r="F78" s="8" t="n">
        <v>15.0096494919384</v>
      </c>
      <c r="G78" s="13" t="n">
        <f aca="false">F78*((POWER(D78,2))/((POWER(C78,2))))</f>
        <v>11.2739145072782</v>
      </c>
      <c r="H78" s="14" t="n">
        <f aca="false">VLOOKUP($A78,PI!$B:$T,2,0)</f>
        <v>2273.83378690726</v>
      </c>
      <c r="I78" s="14" t="n">
        <f aca="false">VLOOKUP($A78,PI!$B:$T,3,0)</f>
        <v>389.123450429607</v>
      </c>
      <c r="J78" s="14" t="n">
        <f aca="false">VLOOKUP($A78,PI!$B:$T,4,0)</f>
        <v>415.38607272353</v>
      </c>
      <c r="K78" s="14" t="n">
        <f aca="false">VLOOKUP($A78,PI!$B:$T,5,0)</f>
        <v>135.472824432645</v>
      </c>
      <c r="L78" s="14" t="n">
        <f aca="false">VLOOKUP($A78,PI!$B:$T,6,0)</f>
        <v>516.432315253382</v>
      </c>
      <c r="M78" s="14" t="n">
        <f aca="false">VLOOKUP($A78,PI!$B:$T,7,0)</f>
        <v>542.776743696003</v>
      </c>
      <c r="N78" s="14" t="n">
        <f aca="false">VLOOKUP($A78,PI!$B:$T,8,0)</f>
        <v>4058.45045055313</v>
      </c>
      <c r="O78" s="14" t="n">
        <f aca="false">VLOOKUP($A78,PI!$B:$T,9,0)</f>
        <v>247.410881371702</v>
      </c>
      <c r="P78" s="14" t="n">
        <f aca="false">VLOOKUP($A78,PI!$B:$T,10,0)</f>
        <v>2076.56333748906</v>
      </c>
      <c r="Q78" s="14" t="n">
        <f aca="false">VLOOKUP($A78,PI!$B:$T,11,0)</f>
        <v>94.450502925177</v>
      </c>
      <c r="R78" s="14" t="n">
        <f aca="false">VLOOKUP($A78,PI!$B:$T,12,0)</f>
        <v>2540.36135610882</v>
      </c>
      <c r="S78" s="14" t="n">
        <f aca="false">VLOOKUP($A78,PI!$B:$T,13,0)</f>
        <v>1757.81439547109</v>
      </c>
      <c r="T78" s="14" t="n">
        <f aca="false">VLOOKUP($A78,PI!$B:$T,14,0)</f>
        <v>1033.76806300509</v>
      </c>
      <c r="U78" s="14" t="n">
        <f aca="false">VLOOKUP($A78,PI!$B:$T,15,0)</f>
        <v>516.432315253382</v>
      </c>
      <c r="V78" s="14" t="n">
        <f aca="false">VLOOKUP($A78,PI!$B:$T,16,0)</f>
        <v>253.162639583434</v>
      </c>
      <c r="W78" s="14" t="n">
        <f aca="false">VLOOKUP($A78,PI!$B:$T,17,0)</f>
        <v>103.132670197649</v>
      </c>
      <c r="X78" s="14" t="n">
        <f aca="false">VLOOKUP($A78,PI!$B:$T,18,0)</f>
        <v>1627.75343421172</v>
      </c>
      <c r="Y78" s="14" t="n">
        <f aca="false">VLOOKUP($A78,PI!$B:$T,19,0)</f>
        <v>287.786891940772</v>
      </c>
      <c r="AA78" s="14" t="n">
        <f aca="false">H78-(H77*$G77/100)</f>
        <v>821.339747398547</v>
      </c>
      <c r="AB78" s="14" t="n">
        <f aca="false">I78-(I77*$G77/100)</f>
        <v>-12.0806340212375</v>
      </c>
      <c r="AC78" s="14" t="n">
        <f aca="false">J78-(J77*$G77/100)</f>
        <v>-42.3580960964114</v>
      </c>
      <c r="AD78" s="14" t="n">
        <f aca="false">K78-(K77*$G77/100)</f>
        <v>-31.7160687289827</v>
      </c>
      <c r="AE78" s="14" t="n">
        <f aca="false">L78-(L77*$G77/100)</f>
        <v>-11.5936212034843</v>
      </c>
      <c r="AF78" s="14" t="n">
        <f aca="false">M78-(M77*$G77/100)</f>
        <v>-131.283081760614</v>
      </c>
      <c r="AG78" s="14" t="n">
        <f aca="false">N78-(N77*$G77/100)</f>
        <v>1511.05778220178</v>
      </c>
      <c r="AH78" s="14" t="n">
        <f aca="false">O78-(O77*$G77/100)</f>
        <v>-26.9760400203659</v>
      </c>
      <c r="AI78" s="14" t="n">
        <f aca="false">P78-(P77*$G77/100)</f>
        <v>744.581659862729</v>
      </c>
      <c r="AJ78" s="14" t="n">
        <f aca="false">Q78-(Q77*$G77/100)</f>
        <v>3.69133680964188</v>
      </c>
      <c r="AK78" s="14" t="n">
        <f aca="false">R78-(R77*$G77/100)</f>
        <v>-823.33749820954</v>
      </c>
      <c r="AL78" s="14" t="n">
        <f aca="false">S78-(S77*$G77/100)</f>
        <v>416.670071866448</v>
      </c>
      <c r="AM78" s="14" t="n">
        <f aca="false">T78-(T77*$G77/100)</f>
        <v>34.2786664816722</v>
      </c>
      <c r="AN78" s="14" t="n">
        <f aca="false">U78-(U77*$G77/100)</f>
        <v>-11.5936212034843</v>
      </c>
      <c r="AO78" s="14" t="n">
        <f aca="false">V78-(V77*$G77/100)</f>
        <v>-94.2393697608055</v>
      </c>
      <c r="AP78" s="14" t="n">
        <f aca="false">W78-(W77*$G77/100)</f>
        <v>-10.1061329334148</v>
      </c>
      <c r="AQ78" s="14" t="n">
        <f aca="false">X78-(X77*$G77/100)</f>
        <v>-309.880112783431</v>
      </c>
      <c r="AR78" s="14" t="n">
        <f aca="false">Y78-(Y77*$G77/100)</f>
        <v>-44.1153205003067</v>
      </c>
      <c r="AT78" s="14" t="n">
        <f aca="false">IF(AA78&gt;0,AA78,0)</f>
        <v>821.339747398547</v>
      </c>
      <c r="AU78" s="14" t="n">
        <f aca="false">IF(AB78&gt;0,AB78,0)</f>
        <v>0</v>
      </c>
      <c r="AV78" s="14" t="n">
        <f aca="false">IF(AC78&gt;0,AC78,0)</f>
        <v>0</v>
      </c>
      <c r="AW78" s="14" t="n">
        <f aca="false">IF(AD78&gt;0,AD78,0)</f>
        <v>0</v>
      </c>
      <c r="AX78" s="14" t="n">
        <f aca="false">IF(AE78&gt;0,AE78,0)</f>
        <v>0</v>
      </c>
      <c r="AY78" s="14" t="n">
        <f aca="false">IF(AF78&gt;0,AF78,0)</f>
        <v>0</v>
      </c>
      <c r="AZ78" s="14" t="n">
        <f aca="false">IF(AG78&gt;0,AG78,0)</f>
        <v>1511.05778220178</v>
      </c>
      <c r="BA78" s="14" t="n">
        <f aca="false">IF(AH78&gt;0,AH78,0)</f>
        <v>0</v>
      </c>
      <c r="BB78" s="14" t="n">
        <f aca="false">IF(AI78&gt;0,AI78,0)</f>
        <v>744.581659862729</v>
      </c>
      <c r="BC78" s="14" t="n">
        <f aca="false">IF(AJ78&gt;0,AJ78,0)</f>
        <v>3.69133680964188</v>
      </c>
      <c r="BD78" s="14" t="n">
        <f aca="false">IF(AK78&gt;0,AK78,0)</f>
        <v>0</v>
      </c>
      <c r="BE78" s="14" t="n">
        <f aca="false">IF(AL78&gt;0,AL78,0)</f>
        <v>416.670071866448</v>
      </c>
      <c r="BF78" s="14" t="n">
        <f aca="false">IF(AM78&gt;0,AM78,0)</f>
        <v>34.2786664816722</v>
      </c>
      <c r="BG78" s="14" t="n">
        <f aca="false">IF(AN78&gt;0,AN78,0)</f>
        <v>0</v>
      </c>
      <c r="BH78" s="14" t="n">
        <f aca="false">IF(AO78&gt;0,AO78,0)</f>
        <v>0</v>
      </c>
      <c r="BI78" s="14" t="n">
        <f aca="false">IF(AP78&gt;0,AP78,0)</f>
        <v>0</v>
      </c>
      <c r="BJ78" s="14" t="n">
        <f aca="false">IF(AQ78&gt;0,AQ78,0)</f>
        <v>0</v>
      </c>
      <c r="BK78" s="14" t="n">
        <f aca="false">IF(AR78&gt;0,AR78,0)</f>
        <v>0</v>
      </c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  <c r="DZ78" s="14"/>
      <c r="EA78" s="14"/>
      <c r="EB78" s="14"/>
      <c r="EC78" s="14"/>
      <c r="ED78" s="14"/>
      <c r="EE78" s="14"/>
      <c r="EF78" s="14"/>
      <c r="EG78" s="14"/>
      <c r="EH78" s="14"/>
      <c r="EI78" s="14"/>
      <c r="EJ78" s="14"/>
      <c r="EK78" s="14"/>
      <c r="EL78" s="14"/>
      <c r="EM78" s="14"/>
      <c r="EN78" s="14"/>
      <c r="EO78" s="14"/>
      <c r="EP78" s="14"/>
      <c r="EQ78" s="14"/>
      <c r="ER78" s="14"/>
    </row>
    <row r="79" customFormat="false" ht="18" hidden="false" customHeight="false" outlineLevel="0" collapsed="false">
      <c r="A79" s="11" t="s">
        <v>333</v>
      </c>
      <c r="B79" s="12" t="s">
        <v>334</v>
      </c>
      <c r="C79" s="12" t="n">
        <v>47</v>
      </c>
      <c r="D79" s="12" t="n">
        <f aca="false">C79-6</f>
        <v>41</v>
      </c>
      <c r="E79" s="8" t="s">
        <v>335</v>
      </c>
      <c r="F79" s="8" t="n">
        <v>15.8481900057134</v>
      </c>
      <c r="G79" s="13" t="n">
        <f aca="false">F79*((POWER(D79,2))/((POWER(C79,2))))</f>
        <v>12.0601210500698</v>
      </c>
      <c r="H79" s="14" t="n">
        <f aca="false">VLOOKUP($A79,PI!$B:$T,2,0)</f>
        <v>178.223430113313</v>
      </c>
      <c r="I79" s="14" t="n">
        <f aca="false">VLOOKUP($A79,PI!$B:$T,3,0)</f>
        <v>148.179918522161</v>
      </c>
      <c r="J79" s="14" t="n">
        <f aca="false">VLOOKUP($A79,PI!$B:$T,4,0)</f>
        <v>123.13755445539</v>
      </c>
      <c r="K79" s="14" t="n">
        <f aca="false">VLOOKUP($A79,PI!$B:$T,5,0)</f>
        <v>91.9644367030811</v>
      </c>
      <c r="L79" s="14" t="n">
        <f aca="false">VLOOKUP($A79,PI!$B:$T,6,0)</f>
        <v>191.468321727123</v>
      </c>
      <c r="M79" s="14" t="n">
        <f aca="false">VLOOKUP($A79,PI!$B:$T,7,0)</f>
        <v>148.179918522161</v>
      </c>
      <c r="N79" s="14" t="n">
        <f aca="false">VLOOKUP($A79,PI!$B:$T,8,0)</f>
        <v>238.525481101966</v>
      </c>
      <c r="O79" s="14" t="n">
        <f aca="false">VLOOKUP($A79,PI!$B:$T,9,0)</f>
        <v>152.246020684271</v>
      </c>
      <c r="P79" s="14" t="n">
        <f aca="false">VLOOKUP($A79,PI!$B:$T,10,0)</f>
        <v>172.702986630651</v>
      </c>
      <c r="Q79" s="14" t="n">
        <f aca="false">VLOOKUP($A79,PI!$B:$T,11,0)</f>
        <v>107.799189161449</v>
      </c>
      <c r="R79" s="14" t="n">
        <f aca="false">VLOOKUP($A79,PI!$B:$T,12,0)</f>
        <v>365.896939699552</v>
      </c>
      <c r="S79" s="14" t="n">
        <f aca="false">VLOOKUP($A79,PI!$B:$T,13,0)</f>
        <v>290.669687166857</v>
      </c>
      <c r="T79" s="14" t="n">
        <f aca="false">VLOOKUP($A79,PI!$B:$T,14,0)</f>
        <v>143.835018861782</v>
      </c>
      <c r="U79" s="14" t="n">
        <f aca="false">VLOOKUP($A79,PI!$B:$T,15,0)</f>
        <v>124.787680254912</v>
      </c>
      <c r="V79" s="14" t="n">
        <f aca="false">VLOOKUP($A79,PI!$B:$T,16,0)</f>
        <v>117.379880672317</v>
      </c>
      <c r="W79" s="14" t="n">
        <f aca="false">VLOOKUP($A79,PI!$B:$T,17,0)</f>
        <v>117.889053955131</v>
      </c>
      <c r="X79" s="14" t="n">
        <f aca="false">VLOOKUP($A79,PI!$B:$T,18,0)</f>
        <v>232.391515298541</v>
      </c>
      <c r="Y79" s="14" t="n">
        <f aca="false">VLOOKUP($A79,PI!$B:$T,19,0)</f>
        <v>89.0937306745388</v>
      </c>
      <c r="AA79" s="14" t="n">
        <f aca="false">H79-(H78*$G78/100)</f>
        <v>-78.1266470602165</v>
      </c>
      <c r="AB79" s="14" t="n">
        <f aca="false">I79-(I78*$G78/100)</f>
        <v>104.310473392956</v>
      </c>
      <c r="AC79" s="14" t="n">
        <f aca="false">J79-(J78*$G78/100)</f>
        <v>76.3072837413987</v>
      </c>
      <c r="AD79" s="14" t="n">
        <f aca="false">K79-(K78*$G78/100)</f>
        <v>76.6913462959497</v>
      </c>
      <c r="AE79" s="14" t="n">
        <f aca="false">L79-(L78*$G78/100)</f>
        <v>133.246184017499</v>
      </c>
      <c r="AF79" s="14" t="n">
        <f aca="false">M79-(M78*$G78/100)</f>
        <v>86.9877324724848</v>
      </c>
      <c r="AG79" s="14" t="n">
        <f aca="false">N79-(N78*$G78/100)</f>
        <v>-219.02075301364</v>
      </c>
      <c r="AH79" s="14" t="n">
        <f aca="false">O79-(O78*$G78/100)</f>
        <v>124.353129436722</v>
      </c>
      <c r="AI79" s="14" t="n">
        <f aca="false">P79-(P78*$G78/100)</f>
        <v>-61.4069887273486</v>
      </c>
      <c r="AJ79" s="14" t="n">
        <f aca="false">Q79-(Q78*$G78/100)</f>
        <v>97.1509202099705</v>
      </c>
      <c r="AK79" s="14" t="n">
        <f aca="false">R79-(R78*$G78/100)</f>
        <v>79.4987722359118</v>
      </c>
      <c r="AL79" s="14" t="n">
        <f aca="false">S79-(S78*$G78/100)</f>
        <v>92.4951950248175</v>
      </c>
      <c r="AM79" s="14" t="n">
        <f aca="false">T79-(T78*$G78/100)</f>
        <v>27.288891235042</v>
      </c>
      <c r="AN79" s="14" t="n">
        <f aca="false">U79-(U78*$G78/100)</f>
        <v>66.5655425452889</v>
      </c>
      <c r="AO79" s="14" t="n">
        <f aca="false">V79-(V78*$G78/100)</f>
        <v>88.8385411213118</v>
      </c>
      <c r="AP79" s="14" t="n">
        <f aca="false">W79-(W78*$G78/100)</f>
        <v>106.261964887975</v>
      </c>
      <c r="AQ79" s="14" t="n">
        <f aca="false">X79-(X78*$G78/100)</f>
        <v>48.8799847362272</v>
      </c>
      <c r="AR79" s="14" t="n">
        <f aca="false">Y79-(Y78*$G78/100)</f>
        <v>56.6488825139831</v>
      </c>
      <c r="AT79" s="14" t="n">
        <f aca="false">IF(AA79&gt;0,AA79,0)</f>
        <v>0</v>
      </c>
      <c r="AU79" s="14" t="n">
        <f aca="false">IF(AB79&gt;0,AB79,0)</f>
        <v>104.310473392956</v>
      </c>
      <c r="AV79" s="14" t="n">
        <f aca="false">IF(AC79&gt;0,AC79,0)</f>
        <v>76.3072837413987</v>
      </c>
      <c r="AW79" s="14" t="n">
        <f aca="false">IF(AD79&gt;0,AD79,0)</f>
        <v>76.6913462959497</v>
      </c>
      <c r="AX79" s="14" t="n">
        <f aca="false">IF(AE79&gt;0,AE79,0)</f>
        <v>133.246184017499</v>
      </c>
      <c r="AY79" s="14" t="n">
        <f aca="false">IF(AF79&gt;0,AF79,0)</f>
        <v>86.9877324724848</v>
      </c>
      <c r="AZ79" s="14" t="n">
        <f aca="false">IF(AG79&gt;0,AG79,0)</f>
        <v>0</v>
      </c>
      <c r="BA79" s="14" t="n">
        <f aca="false">IF(AH79&gt;0,AH79,0)</f>
        <v>124.353129436722</v>
      </c>
      <c r="BB79" s="14" t="n">
        <f aca="false">IF(AI79&gt;0,AI79,0)</f>
        <v>0</v>
      </c>
      <c r="BC79" s="14" t="n">
        <f aca="false">IF(AJ79&gt;0,AJ79,0)</f>
        <v>97.1509202099705</v>
      </c>
      <c r="BD79" s="14" t="n">
        <f aca="false">IF(AK79&gt;0,AK79,0)</f>
        <v>79.4987722359118</v>
      </c>
      <c r="BE79" s="14" t="n">
        <f aca="false">IF(AL79&gt;0,AL79,0)</f>
        <v>92.4951950248175</v>
      </c>
      <c r="BF79" s="14" t="n">
        <f aca="false">IF(AM79&gt;0,AM79,0)</f>
        <v>27.288891235042</v>
      </c>
      <c r="BG79" s="14" t="n">
        <f aca="false">IF(AN79&gt;0,AN79,0)</f>
        <v>66.5655425452889</v>
      </c>
      <c r="BH79" s="14" t="n">
        <f aca="false">IF(AO79&gt;0,AO79,0)</f>
        <v>88.8385411213118</v>
      </c>
      <c r="BI79" s="14" t="n">
        <f aca="false">IF(AP79&gt;0,AP79,0)</f>
        <v>106.261964887975</v>
      </c>
      <c r="BJ79" s="14" t="n">
        <f aca="false">IF(AQ79&gt;0,AQ79,0)</f>
        <v>48.8799847362272</v>
      </c>
      <c r="BK79" s="14" t="n">
        <f aca="false">IF(AR79&gt;0,AR79,0)</f>
        <v>56.6488825139831</v>
      </c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  <c r="DZ79" s="14"/>
      <c r="EA79" s="14"/>
      <c r="EB79" s="14"/>
      <c r="EC79" s="14"/>
      <c r="ED79" s="14"/>
      <c r="EE79" s="14"/>
      <c r="EF79" s="14"/>
      <c r="EG79" s="14"/>
      <c r="EH79" s="14"/>
      <c r="EI79" s="14"/>
      <c r="EJ79" s="14"/>
      <c r="EK79" s="14"/>
      <c r="EL79" s="14"/>
      <c r="EM79" s="14"/>
      <c r="EN79" s="14"/>
      <c r="EO79" s="14"/>
      <c r="EP79" s="14"/>
      <c r="EQ79" s="14"/>
      <c r="ER79" s="14"/>
    </row>
    <row r="80" customFormat="false" ht="18" hidden="false" customHeight="false" outlineLevel="0" collapsed="false">
      <c r="A80" s="12" t="s">
        <v>336</v>
      </c>
      <c r="B80" s="12" t="s">
        <v>337</v>
      </c>
      <c r="C80" s="12" t="n">
        <v>47</v>
      </c>
      <c r="D80" s="12" t="n">
        <f aca="false">C80-6</f>
        <v>41</v>
      </c>
      <c r="E80" s="8" t="s">
        <v>338</v>
      </c>
      <c r="F80" s="8" t="n">
        <v>15.8598254091463</v>
      </c>
      <c r="G80" s="13" t="n">
        <f aca="false">F80*((POWER(D80,2))/((POWER(C80,2))))</f>
        <v>12.0689753339859</v>
      </c>
      <c r="H80" s="14" t="n">
        <f aca="false">VLOOKUP($A80,PI!$B:$T,2,0)</f>
        <v>5130.53606451347</v>
      </c>
      <c r="I80" s="14" t="n">
        <f aca="false">VLOOKUP($A80,PI!$B:$T,3,0)</f>
        <v>4989.19942513805</v>
      </c>
      <c r="J80" s="14" t="n">
        <f aca="false">VLOOKUP($A80,PI!$B:$T,4,0)</f>
        <v>5728.02273397706</v>
      </c>
      <c r="K80" s="14" t="n">
        <f aca="false">VLOOKUP($A80,PI!$B:$T,5,0)</f>
        <v>4080.98428991781</v>
      </c>
      <c r="L80" s="14" t="n">
        <f aca="false">VLOOKUP($A80,PI!$B:$T,6,0)</f>
        <v>3966.63202126238</v>
      </c>
      <c r="M80" s="14" t="n">
        <f aca="false">VLOOKUP($A80,PI!$B:$T,7,0)</f>
        <v>3819.43176230948</v>
      </c>
      <c r="N80" s="14" t="n">
        <f aca="false">VLOOKUP($A80,PI!$B:$T,8,0)</f>
        <v>3558.5647774283</v>
      </c>
      <c r="O80" s="14" t="n">
        <f aca="false">VLOOKUP($A80,PI!$B:$T,9,0)</f>
        <v>5152.71171464279</v>
      </c>
      <c r="P80" s="14" t="n">
        <f aca="false">VLOOKUP($A80,PI!$B:$T,10,0)</f>
        <v>3966.63202126238</v>
      </c>
      <c r="Q80" s="14" t="n">
        <f aca="false">VLOOKUP($A80,PI!$B:$T,11,0)</f>
        <v>3436.12016319409</v>
      </c>
      <c r="R80" s="14" t="n">
        <f aca="false">VLOOKUP($A80,PI!$B:$T,12,0)</f>
        <v>5986.97356505775</v>
      </c>
      <c r="S80" s="14" t="n">
        <f aca="false">VLOOKUP($A80,PI!$B:$T,13,0)</f>
        <v>4896.6253722016</v>
      </c>
      <c r="T80" s="14" t="n">
        <f aca="false">VLOOKUP($A80,PI!$B:$T,14,0)</f>
        <v>3094.38044922912</v>
      </c>
      <c r="U80" s="14" t="n">
        <f aca="false">VLOOKUP($A80,PI!$B:$T,15,0)</f>
        <v>3866.45022389303</v>
      </c>
      <c r="V80" s="14" t="n">
        <f aca="false">VLOOKUP($A80,PI!$B:$T,16,0)</f>
        <v>3786.84556037021</v>
      </c>
      <c r="W80" s="14" t="n">
        <f aca="false">VLOOKUP($A80,PI!$B:$T,17,0)</f>
        <v>3510.08052361883</v>
      </c>
      <c r="X80" s="14" t="n">
        <f aca="false">VLOOKUP($A80,PI!$B:$T,18,0)</f>
        <v>4919.06177032477</v>
      </c>
      <c r="Y80" s="14" t="n">
        <f aca="false">VLOOKUP($A80,PI!$B:$T,19,0)</f>
        <v>2502.24087838232</v>
      </c>
      <c r="AA80" s="14" t="n">
        <f aca="false">H80-(H79*$G79/100)</f>
        <v>5109.04210310222</v>
      </c>
      <c r="AB80" s="14" t="n">
        <f aca="false">I80-(I79*$G79/100)</f>
        <v>4971.32874759239</v>
      </c>
      <c r="AC80" s="14" t="n">
        <f aca="false">J80-(J79*$G79/100)</f>
        <v>5713.17219585165</v>
      </c>
      <c r="AD80" s="14" t="n">
        <f aca="false">K80-(K79*$G79/100)</f>
        <v>4069.89326752841</v>
      </c>
      <c r="AE80" s="14" t="n">
        <f aca="false">L80-(L79*$G79/100)</f>
        <v>3943.54070988955</v>
      </c>
      <c r="AF80" s="14" t="n">
        <f aca="false">M80-(M79*$G79/100)</f>
        <v>3801.56108476381</v>
      </c>
      <c r="AG80" s="14" t="n">
        <f aca="false">N80-(N79*$G79/100)</f>
        <v>3529.79831567214</v>
      </c>
      <c r="AH80" s="14" t="n">
        <f aca="false">O80-(O79*$G79/100)</f>
        <v>5134.35066025435</v>
      </c>
      <c r="AI80" s="14" t="n">
        <f aca="false">P80-(P79*$G79/100)</f>
        <v>3945.80383201764</v>
      </c>
      <c r="AJ80" s="14" t="n">
        <f aca="false">Q80-(Q79*$G79/100)</f>
        <v>3423.11945049022</v>
      </c>
      <c r="AK80" s="14" t="n">
        <f aca="false">R80-(R79*$G79/100)</f>
        <v>5942.84595121148</v>
      </c>
      <c r="AL80" s="14" t="n">
        <f aca="false">S80-(S79*$G79/100)</f>
        <v>4861.57025607341</v>
      </c>
      <c r="AM80" s="14" t="n">
        <f aca="false">T80-(T79*$G79/100)</f>
        <v>3077.033771842</v>
      </c>
      <c r="AN80" s="14" t="n">
        <f aca="false">U80-(U79*$G79/100)</f>
        <v>3851.40067859872</v>
      </c>
      <c r="AO80" s="14" t="n">
        <f aca="false">V80-(V79*$G79/100)</f>
        <v>3772.6894046727</v>
      </c>
      <c r="AP80" s="14" t="n">
        <f aca="false">W80-(W79*$G79/100)</f>
        <v>3495.86296100706</v>
      </c>
      <c r="AQ80" s="14" t="n">
        <f aca="false">X80-(X79*$G79/100)</f>
        <v>4891.03507226968</v>
      </c>
      <c r="AR80" s="14" t="n">
        <f aca="false">Y80-(Y79*$G79/100)</f>
        <v>2491.49606661495</v>
      </c>
      <c r="AT80" s="14" t="n">
        <f aca="false">IF(AA80&gt;0,AA80,0)</f>
        <v>5109.04210310222</v>
      </c>
      <c r="AU80" s="14" t="n">
        <f aca="false">IF(AB80&gt;0,AB80,0)</f>
        <v>4971.32874759239</v>
      </c>
      <c r="AV80" s="14" t="n">
        <f aca="false">IF(AC80&gt;0,AC80,0)</f>
        <v>5713.17219585165</v>
      </c>
      <c r="AW80" s="14" t="n">
        <f aca="false">IF(AD80&gt;0,AD80,0)</f>
        <v>4069.89326752841</v>
      </c>
      <c r="AX80" s="14" t="n">
        <f aca="false">IF(AE80&gt;0,AE80,0)</f>
        <v>3943.54070988955</v>
      </c>
      <c r="AY80" s="14" t="n">
        <f aca="false">IF(AF80&gt;0,AF80,0)</f>
        <v>3801.56108476381</v>
      </c>
      <c r="AZ80" s="14" t="n">
        <f aca="false">IF(AG80&gt;0,AG80,0)</f>
        <v>3529.79831567214</v>
      </c>
      <c r="BA80" s="14" t="n">
        <f aca="false">IF(AH80&gt;0,AH80,0)</f>
        <v>5134.35066025435</v>
      </c>
      <c r="BB80" s="14" t="n">
        <f aca="false">IF(AI80&gt;0,AI80,0)</f>
        <v>3945.80383201764</v>
      </c>
      <c r="BC80" s="14" t="n">
        <f aca="false">IF(AJ80&gt;0,AJ80,0)</f>
        <v>3423.11945049022</v>
      </c>
      <c r="BD80" s="14" t="n">
        <f aca="false">IF(AK80&gt;0,AK80,0)</f>
        <v>5942.84595121148</v>
      </c>
      <c r="BE80" s="14" t="n">
        <f aca="false">IF(AL80&gt;0,AL80,0)</f>
        <v>4861.57025607341</v>
      </c>
      <c r="BF80" s="14" t="n">
        <f aca="false">IF(AM80&gt;0,AM80,0)</f>
        <v>3077.033771842</v>
      </c>
      <c r="BG80" s="14" t="n">
        <f aca="false">IF(AN80&gt;0,AN80,0)</f>
        <v>3851.40067859872</v>
      </c>
      <c r="BH80" s="14" t="n">
        <f aca="false">IF(AO80&gt;0,AO80,0)</f>
        <v>3772.6894046727</v>
      </c>
      <c r="BI80" s="14" t="n">
        <f aca="false">IF(AP80&gt;0,AP80,0)</f>
        <v>3495.86296100706</v>
      </c>
      <c r="BJ80" s="14" t="n">
        <f aca="false">IF(AQ80&gt;0,AQ80,0)</f>
        <v>4891.03507226968</v>
      </c>
      <c r="BK80" s="14" t="n">
        <f aca="false">IF(AR80&gt;0,AR80,0)</f>
        <v>2491.49606661495</v>
      </c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P80" s="14"/>
      <c r="DQ80" s="14"/>
      <c r="DR80" s="14"/>
      <c r="DS80" s="14"/>
      <c r="DT80" s="14"/>
      <c r="DU80" s="14"/>
      <c r="DV80" s="14"/>
      <c r="DW80" s="14"/>
      <c r="DX80" s="14"/>
      <c r="DY80" s="14"/>
      <c r="DZ80" s="14"/>
      <c r="EA80" s="14"/>
      <c r="EB80" s="14"/>
      <c r="EC80" s="14"/>
      <c r="ED80" s="14"/>
      <c r="EE80" s="14"/>
      <c r="EF80" s="14"/>
      <c r="EG80" s="14"/>
      <c r="EH80" s="14"/>
      <c r="EI80" s="14"/>
      <c r="EJ80" s="14"/>
      <c r="EK80" s="14"/>
      <c r="EL80" s="14"/>
      <c r="EM80" s="14"/>
      <c r="EN80" s="14"/>
      <c r="EO80" s="14"/>
      <c r="EP80" s="14"/>
      <c r="EQ80" s="14"/>
      <c r="ER80" s="14"/>
    </row>
    <row r="81" customFormat="false" ht="18" hidden="false" customHeight="false" outlineLevel="0" collapsed="false">
      <c r="A81" s="12" t="s">
        <v>339</v>
      </c>
      <c r="B81" s="12" t="s">
        <v>340</v>
      </c>
      <c r="C81" s="12" t="n">
        <v>47</v>
      </c>
      <c r="D81" s="12" t="n">
        <f aca="false">C81-6</f>
        <v>41</v>
      </c>
      <c r="E81" s="8" t="s">
        <v>341</v>
      </c>
      <c r="F81" s="8" t="n">
        <v>15.8714610797969</v>
      </c>
      <c r="G81" s="13" t="n">
        <f aca="false">F81*((POWER(D81,2))/((POWER(C81,2))))</f>
        <v>12.0778298212488</v>
      </c>
      <c r="H81" s="14" t="n">
        <f aca="false">VLOOKUP($A81,PI!$B:$T,2,0)</f>
        <v>1564.90380189381</v>
      </c>
      <c r="I81" s="14" t="n">
        <f aca="false">VLOOKUP($A81,PI!$B:$T,3,0)</f>
        <v>1078.34250008084</v>
      </c>
      <c r="J81" s="14" t="n">
        <f aca="false">VLOOKUP($A81,PI!$B:$T,4,0)</f>
        <v>918.414502719901</v>
      </c>
      <c r="K81" s="14" t="n">
        <f aca="false">VLOOKUP($A81,PI!$B:$T,5,0)</f>
        <v>879.125376264078</v>
      </c>
      <c r="L81" s="14" t="n">
        <f aca="false">VLOOKUP($A81,PI!$B:$T,6,0)</f>
        <v>1412.43596786886</v>
      </c>
      <c r="M81" s="14" t="n">
        <f aca="false">VLOOKUP($A81,PI!$B:$T,7,0)</f>
        <v>912.125974573295</v>
      </c>
      <c r="N81" s="14" t="n">
        <f aca="false">VLOOKUP($A81,PI!$B:$T,8,0)</f>
        <v>1458.77799578113</v>
      </c>
      <c r="O81" s="14" t="n">
        <f aca="false">VLOOKUP($A81,PI!$B:$T,9,0)</f>
        <v>889.677531711851</v>
      </c>
      <c r="P81" s="14" t="n">
        <f aca="false">VLOOKUP($A81,PI!$B:$T,10,0)</f>
        <v>1038.11329059123</v>
      </c>
      <c r="Q81" s="14" t="n">
        <f aca="false">VLOOKUP($A81,PI!$B:$T,11,0)</f>
        <v>918.414502719901</v>
      </c>
      <c r="R81" s="14" t="n">
        <f aca="false">VLOOKUP($A81,PI!$B:$T,12,0)</f>
        <v>1698.13987818342</v>
      </c>
      <c r="S81" s="14" t="n">
        <f aca="false">VLOOKUP($A81,PI!$B:$T,13,0)</f>
        <v>1190.08013822005</v>
      </c>
      <c r="T81" s="14" t="n">
        <f aca="false">VLOOKUP($A81,PI!$B:$T,14,0)</f>
        <v>864.870051642683</v>
      </c>
      <c r="U81" s="14" t="n">
        <f aca="false">VLOOKUP($A81,PI!$B:$T,15,0)</f>
        <v>742.410022070341</v>
      </c>
      <c r="V81" s="14" t="n">
        <f aca="false">VLOOKUP($A81,PI!$B:$T,16,0)</f>
        <v>671.655703559876</v>
      </c>
      <c r="W81" s="14" t="n">
        <f aca="false">VLOOKUP($A81,PI!$B:$T,17,0)</f>
        <v>713.640571846876</v>
      </c>
      <c r="X81" s="14" t="n">
        <f aca="false">VLOOKUP($A81,PI!$B:$T,18,0)</f>
        <v>1547.2746156412</v>
      </c>
      <c r="Y81" s="14" t="n">
        <f aca="false">VLOOKUP($A81,PI!$B:$T,19,0)</f>
        <v>544.322252429903</v>
      </c>
      <c r="AA81" s="14" t="n">
        <f aca="false">H81-(H80*$G80/100)</f>
        <v>945.700669766425</v>
      </c>
      <c r="AB81" s="14" t="n">
        <f aca="false">I81-(I80*$G80/100)</f>
        <v>476.197252097563</v>
      </c>
      <c r="AC81" s="14" t="n">
        <f aca="false">J81-(J80*$G80/100)</f>
        <v>227.100851831103</v>
      </c>
      <c r="AD81" s="14" t="n">
        <f aca="false">K81-(K80*$G80/100)</f>
        <v>386.592388930056</v>
      </c>
      <c r="AE81" s="14" t="n">
        <f aca="false">L81-(L80*$G80/100)</f>
        <v>933.704127632718</v>
      </c>
      <c r="AF81" s="14" t="n">
        <f aca="false">M81-(M80*$G80/100)</f>
        <v>451.15969728174</v>
      </c>
      <c r="AG81" s="14" t="n">
        <f aca="false">N81-(N80*$G80/100)</f>
        <v>1029.2956905494</v>
      </c>
      <c r="AH81" s="14" t="n">
        <f aca="false">O81-(O80*$G80/100)</f>
        <v>267.798025840209</v>
      </c>
      <c r="AI81" s="14" t="n">
        <f aca="false">P81-(P80*$G80/100)</f>
        <v>559.381450355085</v>
      </c>
      <c r="AJ81" s="14" t="n">
        <f aca="false">Q81-(Q80*$G80/100)</f>
        <v>503.71000777789</v>
      </c>
      <c r="AK81" s="14" t="n">
        <f aca="false">R81-(R80*$G80/100)</f>
        <v>975.573515364342</v>
      </c>
      <c r="AL81" s="14" t="n">
        <f aca="false">S81-(S80*$G80/100)</f>
        <v>599.107629851342</v>
      </c>
      <c r="AM81" s="14" t="n">
        <f aca="false">T81-(T80*$G80/100)</f>
        <v>491.410038485537</v>
      </c>
      <c r="AN81" s="14" t="n">
        <f aca="false">U81-(U80*$G80/100)</f>
        <v>275.769098247847</v>
      </c>
      <c r="AO81" s="14" t="n">
        <f aca="false">V81-(V80*$G80/100)</f>
        <v>214.622246942654</v>
      </c>
      <c r="AP81" s="14" t="n">
        <f aca="false">W81-(W80*$G80/100)</f>
        <v>290.009819248275</v>
      </c>
      <c r="AQ81" s="14" t="n">
        <f aca="false">X81-(X80*$G80/100)</f>
        <v>953.594263917176</v>
      </c>
      <c r="AR81" s="14" t="n">
        <f aca="false">Y81-(Y80*$G80/100)</f>
        <v>242.327418021028</v>
      </c>
      <c r="AT81" s="14" t="n">
        <f aca="false">IF(AA81&gt;0,AA81,0)</f>
        <v>945.700669766425</v>
      </c>
      <c r="AU81" s="14" t="n">
        <f aca="false">IF(AB81&gt;0,AB81,0)</f>
        <v>476.197252097563</v>
      </c>
      <c r="AV81" s="14" t="n">
        <f aca="false">IF(AC81&gt;0,AC81,0)</f>
        <v>227.100851831103</v>
      </c>
      <c r="AW81" s="14" t="n">
        <f aca="false">IF(AD81&gt;0,AD81,0)</f>
        <v>386.592388930056</v>
      </c>
      <c r="AX81" s="14" t="n">
        <f aca="false">IF(AE81&gt;0,AE81,0)</f>
        <v>933.704127632718</v>
      </c>
      <c r="AY81" s="14" t="n">
        <f aca="false">IF(AF81&gt;0,AF81,0)</f>
        <v>451.15969728174</v>
      </c>
      <c r="AZ81" s="14" t="n">
        <f aca="false">IF(AG81&gt;0,AG81,0)</f>
        <v>1029.2956905494</v>
      </c>
      <c r="BA81" s="14" t="n">
        <f aca="false">IF(AH81&gt;0,AH81,0)</f>
        <v>267.798025840209</v>
      </c>
      <c r="BB81" s="14" t="n">
        <f aca="false">IF(AI81&gt;0,AI81,0)</f>
        <v>559.381450355085</v>
      </c>
      <c r="BC81" s="14" t="n">
        <f aca="false">IF(AJ81&gt;0,AJ81,0)</f>
        <v>503.71000777789</v>
      </c>
      <c r="BD81" s="14" t="n">
        <f aca="false">IF(AK81&gt;0,AK81,0)</f>
        <v>975.573515364342</v>
      </c>
      <c r="BE81" s="14" t="n">
        <f aca="false">IF(AL81&gt;0,AL81,0)</f>
        <v>599.107629851342</v>
      </c>
      <c r="BF81" s="14" t="n">
        <f aca="false">IF(AM81&gt;0,AM81,0)</f>
        <v>491.410038485537</v>
      </c>
      <c r="BG81" s="14" t="n">
        <f aca="false">IF(AN81&gt;0,AN81,0)</f>
        <v>275.769098247847</v>
      </c>
      <c r="BH81" s="14" t="n">
        <f aca="false">IF(AO81&gt;0,AO81,0)</f>
        <v>214.622246942654</v>
      </c>
      <c r="BI81" s="14" t="n">
        <f aca="false">IF(AP81&gt;0,AP81,0)</f>
        <v>290.009819248275</v>
      </c>
      <c r="BJ81" s="14" t="n">
        <f aca="false">IF(AQ81&gt;0,AQ81,0)</f>
        <v>953.594263917176</v>
      </c>
      <c r="BK81" s="14" t="n">
        <f aca="false">IF(AR81&gt;0,AR81,0)</f>
        <v>242.327418021028</v>
      </c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  <c r="DZ81" s="14"/>
      <c r="EA81" s="14"/>
      <c r="EB81" s="14"/>
      <c r="EC81" s="14"/>
      <c r="ED81" s="14"/>
      <c r="EE81" s="14"/>
      <c r="EF81" s="14"/>
      <c r="EG81" s="14"/>
      <c r="EH81" s="14"/>
      <c r="EI81" s="14"/>
      <c r="EJ81" s="14"/>
      <c r="EK81" s="14"/>
      <c r="EL81" s="14"/>
      <c r="EM81" s="14"/>
      <c r="EN81" s="14"/>
      <c r="EO81" s="14"/>
      <c r="EP81" s="14"/>
      <c r="EQ81" s="14"/>
      <c r="ER81" s="14"/>
    </row>
    <row r="82" customFormat="false" ht="18" hidden="false" customHeight="false" outlineLevel="0" collapsed="false">
      <c r="A82" s="12" t="s">
        <v>342</v>
      </c>
      <c r="B82" s="12" t="s">
        <v>343</v>
      </c>
      <c r="C82" s="12" t="n">
        <v>47</v>
      </c>
      <c r="D82" s="12" t="n">
        <f aca="false">C82-6</f>
        <v>41</v>
      </c>
      <c r="E82" s="8" t="s">
        <v>344</v>
      </c>
      <c r="F82" s="8" t="n">
        <v>15.8830970165244</v>
      </c>
      <c r="G82" s="13" t="n">
        <f aca="false">F82*((POWER(D82,2))/((POWER(C82,2))))</f>
        <v>12.0866845109903</v>
      </c>
      <c r="H82" s="14" t="n">
        <f aca="false">VLOOKUP($A82,PI!$B:$T,2,0)</f>
        <v>441.918626862971</v>
      </c>
      <c r="I82" s="14" t="n">
        <f aca="false">VLOOKUP($A82,PI!$B:$T,3,0)</f>
        <v>216.322814529718</v>
      </c>
      <c r="J82" s="14" t="n">
        <f aca="false">VLOOKUP($A82,PI!$B:$T,4,0)</f>
        <v>254.871454053977</v>
      </c>
      <c r="K82" s="14" t="n">
        <f aca="false">VLOOKUP($A82,PI!$B:$T,5,0)</f>
        <v>328.457824601752</v>
      </c>
      <c r="L82" s="14" t="n">
        <f aca="false">VLOOKUP($A82,PI!$B:$T,6,0)</f>
        <v>446.411231050201</v>
      </c>
      <c r="M82" s="14" t="n">
        <f aca="false">VLOOKUP($A82,PI!$B:$T,7,0)</f>
        <v>298.613647538105</v>
      </c>
      <c r="N82" s="14" t="n">
        <f aca="false">VLOOKUP($A82,PI!$B:$T,8,0)</f>
        <v>515.880488179041</v>
      </c>
      <c r="O82" s="14" t="n">
        <f aca="false">VLOOKUP($A82,PI!$B:$T,9,0)</f>
        <v>341.038056245732</v>
      </c>
      <c r="P82" s="14" t="n">
        <f aca="false">VLOOKUP($A82,PI!$B:$T,10,0)</f>
        <v>397.282039070065</v>
      </c>
      <c r="Q82" s="14" t="n">
        <f aca="false">VLOOKUP($A82,PI!$B:$T,11,0)</f>
        <v>245.71615518834</v>
      </c>
      <c r="R82" s="14" t="n">
        <f aca="false">VLOOKUP($A82,PI!$B:$T,12,0)</f>
        <v>629.284978849565</v>
      </c>
      <c r="S82" s="14" t="n">
        <f aca="false">VLOOKUP($A82,PI!$B:$T,13,0)</f>
        <v>448.279601514539</v>
      </c>
      <c r="T82" s="14" t="n">
        <f aca="false">VLOOKUP($A82,PI!$B:$T,14,0)</f>
        <v>328.457824601752</v>
      </c>
      <c r="U82" s="14" t="n">
        <f aca="false">VLOOKUP($A82,PI!$B:$T,15,0)</f>
        <v>273.337754173148</v>
      </c>
      <c r="V82" s="14" t="n">
        <f aca="false">VLOOKUP($A82,PI!$B:$T,16,0)</f>
        <v>156.396885309827</v>
      </c>
      <c r="W82" s="14" t="n">
        <f aca="false">VLOOKUP($A82,PI!$B:$T,17,0)</f>
        <v>323.771691857211</v>
      </c>
      <c r="X82" s="14" t="n">
        <f aca="false">VLOOKUP($A82,PI!$B:$T,18,0)</f>
        <v>486.539861115323</v>
      </c>
      <c r="Y82" s="14" t="n">
        <f aca="false">VLOOKUP($A82,PI!$B:$T,19,0)</f>
        <v>170.646885173214</v>
      </c>
      <c r="AA82" s="14" t="n">
        <f aca="false">H82-(H81*$G81/100)</f>
        <v>252.912208803984</v>
      </c>
      <c r="AB82" s="14" t="n">
        <f aca="false">I82-(I81*$G81/100)</f>
        <v>86.0824424797539</v>
      </c>
      <c r="AC82" s="14" t="n">
        <f aca="false">J82-(J81*$G81/100)</f>
        <v>143.946913361799</v>
      </c>
      <c r="AD82" s="14" t="n">
        <f aca="false">K82-(K81*$G81/100)</f>
        <v>222.278557741163</v>
      </c>
      <c r="AE82" s="14" t="n">
        <f aca="false">L82-(L81*$G81/100)</f>
        <v>275.819618516892</v>
      </c>
      <c r="AF82" s="14" t="n">
        <f aca="false">M82-(M81*$G81/100)</f>
        <v>188.448624573735</v>
      </c>
      <c r="AG82" s="14" t="n">
        <f aca="false">N82-(N81*$G81/100)</f>
        <v>339.691764378772</v>
      </c>
      <c r="AH82" s="14" t="n">
        <f aca="false">O82-(O81*$G81/100)</f>
        <v>233.584318007688</v>
      </c>
      <c r="AI82" s="14" t="n">
        <f aca="false">P82-(P81*$G81/100)</f>
        <v>271.900482480691</v>
      </c>
      <c r="AJ82" s="14" t="n">
        <f aca="false">Q82-(Q81*$G81/100)</f>
        <v>134.791614496162</v>
      </c>
      <c r="AK82" s="14" t="n">
        <f aca="false">R82-(R81*$G81/100)</f>
        <v>424.18653423581</v>
      </c>
      <c r="AL82" s="14" t="n">
        <f aca="false">S82-(S81*$G81/100)</f>
        <v>304.543747683839</v>
      </c>
      <c r="AM82" s="14" t="n">
        <f aca="false">T82-(T81*$G81/100)</f>
        <v>224.000291589402</v>
      </c>
      <c r="AN82" s="14" t="n">
        <f aca="false">U82-(U81*$G81/100)</f>
        <v>183.670735131597</v>
      </c>
      <c r="AO82" s="14" t="n">
        <f aca="false">V82-(V81*$G81/100)</f>
        <v>75.2754524491544</v>
      </c>
      <c r="AP82" s="14" t="n">
        <f aca="false">W82-(W81*$G81/100)</f>
        <v>237.579398054158</v>
      </c>
      <c r="AQ82" s="14" t="n">
        <f aca="false">X82-(X81*$G81/100)</f>
        <v>299.662666170797</v>
      </c>
      <c r="AR82" s="14" t="n">
        <f aca="false">Y82-(Y81*$G81/100)</f>
        <v>104.904569845542</v>
      </c>
      <c r="AT82" s="14" t="n">
        <f aca="false">IF(AA82&gt;0,AA82,0)</f>
        <v>252.912208803984</v>
      </c>
      <c r="AU82" s="14" t="n">
        <f aca="false">IF(AB82&gt;0,AB82,0)</f>
        <v>86.0824424797539</v>
      </c>
      <c r="AV82" s="14" t="n">
        <f aca="false">IF(AC82&gt;0,AC82,0)</f>
        <v>143.946913361799</v>
      </c>
      <c r="AW82" s="14" t="n">
        <f aca="false">IF(AD82&gt;0,AD82,0)</f>
        <v>222.278557741163</v>
      </c>
      <c r="AX82" s="14" t="n">
        <f aca="false">IF(AE82&gt;0,AE82,0)</f>
        <v>275.819618516892</v>
      </c>
      <c r="AY82" s="14" t="n">
        <f aca="false">IF(AF82&gt;0,AF82,0)</f>
        <v>188.448624573735</v>
      </c>
      <c r="AZ82" s="14" t="n">
        <f aca="false">IF(AG82&gt;0,AG82,0)</f>
        <v>339.691764378772</v>
      </c>
      <c r="BA82" s="14" t="n">
        <f aca="false">IF(AH82&gt;0,AH82,0)</f>
        <v>233.584318007688</v>
      </c>
      <c r="BB82" s="14" t="n">
        <f aca="false">IF(AI82&gt;0,AI82,0)</f>
        <v>271.900482480691</v>
      </c>
      <c r="BC82" s="14" t="n">
        <f aca="false">IF(AJ82&gt;0,AJ82,0)</f>
        <v>134.791614496162</v>
      </c>
      <c r="BD82" s="14" t="n">
        <f aca="false">IF(AK82&gt;0,AK82,0)</f>
        <v>424.18653423581</v>
      </c>
      <c r="BE82" s="14" t="n">
        <f aca="false">IF(AL82&gt;0,AL82,0)</f>
        <v>304.543747683839</v>
      </c>
      <c r="BF82" s="14" t="n">
        <f aca="false">IF(AM82&gt;0,AM82,0)</f>
        <v>224.000291589402</v>
      </c>
      <c r="BG82" s="14" t="n">
        <f aca="false">IF(AN82&gt;0,AN82,0)</f>
        <v>183.670735131597</v>
      </c>
      <c r="BH82" s="14" t="n">
        <f aca="false">IF(AO82&gt;0,AO82,0)</f>
        <v>75.2754524491544</v>
      </c>
      <c r="BI82" s="14" t="n">
        <f aca="false">IF(AP82&gt;0,AP82,0)</f>
        <v>237.579398054158</v>
      </c>
      <c r="BJ82" s="14" t="n">
        <f aca="false">IF(AQ82&gt;0,AQ82,0)</f>
        <v>299.662666170797</v>
      </c>
      <c r="BK82" s="14" t="n">
        <f aca="false">IF(AR82&gt;0,AR82,0)</f>
        <v>104.904569845542</v>
      </c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  <c r="DZ82" s="14"/>
      <c r="EA82" s="14"/>
      <c r="EB82" s="14"/>
      <c r="EC82" s="14"/>
      <c r="ED82" s="14"/>
      <c r="EE82" s="14"/>
      <c r="EF82" s="14"/>
      <c r="EG82" s="14"/>
      <c r="EH82" s="14"/>
      <c r="EI82" s="14"/>
      <c r="EJ82" s="14"/>
      <c r="EK82" s="14"/>
      <c r="EL82" s="14"/>
      <c r="EM82" s="14"/>
      <c r="EN82" s="14"/>
      <c r="EO82" s="14"/>
      <c r="EP82" s="14"/>
      <c r="EQ82" s="14"/>
      <c r="ER82" s="14"/>
    </row>
    <row r="83" customFormat="false" ht="18" hidden="false" customHeight="false" outlineLevel="0" collapsed="false">
      <c r="A83" s="12" t="s">
        <v>345</v>
      </c>
      <c r="B83" s="12" t="s">
        <v>346</v>
      </c>
      <c r="C83" s="12" t="n">
        <v>47</v>
      </c>
      <c r="D83" s="12" t="n">
        <f aca="false">C83-6</f>
        <v>41</v>
      </c>
      <c r="E83" s="8" t="s">
        <v>347</v>
      </c>
      <c r="F83" s="8" t="n">
        <v>15.8947332155378</v>
      </c>
      <c r="G83" s="13" t="n">
        <f aca="false">F83*((POWER(D83,2))/((POWER(C83,2))))</f>
        <v>12.0955394003255</v>
      </c>
      <c r="H83" s="14" t="n">
        <f aca="false">VLOOKUP($A83,PI!$B:$T,2,0)</f>
        <v>1155.57016266939</v>
      </c>
      <c r="I83" s="14" t="n">
        <f aca="false">VLOOKUP($A83,PI!$B:$T,3,0)</f>
        <v>645.883815259678</v>
      </c>
      <c r="J83" s="14" t="n">
        <f aca="false">VLOOKUP($A83,PI!$B:$T,4,0)</f>
        <v>607.109031585247</v>
      </c>
      <c r="K83" s="14" t="n">
        <f aca="false">VLOOKUP($A83,PI!$B:$T,5,0)</f>
        <v>403.364815503771</v>
      </c>
      <c r="L83" s="14" t="n">
        <f aca="false">VLOOKUP($A83,PI!$B:$T,6,0)</f>
        <v>942.367369968374</v>
      </c>
      <c r="M83" s="14" t="n">
        <f aca="false">VLOOKUP($A83,PI!$B:$T,7,0)</f>
        <v>782.701763011871</v>
      </c>
      <c r="N83" s="14" t="n">
        <f aca="false">VLOOKUP($A83,PI!$B:$T,8,0)</f>
        <v>1248.85926551256</v>
      </c>
      <c r="O83" s="14" t="n">
        <f aca="false">VLOOKUP($A83,PI!$B:$T,9,0)</f>
        <v>1165.3690365053</v>
      </c>
      <c r="P83" s="14" t="n">
        <f aca="false">VLOOKUP($A83,PI!$B:$T,10,0)</f>
        <v>818.130913150092</v>
      </c>
      <c r="Q83" s="14" t="n">
        <f aca="false">VLOOKUP($A83,PI!$B:$T,11,0)</f>
        <v>199.007620855999</v>
      </c>
      <c r="R83" s="14" t="n">
        <f aca="false">VLOOKUP($A83,PI!$B:$T,12,0)</f>
        <v>1511.18181930954</v>
      </c>
      <c r="S83" s="14" t="n">
        <f aca="false">VLOOKUP($A83,PI!$B:$T,13,0)</f>
        <v>977.116494504283</v>
      </c>
      <c r="T83" s="14" t="n">
        <f aca="false">VLOOKUP($A83,PI!$B:$T,14,0)</f>
        <v>782.701763011871</v>
      </c>
      <c r="U83" s="14" t="n">
        <f aca="false">VLOOKUP($A83,PI!$B:$T,15,0)</f>
        <v>713.138052637551</v>
      </c>
      <c r="V83" s="14" t="n">
        <f aca="false">VLOOKUP($A83,PI!$B:$T,16,0)</f>
        <v>619.564841295195</v>
      </c>
      <c r="W83" s="14" t="n">
        <f aca="false">VLOOKUP($A83,PI!$B:$T,17,0)</f>
        <v>247.489557766008</v>
      </c>
      <c r="X83" s="14" t="n">
        <f aca="false">VLOOKUP($A83,PI!$B:$T,18,0)</f>
        <v>1231.74333626467</v>
      </c>
      <c r="Y83" s="14" t="n">
        <f aca="false">VLOOKUP($A83,PI!$B:$T,19,0)</f>
        <v>409.610515384526</v>
      </c>
      <c r="AA83" s="14" t="n">
        <f aca="false">H83-(H82*$G82/100)</f>
        <v>1102.15685244516</v>
      </c>
      <c r="AB83" s="14" t="n">
        <f aca="false">I83-(I82*$G82/100)</f>
        <v>619.737559142176</v>
      </c>
      <c r="AC83" s="14" t="n">
        <f aca="false">J83-(J82*$G82/100)</f>
        <v>576.303523025169</v>
      </c>
      <c r="AD83" s="14" t="n">
        <f aca="false">K83-(K82*$G82/100)</f>
        <v>363.665154492496</v>
      </c>
      <c r="AE83" s="14" t="n">
        <f aca="false">L83-(L82*$G82/100)</f>
        <v>888.411052849708</v>
      </c>
      <c r="AF83" s="14" t="n">
        <f aca="false">M83-(M82*$G82/100)</f>
        <v>746.609273527179</v>
      </c>
      <c r="AG83" s="14" t="n">
        <f aca="false">N83-(N82*$G82/100)</f>
        <v>1186.5064184526</v>
      </c>
      <c r="AH83" s="14" t="n">
        <f aca="false">O83-(O82*$G82/100)</f>
        <v>1124.14884258447</v>
      </c>
      <c r="AI83" s="14" t="n">
        <f aca="false">P83-(P82*$G82/100)</f>
        <v>770.112686468864</v>
      </c>
      <c r="AJ83" s="14" t="n">
        <f aca="false">Q83-(Q82*$G82/100)</f>
        <v>169.308684385849</v>
      </c>
      <c r="AK83" s="14" t="n">
        <f aca="false">R83-(R82*$G82/100)</f>
        <v>1435.12212924094</v>
      </c>
      <c r="AL83" s="14" t="n">
        <f aca="false">S83-(S82*$G82/100)</f>
        <v>922.934353342096</v>
      </c>
      <c r="AM83" s="14" t="n">
        <f aca="false">T83-(T82*$G82/100)</f>
        <v>743.002102000595</v>
      </c>
      <c r="AN83" s="14" t="n">
        <f aca="false">U83-(U82*$G82/100)</f>
        <v>680.100580641216</v>
      </c>
      <c r="AO83" s="14" t="n">
        <f aca="false">V83-(V82*$G82/100)</f>
        <v>600.66164318278</v>
      </c>
      <c r="AP83" s="14" t="n">
        <f aca="false">W83-(W82*$G82/100)</f>
        <v>208.356294835331</v>
      </c>
      <c r="AQ83" s="14" t="n">
        <f aca="false">X83-(X82*$G82/100)</f>
        <v>1172.93679823145</v>
      </c>
      <c r="AR83" s="14" t="n">
        <f aca="false">Y83-(Y82*$G82/100)</f>
        <v>388.984964745807</v>
      </c>
      <c r="AT83" s="14" t="n">
        <f aca="false">IF(AA83&gt;0,AA83,0)</f>
        <v>1102.15685244516</v>
      </c>
      <c r="AU83" s="14" t="n">
        <f aca="false">IF(AB83&gt;0,AB83,0)</f>
        <v>619.737559142176</v>
      </c>
      <c r="AV83" s="14" t="n">
        <f aca="false">IF(AC83&gt;0,AC83,0)</f>
        <v>576.303523025169</v>
      </c>
      <c r="AW83" s="14" t="n">
        <f aca="false">IF(AD83&gt;0,AD83,0)</f>
        <v>363.665154492496</v>
      </c>
      <c r="AX83" s="14" t="n">
        <f aca="false">IF(AE83&gt;0,AE83,0)</f>
        <v>888.411052849708</v>
      </c>
      <c r="AY83" s="14" t="n">
        <f aca="false">IF(AF83&gt;0,AF83,0)</f>
        <v>746.609273527179</v>
      </c>
      <c r="AZ83" s="14" t="n">
        <f aca="false">IF(AG83&gt;0,AG83,0)</f>
        <v>1186.5064184526</v>
      </c>
      <c r="BA83" s="14" t="n">
        <f aca="false">IF(AH83&gt;0,AH83,0)</f>
        <v>1124.14884258447</v>
      </c>
      <c r="BB83" s="14" t="n">
        <f aca="false">IF(AI83&gt;0,AI83,0)</f>
        <v>770.112686468864</v>
      </c>
      <c r="BC83" s="14" t="n">
        <f aca="false">IF(AJ83&gt;0,AJ83,0)</f>
        <v>169.308684385849</v>
      </c>
      <c r="BD83" s="14" t="n">
        <f aca="false">IF(AK83&gt;0,AK83,0)</f>
        <v>1435.12212924094</v>
      </c>
      <c r="BE83" s="14" t="n">
        <f aca="false">IF(AL83&gt;0,AL83,0)</f>
        <v>922.934353342096</v>
      </c>
      <c r="BF83" s="14" t="n">
        <f aca="false">IF(AM83&gt;0,AM83,0)</f>
        <v>743.002102000595</v>
      </c>
      <c r="BG83" s="14" t="n">
        <f aca="false">IF(AN83&gt;0,AN83,0)</f>
        <v>680.100580641216</v>
      </c>
      <c r="BH83" s="14" t="n">
        <f aca="false">IF(AO83&gt;0,AO83,0)</f>
        <v>600.66164318278</v>
      </c>
      <c r="BI83" s="14" t="n">
        <f aca="false">IF(AP83&gt;0,AP83,0)</f>
        <v>208.356294835331</v>
      </c>
      <c r="BJ83" s="14" t="n">
        <f aca="false">IF(AQ83&gt;0,AQ83,0)</f>
        <v>1172.93679823145</v>
      </c>
      <c r="BK83" s="14" t="n">
        <f aca="false">IF(AR83&gt;0,AR83,0)</f>
        <v>388.984964745807</v>
      </c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P83" s="14"/>
      <c r="DQ83" s="14"/>
      <c r="DR83" s="14"/>
      <c r="DS83" s="14"/>
      <c r="DT83" s="14"/>
      <c r="DU83" s="14"/>
      <c r="DV83" s="14"/>
      <c r="DW83" s="14"/>
      <c r="DX83" s="14"/>
      <c r="DY83" s="14"/>
      <c r="DZ83" s="14"/>
      <c r="EA83" s="14"/>
      <c r="EB83" s="14"/>
      <c r="EC83" s="14"/>
      <c r="ED83" s="14"/>
      <c r="EE83" s="14"/>
      <c r="EF83" s="14"/>
      <c r="EG83" s="14"/>
      <c r="EH83" s="14"/>
      <c r="EI83" s="14"/>
      <c r="EJ83" s="14"/>
      <c r="EK83" s="14"/>
      <c r="EL83" s="14"/>
      <c r="EM83" s="14"/>
      <c r="EN83" s="14"/>
      <c r="EO83" s="14"/>
      <c r="EP83" s="14"/>
      <c r="EQ83" s="14"/>
      <c r="ER83" s="14"/>
    </row>
    <row r="84" customFormat="false" ht="18" hidden="false" customHeight="false" outlineLevel="0" collapsed="false">
      <c r="A84" s="12" t="s">
        <v>348</v>
      </c>
      <c r="B84" s="12" t="s">
        <v>349</v>
      </c>
      <c r="C84" s="12" t="n">
        <v>47</v>
      </c>
      <c r="D84" s="12" t="n">
        <f aca="false">C84-6</f>
        <v>41</v>
      </c>
      <c r="E84" s="8" t="s">
        <v>350</v>
      </c>
      <c r="F84" s="8" t="n">
        <v>15.9063696767221</v>
      </c>
      <c r="G84" s="13" t="n">
        <f aca="false">F84*((POWER(D84,2))/((POWER(C84,2))))</f>
        <v>12.104394489167</v>
      </c>
      <c r="H84" s="14" t="n">
        <f aca="false">VLOOKUP($A84,PI!$B:$T,2,0)</f>
        <v>3713.61909202293</v>
      </c>
      <c r="I84" s="14" t="n">
        <f aca="false">VLOOKUP($A84,PI!$B:$T,3,0)</f>
        <v>460.283215303649</v>
      </c>
      <c r="J84" s="14" t="n">
        <f aca="false">VLOOKUP($A84,PI!$B:$T,4,0)</f>
        <v>915.371311832837</v>
      </c>
      <c r="K84" s="14" t="n">
        <f aca="false">VLOOKUP($A84,PI!$B:$T,5,0)</f>
        <v>188.415716846484</v>
      </c>
      <c r="L84" s="14" t="n">
        <f aca="false">VLOOKUP($A84,PI!$B:$T,6,0)</f>
        <v>1495.83141546274</v>
      </c>
      <c r="M84" s="14" t="n">
        <f aca="false">VLOOKUP($A84,PI!$B:$T,7,0)</f>
        <v>2132.35232141603</v>
      </c>
      <c r="N84" s="14" t="n">
        <f aca="false">VLOOKUP($A84,PI!$B:$T,8,0)</f>
        <v>10181.1736776381</v>
      </c>
      <c r="O84" s="14" t="n">
        <f aca="false">VLOOKUP($A84,PI!$B:$T,9,0)</f>
        <v>741.132810321885</v>
      </c>
      <c r="P84" s="14" t="n">
        <f aca="false">VLOOKUP($A84,PI!$B:$T,10,0)</f>
        <v>4072.94829339653</v>
      </c>
      <c r="Q84" s="14" t="n">
        <f aca="false">VLOOKUP($A84,PI!$B:$T,11,0)</f>
        <v>201.175844195833</v>
      </c>
      <c r="R84" s="14" t="n">
        <f aca="false">VLOOKUP($A84,PI!$B:$T,12,0)</f>
        <v>15113.2670909159</v>
      </c>
      <c r="S84" s="14" t="n">
        <f aca="false">VLOOKUP($A84,PI!$B:$T,13,0)</f>
        <v>5166.13838547219</v>
      </c>
      <c r="T84" s="14" t="n">
        <f aca="false">VLOOKUP($A84,PI!$B:$T,14,0)</f>
        <v>2658.19859508272</v>
      </c>
      <c r="U84" s="14" t="n">
        <f aca="false">VLOOKUP($A84,PI!$B:$T,15,0)</f>
        <v>1495.83141546274</v>
      </c>
      <c r="V84" s="14" t="n">
        <f aca="false">VLOOKUP($A84,PI!$B:$T,16,0)</f>
        <v>692.327178865584</v>
      </c>
      <c r="W84" s="14" t="n">
        <f aca="false">VLOOKUP($A84,PI!$B:$T,17,0)</f>
        <v>198.230202816174</v>
      </c>
      <c r="X84" s="14" t="n">
        <f aca="false">VLOOKUP($A84,PI!$B:$T,18,0)</f>
        <v>7902.5631500743</v>
      </c>
      <c r="Y84" s="14" t="n">
        <f aca="false">VLOOKUP($A84,PI!$B:$T,19,0)</f>
        <v>1330.62319872117</v>
      </c>
      <c r="AA84" s="14" t="n">
        <f aca="false">H84-(H83*$G83/100)</f>
        <v>3573.84664769885</v>
      </c>
      <c r="AB84" s="14" t="n">
        <f aca="false">I84-(I83*$G83/100)</f>
        <v>382.160083948589</v>
      </c>
      <c r="AC84" s="14" t="n">
        <f aca="false">J84-(J83*$G83/100)</f>
        <v>841.938199714509</v>
      </c>
      <c r="AD84" s="14" t="n">
        <f aca="false">K84-(K83*$G83/100)</f>
        <v>139.626566660175</v>
      </c>
      <c r="AE84" s="14" t="n">
        <f aca="false">L84-(L83*$G83/100)</f>
        <v>1381.8469989324</v>
      </c>
      <c r="AF84" s="14" t="n">
        <f aca="false">M84-(M83*$G83/100)</f>
        <v>2037.68032128389</v>
      </c>
      <c r="AG84" s="14" t="n">
        <f aca="false">N84-(N83*$G83/100)</f>
        <v>10030.1174131234</v>
      </c>
      <c r="AH84" s="14" t="n">
        <f aca="false">O84-(O83*$G83/100)</f>
        <v>600.175139352192</v>
      </c>
      <c r="AI84" s="14" t="n">
        <f aca="false">P84-(P83*$G83/100)</f>
        <v>3973.99094645022</v>
      </c>
      <c r="AJ84" s="14" t="n">
        <f aca="false">Q84-(Q83*$G83/100)</f>
        <v>177.104799005545</v>
      </c>
      <c r="AK84" s="14" t="n">
        <f aca="false">R84-(R83*$G83/100)</f>
        <v>14930.4814985507</v>
      </c>
      <c r="AL84" s="14" t="n">
        <f aca="false">S84-(S83*$G83/100)</f>
        <v>5047.95087489235</v>
      </c>
      <c r="AM84" s="14" t="n">
        <f aca="false">T84-(T83*$G83/100)</f>
        <v>2563.52659495057</v>
      </c>
      <c r="AN84" s="14" t="n">
        <f aca="false">U84-(U83*$G83/100)</f>
        <v>1409.57352132725</v>
      </c>
      <c r="AO84" s="14" t="n">
        <f aca="false">V84-(V83*$G83/100)</f>
        <v>617.38746937616</v>
      </c>
      <c r="AP84" s="14" t="n">
        <f aca="false">W84-(W83*$G83/100)</f>
        <v>168.295005844895</v>
      </c>
      <c r="AQ84" s="14" t="n">
        <f aca="false">X84-(X83*$G83/100)</f>
        <v>7753.57714952552</v>
      </c>
      <c r="AR84" s="14" t="n">
        <f aca="false">Y84-(Y83*$G83/100)</f>
        <v>1281.07859744495</v>
      </c>
      <c r="AT84" s="14" t="n">
        <f aca="false">IF(AA84&gt;0,AA84,0)</f>
        <v>3573.84664769885</v>
      </c>
      <c r="AU84" s="14" t="n">
        <f aca="false">IF(AB84&gt;0,AB84,0)</f>
        <v>382.160083948589</v>
      </c>
      <c r="AV84" s="14" t="n">
        <f aca="false">IF(AC84&gt;0,AC84,0)</f>
        <v>841.938199714509</v>
      </c>
      <c r="AW84" s="14" t="n">
        <f aca="false">IF(AD84&gt;0,AD84,0)</f>
        <v>139.626566660175</v>
      </c>
      <c r="AX84" s="14" t="n">
        <f aca="false">IF(AE84&gt;0,AE84,0)</f>
        <v>1381.8469989324</v>
      </c>
      <c r="AY84" s="14" t="n">
        <f aca="false">IF(AF84&gt;0,AF84,0)</f>
        <v>2037.68032128389</v>
      </c>
      <c r="AZ84" s="14" t="n">
        <f aca="false">IF(AG84&gt;0,AG84,0)</f>
        <v>10030.1174131234</v>
      </c>
      <c r="BA84" s="14" t="n">
        <f aca="false">IF(AH84&gt;0,AH84,0)</f>
        <v>600.175139352192</v>
      </c>
      <c r="BB84" s="14" t="n">
        <f aca="false">IF(AI84&gt;0,AI84,0)</f>
        <v>3973.99094645022</v>
      </c>
      <c r="BC84" s="14" t="n">
        <f aca="false">IF(AJ84&gt;0,AJ84,0)</f>
        <v>177.104799005545</v>
      </c>
      <c r="BD84" s="14" t="n">
        <f aca="false">IF(AK84&gt;0,AK84,0)</f>
        <v>14930.4814985507</v>
      </c>
      <c r="BE84" s="14" t="n">
        <f aca="false">IF(AL84&gt;0,AL84,0)</f>
        <v>5047.95087489235</v>
      </c>
      <c r="BF84" s="14" t="n">
        <f aca="false">IF(AM84&gt;0,AM84,0)</f>
        <v>2563.52659495057</v>
      </c>
      <c r="BG84" s="14" t="n">
        <f aca="false">IF(AN84&gt;0,AN84,0)</f>
        <v>1409.57352132725</v>
      </c>
      <c r="BH84" s="14" t="n">
        <f aca="false">IF(AO84&gt;0,AO84,0)</f>
        <v>617.38746937616</v>
      </c>
      <c r="BI84" s="14" t="n">
        <f aca="false">IF(AP84&gt;0,AP84,0)</f>
        <v>168.295005844895</v>
      </c>
      <c r="BJ84" s="14" t="n">
        <f aca="false">IF(AQ84&gt;0,AQ84,0)</f>
        <v>7753.57714952552</v>
      </c>
      <c r="BK84" s="14" t="n">
        <f aca="false">IF(AR84&gt;0,AR84,0)</f>
        <v>1281.07859744495</v>
      </c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  <c r="DZ84" s="14"/>
      <c r="EA84" s="14"/>
      <c r="EB84" s="14"/>
      <c r="EC84" s="14"/>
      <c r="ED84" s="14"/>
      <c r="EE84" s="14"/>
      <c r="EF84" s="14"/>
      <c r="EG84" s="14"/>
      <c r="EH84" s="14"/>
      <c r="EI84" s="14"/>
      <c r="EJ84" s="14"/>
      <c r="EK84" s="14"/>
      <c r="EL84" s="14"/>
      <c r="EM84" s="14"/>
      <c r="EN84" s="14"/>
      <c r="EO84" s="14"/>
      <c r="EP84" s="14"/>
      <c r="EQ84" s="14"/>
      <c r="ER84" s="14"/>
    </row>
    <row r="85" customFormat="false" ht="18" hidden="false" customHeight="false" outlineLevel="0" collapsed="false">
      <c r="A85" s="12" t="s">
        <v>351</v>
      </c>
      <c r="B85" s="12" t="s">
        <v>352</v>
      </c>
      <c r="C85" s="12" t="n">
        <v>47</v>
      </c>
      <c r="D85" s="12" t="n">
        <f aca="false">C85-6</f>
        <v>41</v>
      </c>
      <c r="E85" s="8" t="s">
        <v>353</v>
      </c>
      <c r="F85" s="8" t="n">
        <v>15.9180063981365</v>
      </c>
      <c r="G85" s="13" t="n">
        <f aca="false">F85*((POWER(D85,2))/((POWER(C85,2))))</f>
        <v>12.1132497760378</v>
      </c>
      <c r="H85" s="14" t="n">
        <f aca="false">VLOOKUP($A85,PI!$B:$T,2,0)</f>
        <v>1476.15080091374</v>
      </c>
      <c r="I85" s="14" t="n">
        <f aca="false">VLOOKUP($A85,PI!$B:$T,3,0)</f>
        <v>275.220755253522</v>
      </c>
      <c r="J85" s="14" t="n">
        <f aca="false">VLOOKUP($A85,PI!$B:$T,4,0)</f>
        <v>321.457880087484</v>
      </c>
      <c r="K85" s="14" t="n">
        <f aca="false">VLOOKUP($A85,PI!$B:$T,5,0)</f>
        <v>242.042226130483</v>
      </c>
      <c r="L85" s="14" t="n">
        <f aca="false">VLOOKUP($A85,PI!$B:$T,6,0)</f>
        <v>462.117477616594</v>
      </c>
      <c r="M85" s="14" t="n">
        <f aca="false">VLOOKUP($A85,PI!$B:$T,7,0)</f>
        <v>608.6851162464</v>
      </c>
      <c r="N85" s="14" t="n">
        <f aca="false">VLOOKUP($A85,PI!$B:$T,8,0)</f>
        <v>1459.28283153147</v>
      </c>
      <c r="O85" s="14" t="n">
        <f aca="false">VLOOKUP($A85,PI!$B:$T,9,0)</f>
        <v>255.648507909792</v>
      </c>
      <c r="P85" s="14" t="n">
        <f aca="false">VLOOKUP($A85,PI!$B:$T,10,0)</f>
        <v>647.351145246441</v>
      </c>
      <c r="Q85" s="14" t="n">
        <f aca="false">VLOOKUP($A85,PI!$B:$T,11,0)</f>
        <v>148.707405316638</v>
      </c>
      <c r="R85" s="14" t="n">
        <f aca="false">VLOOKUP($A85,PI!$B:$T,12,0)</f>
        <v>1419.741853051</v>
      </c>
      <c r="S85" s="14" t="n">
        <f aca="false">VLOOKUP($A85,PI!$B:$T,13,0)</f>
        <v>820.442138734699</v>
      </c>
      <c r="T85" s="14" t="n">
        <f aca="false">VLOOKUP($A85,PI!$B:$T,14,0)</f>
        <v>616.635920418334</v>
      </c>
      <c r="U85" s="14" t="n">
        <f aca="false">VLOOKUP($A85,PI!$B:$T,15,0)</f>
        <v>462.117477616594</v>
      </c>
      <c r="V85" s="14" t="n">
        <f aca="false">VLOOKUP($A85,PI!$B:$T,16,0)</f>
        <v>260.673242947077</v>
      </c>
      <c r="W85" s="14" t="n">
        <f aca="false">VLOOKUP($A85,PI!$B:$T,17,0)</f>
        <v>202.298906256728</v>
      </c>
      <c r="X85" s="14" t="n">
        <f aca="false">VLOOKUP($A85,PI!$B:$T,18,0)</f>
        <v>1021.68784304212</v>
      </c>
      <c r="Y85" s="14" t="n">
        <f aca="false">VLOOKUP($A85,PI!$B:$T,19,0)</f>
        <v>361.291320023803</v>
      </c>
      <c r="AA85" s="14" t="n">
        <f aca="false">H85-(H84*$G84/100)</f>
        <v>1026.63969619026</v>
      </c>
      <c r="AB85" s="14" t="n">
        <f aca="false">I85-(I84*$G84/100)</f>
        <v>219.506259105747</v>
      </c>
      <c r="AC85" s="14" t="n">
        <f aca="false">J85-(J84*$G84/100)</f>
        <v>210.657725462575</v>
      </c>
      <c r="AD85" s="14" t="n">
        <f aca="false">K85-(K84*$G84/100)</f>
        <v>219.235644483793</v>
      </c>
      <c r="AE85" s="14" t="n">
        <f aca="false">L85-(L84*$G84/100)</f>
        <v>281.056142196094</v>
      </c>
      <c r="AF85" s="14" t="n">
        <f aca="false">M85-(M84*$G84/100)</f>
        <v>350.576779363294</v>
      </c>
      <c r="AG85" s="14" t="n">
        <f aca="false">N85-(N84*$G84/100)</f>
        <v>226.913405962933</v>
      </c>
      <c r="AH85" s="14" t="n">
        <f aca="false">O85-(O84*$G84/100)</f>
        <v>165.938868859782</v>
      </c>
      <c r="AI85" s="14" t="n">
        <f aca="false">P85-(P84*$G84/100)</f>
        <v>154.34541647393</v>
      </c>
      <c r="AJ85" s="14" t="n">
        <f aca="false">Q85-(Q84*$G84/100)</f>
        <v>124.356287518262</v>
      </c>
      <c r="AK85" s="14" t="n">
        <f aca="false">R85-(R84*$G84/100)</f>
        <v>-409.627615834909</v>
      </c>
      <c r="AL85" s="14" t="n">
        <f aca="false">S85-(S84*$G84/100)</f>
        <v>195.112368700863</v>
      </c>
      <c r="AM85" s="14" t="n">
        <f aca="false">T85-(T84*$G84/100)</f>
        <v>294.877076164027</v>
      </c>
      <c r="AN85" s="14" t="n">
        <f aca="false">U85-(U84*$G84/100)</f>
        <v>281.056142196094</v>
      </c>
      <c r="AO85" s="14" t="n">
        <f aca="false">V85-(V84*$G84/100)</f>
        <v>176.871230061466</v>
      </c>
      <c r="AP85" s="14" t="n">
        <f aca="false">W85-(W84*$G84/100)</f>
        <v>178.304340511183</v>
      </c>
      <c r="AQ85" s="14" t="n">
        <f aca="false">X85-(X84*$G84/100)</f>
        <v>65.1304246015872</v>
      </c>
      <c r="AR85" s="14" t="n">
        <f aca="false">Y85-(Y84*$G84/100)</f>
        <v>200.227438886221</v>
      </c>
      <c r="AT85" s="14" t="n">
        <f aca="false">IF(AA85&gt;0,AA85,0)</f>
        <v>1026.63969619026</v>
      </c>
      <c r="AU85" s="14" t="n">
        <f aca="false">IF(AB85&gt;0,AB85,0)</f>
        <v>219.506259105747</v>
      </c>
      <c r="AV85" s="14" t="n">
        <f aca="false">IF(AC85&gt;0,AC85,0)</f>
        <v>210.657725462575</v>
      </c>
      <c r="AW85" s="14" t="n">
        <f aca="false">IF(AD85&gt;0,AD85,0)</f>
        <v>219.235644483793</v>
      </c>
      <c r="AX85" s="14" t="n">
        <f aca="false">IF(AE85&gt;0,AE85,0)</f>
        <v>281.056142196094</v>
      </c>
      <c r="AY85" s="14" t="n">
        <f aca="false">IF(AF85&gt;0,AF85,0)</f>
        <v>350.576779363294</v>
      </c>
      <c r="AZ85" s="14" t="n">
        <f aca="false">IF(AG85&gt;0,AG85,0)</f>
        <v>226.913405962933</v>
      </c>
      <c r="BA85" s="14" t="n">
        <f aca="false">IF(AH85&gt;0,AH85,0)</f>
        <v>165.938868859782</v>
      </c>
      <c r="BB85" s="14" t="n">
        <f aca="false">IF(AI85&gt;0,AI85,0)</f>
        <v>154.34541647393</v>
      </c>
      <c r="BC85" s="14" t="n">
        <f aca="false">IF(AJ85&gt;0,AJ85,0)</f>
        <v>124.356287518262</v>
      </c>
      <c r="BD85" s="14" t="n">
        <f aca="false">IF(AK85&gt;0,AK85,0)</f>
        <v>0</v>
      </c>
      <c r="BE85" s="14" t="n">
        <f aca="false">IF(AL85&gt;0,AL85,0)</f>
        <v>195.112368700863</v>
      </c>
      <c r="BF85" s="14" t="n">
        <f aca="false">IF(AM85&gt;0,AM85,0)</f>
        <v>294.877076164027</v>
      </c>
      <c r="BG85" s="14" t="n">
        <f aca="false">IF(AN85&gt;0,AN85,0)</f>
        <v>281.056142196094</v>
      </c>
      <c r="BH85" s="14" t="n">
        <f aca="false">IF(AO85&gt;0,AO85,0)</f>
        <v>176.871230061466</v>
      </c>
      <c r="BI85" s="14" t="n">
        <f aca="false">IF(AP85&gt;0,AP85,0)</f>
        <v>178.304340511183</v>
      </c>
      <c r="BJ85" s="14" t="n">
        <f aca="false">IF(AQ85&gt;0,AQ85,0)</f>
        <v>65.1304246015872</v>
      </c>
      <c r="BK85" s="14" t="n">
        <f aca="false">IF(AR85&gt;0,AR85,0)</f>
        <v>200.227438886221</v>
      </c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  <c r="DV85" s="14"/>
      <c r="DW85" s="14"/>
      <c r="DX85" s="14"/>
      <c r="DY85" s="14"/>
      <c r="DZ85" s="14"/>
      <c r="EA85" s="14"/>
      <c r="EB85" s="14"/>
      <c r="EC85" s="14"/>
      <c r="ED85" s="14"/>
      <c r="EE85" s="14"/>
      <c r="EF85" s="14"/>
      <c r="EG85" s="14"/>
      <c r="EH85" s="14"/>
      <c r="EI85" s="14"/>
      <c r="EJ85" s="14"/>
      <c r="EK85" s="14"/>
      <c r="EL85" s="14"/>
      <c r="EM85" s="14"/>
      <c r="EN85" s="14"/>
      <c r="EO85" s="14"/>
      <c r="EP85" s="14"/>
      <c r="EQ85" s="14"/>
      <c r="ER85" s="14"/>
    </row>
    <row r="86" customFormat="false" ht="18" hidden="false" customHeight="false" outlineLevel="0" collapsed="false">
      <c r="A86" s="12" t="s">
        <v>354</v>
      </c>
      <c r="B86" s="12" t="s">
        <v>355</v>
      </c>
      <c r="C86" s="12" t="n">
        <v>47</v>
      </c>
      <c r="D86" s="12" t="n">
        <f aca="false">C86-6</f>
        <v>41</v>
      </c>
      <c r="E86" s="8" t="s">
        <v>356</v>
      </c>
      <c r="F86" s="8" t="n">
        <v>16.0612649253503</v>
      </c>
      <c r="G86" s="13" t="n">
        <f aca="false">F86*((POWER(D86,2))/((POWER(C86,2))))</f>
        <v>12.2222663374893</v>
      </c>
      <c r="H86" s="14" t="n">
        <f aca="false">VLOOKUP($A86,PI!$B:$T,2,0)</f>
        <v>16934.2982255444</v>
      </c>
      <c r="I86" s="14" t="n">
        <f aca="false">VLOOKUP($A86,PI!$B:$T,3,0)</f>
        <v>23721.3456563249</v>
      </c>
      <c r="J86" s="14" t="n">
        <f aca="false">VLOOKUP($A86,PI!$B:$T,4,0)</f>
        <v>23521.8427437519</v>
      </c>
      <c r="K86" s="14" t="n">
        <f aca="false">VLOOKUP($A86,PI!$B:$T,5,0)</f>
        <v>15518.6787634863</v>
      </c>
      <c r="L86" s="14" t="n">
        <f aca="false">VLOOKUP($A86,PI!$B:$T,6,0)</f>
        <v>16810.9355743961</v>
      </c>
      <c r="M86" s="14" t="n">
        <f aca="false">VLOOKUP($A86,PI!$B:$T,7,0)</f>
        <v>21247.1983212755</v>
      </c>
      <c r="N86" s="14" t="n">
        <f aca="false">VLOOKUP($A86,PI!$B:$T,8,0)</f>
        <v>7092.99651422964</v>
      </c>
      <c r="O86" s="14" t="n">
        <f aca="false">VLOOKUP($A86,PI!$B:$T,9,0)</f>
        <v>14824.2634268162</v>
      </c>
      <c r="P86" s="14" t="n">
        <f aca="false">VLOOKUP($A86,PI!$B:$T,10,0)</f>
        <v>6456.18364938641</v>
      </c>
      <c r="Q86" s="14" t="n">
        <f aca="false">VLOOKUP($A86,PI!$B:$T,11,0)</f>
        <v>6399.78895104177</v>
      </c>
      <c r="R86" s="14" t="n">
        <f aca="false">VLOOKUP($A86,PI!$B:$T,12,0)</f>
        <v>12599.0510215474</v>
      </c>
      <c r="S86" s="14" t="n">
        <f aca="false">VLOOKUP($A86,PI!$B:$T,13,0)</f>
        <v>17005.1060544793</v>
      </c>
      <c r="T86" s="14" t="n">
        <f aca="false">VLOOKUP($A86,PI!$B:$T,14,0)</f>
        <v>14826.1989073389</v>
      </c>
      <c r="U86" s="14" t="n">
        <f aca="false">VLOOKUP($A86,PI!$B:$T,15,0)</f>
        <v>15518.6787634863</v>
      </c>
      <c r="V86" s="14" t="n">
        <f aca="false">VLOOKUP($A86,PI!$B:$T,16,0)</f>
        <v>21907.6580706491</v>
      </c>
      <c r="W86" s="14" t="n">
        <f aca="false">VLOOKUP($A86,PI!$B:$T,17,0)</f>
        <v>14899.6684321578</v>
      </c>
      <c r="X86" s="14" t="n">
        <f aca="false">VLOOKUP($A86,PI!$B:$T,18,0)</f>
        <v>16021.7765412257</v>
      </c>
      <c r="Y86" s="14" t="n">
        <f aca="false">VLOOKUP($A86,PI!$B:$T,19,0)</f>
        <v>12896.4622008564</v>
      </c>
      <c r="AA86" s="14" t="n">
        <f aca="false">H86-(H85*$G85/100)</f>
        <v>16755.4883919587</v>
      </c>
      <c r="AB86" s="14" t="n">
        <f aca="false">I86-(I85*$G85/100)</f>
        <v>23688.0074788056</v>
      </c>
      <c r="AC86" s="14" t="n">
        <f aca="false">J86-(J85*$G85/100)</f>
        <v>23482.9037478121</v>
      </c>
      <c r="AD86" s="14" t="n">
        <f aca="false">K86-(K85*$G85/100)</f>
        <v>15489.3595840716</v>
      </c>
      <c r="AE86" s="14" t="n">
        <f aca="false">L86-(L85*$G85/100)</f>
        <v>16754.9581300736</v>
      </c>
      <c r="AF86" s="14" t="n">
        <f aca="false">M86-(M85*$G85/100)</f>
        <v>21173.4667727951</v>
      </c>
      <c r="AG86" s="14" t="n">
        <f aca="false">N86-(N85*$G85/100)</f>
        <v>6916.2299399074</v>
      </c>
      <c r="AH86" s="14" t="n">
        <f aca="false">O86-(O85*$G85/100)</f>
        <v>14793.2960845044</v>
      </c>
      <c r="AI86" s="14" t="n">
        <f aca="false">P86-(P85*$G85/100)</f>
        <v>6377.76838823467</v>
      </c>
      <c r="AJ86" s="14" t="n">
        <f aca="false">Q86-(Q85*$G85/100)</f>
        <v>6381.7756516003</v>
      </c>
      <c r="AK86" s="14" t="n">
        <f aca="false">R86-(R85*$G85/100)</f>
        <v>12427.0741447124</v>
      </c>
      <c r="AL86" s="14" t="n">
        <f aca="false">S86-(S85*$G85/100)</f>
        <v>16905.7238489465</v>
      </c>
      <c r="AM86" s="14" t="n">
        <f aca="false">T86-(T85*$G85/100)</f>
        <v>14751.5042580899</v>
      </c>
      <c r="AN86" s="14" t="n">
        <f aca="false">U86-(U85*$G85/100)</f>
        <v>15462.7013191639</v>
      </c>
      <c r="AO86" s="14" t="n">
        <f aca="false">V86-(V85*$G85/100)</f>
        <v>21876.0820696316</v>
      </c>
      <c r="AP86" s="14" t="n">
        <f aca="false">W86-(W85*$G85/100)</f>
        <v>14875.1634603487</v>
      </c>
      <c r="AQ86" s="14" t="n">
        <f aca="false">X86-(X85*$G85/100)</f>
        <v>15898.0169408666</v>
      </c>
      <c r="AR86" s="14" t="n">
        <f aca="false">Y86-(Y85*$G85/100)</f>
        <v>12852.6980808428</v>
      </c>
      <c r="AT86" s="14" t="n">
        <f aca="false">IF(AA86&gt;0,AA86,0)</f>
        <v>16755.4883919587</v>
      </c>
      <c r="AU86" s="14" t="n">
        <f aca="false">IF(AB86&gt;0,AB86,0)</f>
        <v>23688.0074788056</v>
      </c>
      <c r="AV86" s="14" t="n">
        <f aca="false">IF(AC86&gt;0,AC86,0)</f>
        <v>23482.9037478121</v>
      </c>
      <c r="AW86" s="14" t="n">
        <f aca="false">IF(AD86&gt;0,AD86,0)</f>
        <v>15489.3595840716</v>
      </c>
      <c r="AX86" s="14" t="n">
        <f aca="false">IF(AE86&gt;0,AE86,0)</f>
        <v>16754.9581300736</v>
      </c>
      <c r="AY86" s="14" t="n">
        <f aca="false">IF(AF86&gt;0,AF86,0)</f>
        <v>21173.4667727951</v>
      </c>
      <c r="AZ86" s="14" t="n">
        <f aca="false">IF(AG86&gt;0,AG86,0)</f>
        <v>6916.2299399074</v>
      </c>
      <c r="BA86" s="14" t="n">
        <f aca="false">IF(AH86&gt;0,AH86,0)</f>
        <v>14793.2960845044</v>
      </c>
      <c r="BB86" s="14" t="n">
        <f aca="false">IF(AI86&gt;0,AI86,0)</f>
        <v>6377.76838823467</v>
      </c>
      <c r="BC86" s="14" t="n">
        <f aca="false">IF(AJ86&gt;0,AJ86,0)</f>
        <v>6381.7756516003</v>
      </c>
      <c r="BD86" s="14" t="n">
        <f aca="false">IF(AK86&gt;0,AK86,0)</f>
        <v>12427.0741447124</v>
      </c>
      <c r="BE86" s="14" t="n">
        <f aca="false">IF(AL86&gt;0,AL86,0)</f>
        <v>16905.7238489465</v>
      </c>
      <c r="BF86" s="14" t="n">
        <f aca="false">IF(AM86&gt;0,AM86,0)</f>
        <v>14751.5042580899</v>
      </c>
      <c r="BG86" s="14" t="n">
        <f aca="false">IF(AN86&gt;0,AN86,0)</f>
        <v>15462.7013191639</v>
      </c>
      <c r="BH86" s="14" t="n">
        <f aca="false">IF(AO86&gt;0,AO86,0)</f>
        <v>21876.0820696316</v>
      </c>
      <c r="BI86" s="14" t="n">
        <f aca="false">IF(AP86&gt;0,AP86,0)</f>
        <v>14875.1634603487</v>
      </c>
      <c r="BJ86" s="14" t="n">
        <f aca="false">IF(AQ86&gt;0,AQ86,0)</f>
        <v>15898.0169408666</v>
      </c>
      <c r="BK86" s="14" t="n">
        <f aca="false">IF(AR86&gt;0,AR86,0)</f>
        <v>12852.6980808428</v>
      </c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  <c r="DZ86" s="14"/>
      <c r="EA86" s="14"/>
      <c r="EB86" s="14"/>
      <c r="EC86" s="14"/>
      <c r="ED86" s="14"/>
      <c r="EE86" s="14"/>
      <c r="EF86" s="14"/>
      <c r="EG86" s="14"/>
      <c r="EH86" s="14"/>
      <c r="EI86" s="14"/>
      <c r="EJ86" s="14"/>
      <c r="EK86" s="14"/>
      <c r="EL86" s="14"/>
      <c r="EM86" s="14"/>
      <c r="EN86" s="14"/>
      <c r="EO86" s="14"/>
      <c r="EP86" s="14"/>
      <c r="EQ86" s="14"/>
      <c r="ER86" s="14"/>
    </row>
    <row r="87" customFormat="false" ht="18" hidden="false" customHeight="false" outlineLevel="0" collapsed="false">
      <c r="A87" s="12" t="s">
        <v>357</v>
      </c>
      <c r="B87" s="12" t="s">
        <v>358</v>
      </c>
      <c r="C87" s="12" t="n">
        <v>47</v>
      </c>
      <c r="D87" s="12" t="n">
        <f aca="false">C87-6</f>
        <v>41</v>
      </c>
      <c r="E87" s="8" t="s">
        <v>359</v>
      </c>
      <c r="F87" s="8" t="n">
        <v>16.072901459252</v>
      </c>
      <c r="G87" s="13" t="n">
        <f aca="false">F87*((POWER(D87,2))/((POWER(C87,2))))</f>
        <v>12.2311214816671</v>
      </c>
      <c r="H87" s="14" t="n">
        <f aca="false">VLOOKUP($A87,PI!$B:$T,2,0)</f>
        <v>176946.499189266</v>
      </c>
      <c r="I87" s="14" t="n">
        <f aca="false">VLOOKUP($A87,PI!$B:$T,3,0)</f>
        <v>142697.466629442</v>
      </c>
      <c r="J87" s="14" t="n">
        <f aca="false">VLOOKUP($A87,PI!$B:$T,4,0)</f>
        <v>156915.300306253</v>
      </c>
      <c r="K87" s="14" t="n">
        <f aca="false">VLOOKUP($A87,PI!$B:$T,5,0)</f>
        <v>122865.334240877</v>
      </c>
      <c r="L87" s="14" t="n">
        <f aca="false">VLOOKUP($A87,PI!$B:$T,6,0)</f>
        <v>109734.022034477</v>
      </c>
      <c r="M87" s="14" t="n">
        <f aca="false">VLOOKUP($A87,PI!$B:$T,7,0)</f>
        <v>105443.419435274</v>
      </c>
      <c r="N87" s="14" t="n">
        <f aca="false">VLOOKUP($A87,PI!$B:$T,8,0)</f>
        <v>70275.3779097398</v>
      </c>
      <c r="O87" s="14" t="n">
        <f aca="false">VLOOKUP($A87,PI!$B:$T,9,0)</f>
        <v>109734.022034477</v>
      </c>
      <c r="P87" s="14" t="n">
        <f aca="false">VLOOKUP($A87,PI!$B:$T,10,0)</f>
        <v>67269.2607160705</v>
      </c>
      <c r="Q87" s="14" t="n">
        <f aca="false">VLOOKUP($A87,PI!$B:$T,11,0)</f>
        <v>75597.9459612029</v>
      </c>
      <c r="R87" s="14" t="n">
        <f aca="false">VLOOKUP($A87,PI!$B:$T,12,0)</f>
        <v>107649.15584335</v>
      </c>
      <c r="S87" s="14" t="n">
        <f aca="false">VLOOKUP($A87,PI!$B:$T,13,0)</f>
        <v>110930.579807374</v>
      </c>
      <c r="T87" s="14" t="n">
        <f aca="false">VLOOKUP($A87,PI!$B:$T,14,0)</f>
        <v>91116.656669875</v>
      </c>
      <c r="U87" s="14" t="n">
        <f aca="false">VLOOKUP($A87,PI!$B:$T,15,0)</f>
        <v>93245.9532794764</v>
      </c>
      <c r="V87" s="14" t="n">
        <f aca="false">VLOOKUP($A87,PI!$B:$T,16,0)</f>
        <v>111278.803256087</v>
      </c>
      <c r="W87" s="14" t="n">
        <f aca="false">VLOOKUP($A87,PI!$B:$T,17,0)</f>
        <v>118884.571330147</v>
      </c>
      <c r="X87" s="14" t="n">
        <f aca="false">VLOOKUP($A87,PI!$B:$T,18,0)</f>
        <v>114710.004700246</v>
      </c>
      <c r="Y87" s="14" t="n">
        <f aca="false">VLOOKUP($A87,PI!$B:$T,19,0)</f>
        <v>70822.6304796798</v>
      </c>
      <c r="AA87" s="14" t="n">
        <f aca="false">H87-(H86*$G86/100)</f>
        <v>174876.744157755</v>
      </c>
      <c r="AB87" s="14" t="n">
        <f aca="false">I87-(I86*$G86/100)</f>
        <v>139798.180584489</v>
      </c>
      <c r="AC87" s="14" t="n">
        <f aca="false">J87-(J86*$G86/100)</f>
        <v>154040.398038627</v>
      </c>
      <c r="AD87" s="14" t="n">
        <f aca="false">K87-(K86*$G86/100)</f>
        <v>120968.599990344</v>
      </c>
      <c r="AE87" s="14" t="n">
        <f aca="false">L87-(L86*$G86/100)</f>
        <v>107679.344714751</v>
      </c>
      <c r="AF87" s="14" t="n">
        <f aca="false">M87-(M86*$G86/100)</f>
        <v>102846.530267193</v>
      </c>
      <c r="AG87" s="14" t="n">
        <f aca="false">N87-(N86*$G86/100)</f>
        <v>69408.4529844618</v>
      </c>
      <c r="AH87" s="14" t="n">
        <f aca="false">O87-(O86*$G86/100)</f>
        <v>107922.161075881</v>
      </c>
      <c r="AI87" s="14" t="n">
        <f aca="false">P87-(P86*$G86/100)</f>
        <v>66480.1687552051</v>
      </c>
      <c r="AJ87" s="14" t="n">
        <f aca="false">Q87-(Q86*$G86/100)</f>
        <v>74815.7467105694</v>
      </c>
      <c r="AK87" s="14" t="n">
        <f aca="false">R87-(R86*$G86/100)</f>
        <v>106109.266271501</v>
      </c>
      <c r="AL87" s="14" t="n">
        <f aca="false">S87-(S86*$G86/100)</f>
        <v>108852.170454423</v>
      </c>
      <c r="AM87" s="14" t="n">
        <f aca="false">T87-(T86*$G86/100)</f>
        <v>89304.5591516941</v>
      </c>
      <c r="AN87" s="14" t="n">
        <f aca="false">U87-(U86*$G86/100)</f>
        <v>91349.2190289437</v>
      </c>
      <c r="AO87" s="14" t="n">
        <f aca="false">V87-(V86*$G86/100)</f>
        <v>108601.190938385</v>
      </c>
      <c r="AP87" s="14" t="n">
        <f aca="false">W87-(W86*$G86/100)</f>
        <v>117063.494170966</v>
      </c>
      <c r="AQ87" s="14" t="n">
        <f aca="false">X87-(X86*$G86/100)</f>
        <v>112751.78049938</v>
      </c>
      <c r="AR87" s="14" t="n">
        <f aca="false">Y87-(Y86*$G86/100)</f>
        <v>69246.3905213775</v>
      </c>
      <c r="AT87" s="14" t="n">
        <f aca="false">IF(AA87&gt;0,AA87,0)</f>
        <v>174876.744157755</v>
      </c>
      <c r="AU87" s="14" t="n">
        <f aca="false">IF(AB87&gt;0,AB87,0)</f>
        <v>139798.180584489</v>
      </c>
      <c r="AV87" s="14" t="n">
        <f aca="false">IF(AC87&gt;0,AC87,0)</f>
        <v>154040.398038627</v>
      </c>
      <c r="AW87" s="14" t="n">
        <f aca="false">IF(AD87&gt;0,AD87,0)</f>
        <v>120968.599990344</v>
      </c>
      <c r="AX87" s="14" t="n">
        <f aca="false">IF(AE87&gt;0,AE87,0)</f>
        <v>107679.344714751</v>
      </c>
      <c r="AY87" s="14" t="n">
        <f aca="false">IF(AF87&gt;0,AF87,0)</f>
        <v>102846.530267193</v>
      </c>
      <c r="AZ87" s="14" t="n">
        <f aca="false">IF(AG87&gt;0,AG87,0)</f>
        <v>69408.4529844618</v>
      </c>
      <c r="BA87" s="14" t="n">
        <f aca="false">IF(AH87&gt;0,AH87,0)</f>
        <v>107922.161075881</v>
      </c>
      <c r="BB87" s="14" t="n">
        <f aca="false">IF(AI87&gt;0,AI87,0)</f>
        <v>66480.1687552051</v>
      </c>
      <c r="BC87" s="14" t="n">
        <f aca="false">IF(AJ87&gt;0,AJ87,0)</f>
        <v>74815.7467105694</v>
      </c>
      <c r="BD87" s="14" t="n">
        <f aca="false">IF(AK87&gt;0,AK87,0)</f>
        <v>106109.266271501</v>
      </c>
      <c r="BE87" s="14" t="n">
        <f aca="false">IF(AL87&gt;0,AL87,0)</f>
        <v>108852.170454423</v>
      </c>
      <c r="BF87" s="14" t="n">
        <f aca="false">IF(AM87&gt;0,AM87,0)</f>
        <v>89304.5591516941</v>
      </c>
      <c r="BG87" s="14" t="n">
        <f aca="false">IF(AN87&gt;0,AN87,0)</f>
        <v>91349.2190289437</v>
      </c>
      <c r="BH87" s="14" t="n">
        <f aca="false">IF(AO87&gt;0,AO87,0)</f>
        <v>108601.190938385</v>
      </c>
      <c r="BI87" s="14" t="n">
        <f aca="false">IF(AP87&gt;0,AP87,0)</f>
        <v>117063.494170966</v>
      </c>
      <c r="BJ87" s="14" t="n">
        <f aca="false">IF(AQ87&gt;0,AQ87,0)</f>
        <v>112751.78049938</v>
      </c>
      <c r="BK87" s="14" t="n">
        <f aca="false">IF(AR87&gt;0,AR87,0)</f>
        <v>69246.3905213775</v>
      </c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4"/>
      <c r="DN87" s="14"/>
      <c r="DO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  <c r="EC87" s="14"/>
      <c r="ED87" s="14"/>
      <c r="EE87" s="14"/>
      <c r="EF87" s="14"/>
      <c r="EG87" s="14"/>
      <c r="EH87" s="14"/>
      <c r="EI87" s="14"/>
      <c r="EJ87" s="14"/>
      <c r="EK87" s="14"/>
      <c r="EL87" s="14"/>
      <c r="EM87" s="14"/>
      <c r="EN87" s="14"/>
      <c r="EO87" s="14"/>
      <c r="EP87" s="14"/>
      <c r="EQ87" s="14"/>
      <c r="ER87" s="14"/>
    </row>
    <row r="88" customFormat="false" ht="18" hidden="false" customHeight="false" outlineLevel="0" collapsed="false">
      <c r="A88" s="12" t="s">
        <v>360</v>
      </c>
      <c r="B88" s="12" t="s">
        <v>361</v>
      </c>
      <c r="C88" s="12" t="n">
        <v>47</v>
      </c>
      <c r="D88" s="12" t="n">
        <f aca="false">C88-6</f>
        <v>41</v>
      </c>
      <c r="E88" s="8" t="s">
        <v>362</v>
      </c>
      <c r="F88" s="8" t="n">
        <v>16.0845382527768</v>
      </c>
      <c r="G88" s="13" t="n">
        <f aca="false">F88*((POWER(D88,2))/((POWER(C88,2))))</f>
        <v>12.2399768234123</v>
      </c>
      <c r="H88" s="14" t="n">
        <f aca="false">VLOOKUP($A88,PI!$B:$T,2,0)</f>
        <v>53459.2540873219</v>
      </c>
      <c r="I88" s="14" t="n">
        <f aca="false">VLOOKUP($A88,PI!$B:$T,3,0)</f>
        <v>36334.5082989241</v>
      </c>
      <c r="J88" s="14" t="n">
        <f aca="false">VLOOKUP($A88,PI!$B:$T,4,0)</f>
        <v>31492.2032099808</v>
      </c>
      <c r="K88" s="14" t="n">
        <f aca="false">VLOOKUP($A88,PI!$B:$T,5,0)</f>
        <v>18049.7209727061</v>
      </c>
      <c r="L88" s="14" t="n">
        <f aca="false">VLOOKUP($A88,PI!$B:$T,6,0)</f>
        <v>27556.2510208021</v>
      </c>
      <c r="M88" s="14" t="n">
        <f aca="false">VLOOKUP($A88,PI!$B:$T,7,0)</f>
        <v>19675.7884385755</v>
      </c>
      <c r="N88" s="14" t="n">
        <f aca="false">VLOOKUP($A88,PI!$B:$T,8,0)</f>
        <v>19489.5706422104</v>
      </c>
      <c r="O88" s="14" t="n">
        <f aca="false">VLOOKUP($A88,PI!$B:$T,9,0)</f>
        <v>21930.6360989059</v>
      </c>
      <c r="P88" s="14" t="n">
        <f aca="false">VLOOKUP($A88,PI!$B:$T,10,0)</f>
        <v>17272.6437919628</v>
      </c>
      <c r="Q88" s="14" t="n">
        <f aca="false">VLOOKUP($A88,PI!$B:$T,11,0)</f>
        <v>10194.3343939238</v>
      </c>
      <c r="R88" s="14" t="n">
        <f aca="false">VLOOKUP($A88,PI!$B:$T,12,0)</f>
        <v>24799.650180492</v>
      </c>
      <c r="S88" s="14" t="n">
        <f aca="false">VLOOKUP($A88,PI!$B:$T,13,0)</f>
        <v>19545.9682755578</v>
      </c>
      <c r="T88" s="14" t="n">
        <f aca="false">VLOOKUP($A88,PI!$B:$T,14,0)</f>
        <v>18979.3471833589</v>
      </c>
      <c r="U88" s="14" t="n">
        <f aca="false">VLOOKUP($A88,PI!$B:$T,15,0)</f>
        <v>19043.1105711448</v>
      </c>
      <c r="V88" s="14" t="n">
        <f aca="false">VLOOKUP($A88,PI!$B:$T,16,0)</f>
        <v>19545.9682755578</v>
      </c>
      <c r="W88" s="14" t="n">
        <f aca="false">VLOOKUP($A88,PI!$B:$T,17,0)</f>
        <v>15373.8782672351</v>
      </c>
      <c r="X88" s="14" t="n">
        <f aca="false">VLOOKUP($A88,PI!$B:$T,18,0)</f>
        <v>25295.2398641477</v>
      </c>
      <c r="Y88" s="14" t="n">
        <f aca="false">VLOOKUP($A88,PI!$B:$T,19,0)</f>
        <v>10319.784604973</v>
      </c>
      <c r="AA88" s="14" t="n">
        <f aca="false">H88-(H87*$G87/100)</f>
        <v>31816.7128139257</v>
      </c>
      <c r="AB88" s="14" t="n">
        <f aca="false">I88-(I87*$G87/100)</f>
        <v>18881.0078042157</v>
      </c>
      <c r="AC88" s="14" t="n">
        <f aca="false">J88-(J87*$G87/100)</f>
        <v>12299.7022062002</v>
      </c>
      <c r="AD88" s="14" t="n">
        <f aca="false">K88-(K87*$G87/100)</f>
        <v>3021.91268284812</v>
      </c>
      <c r="AE88" s="14" t="n">
        <f aca="false">L88-(L87*$G87/100)</f>
        <v>14134.5494790459</v>
      </c>
      <c r="AF88" s="14" t="n">
        <f aca="false">M88-(M87*$G87/100)</f>
        <v>6778.87571302337</v>
      </c>
      <c r="AG88" s="14" t="n">
        <f aca="false">N88-(N87*$G87/100)</f>
        <v>10894.1037983695</v>
      </c>
      <c r="AH88" s="14" t="n">
        <f aca="false">O88-(O87*$G87/100)</f>
        <v>8508.93455714969</v>
      </c>
      <c r="AI88" s="14" t="n">
        <f aca="false">P88-(P87*$G87/100)</f>
        <v>9044.85879396081</v>
      </c>
      <c r="AJ88" s="14" t="n">
        <f aca="false">Q88-(Q87*$G87/100)</f>
        <v>947.85778576407</v>
      </c>
      <c r="AK88" s="14" t="n">
        <f aca="false">R88-(R87*$G87/100)</f>
        <v>11632.9511553027</v>
      </c>
      <c r="AL88" s="14" t="n">
        <f aca="false">S88-(S87*$G87/100)</f>
        <v>5977.91429900024</v>
      </c>
      <c r="AM88" s="14" t="n">
        <f aca="false">T88-(T87*$G87/100)</f>
        <v>7834.75821603299</v>
      </c>
      <c r="AN88" s="14" t="n">
        <f aca="false">U88-(U87*$G87/100)</f>
        <v>7638.08474879345</v>
      </c>
      <c r="AO88" s="14" t="n">
        <f aca="false">V88-(V87*$G87/100)</f>
        <v>5935.32266596058</v>
      </c>
      <c r="AP88" s="14" t="n">
        <f aca="false">W88-(W87*$G87/100)</f>
        <v>832.961924885638</v>
      </c>
      <c r="AQ88" s="14" t="n">
        <f aca="false">X88-(X87*$G87/100)</f>
        <v>11264.9198376347</v>
      </c>
      <c r="AR88" s="14" t="n">
        <f aca="false">Y88-(Y87*$G87/100)</f>
        <v>1657.38263449116</v>
      </c>
      <c r="AT88" s="14" t="n">
        <f aca="false">IF(AA88&gt;0,AA88,0)</f>
        <v>31816.7128139257</v>
      </c>
      <c r="AU88" s="14" t="n">
        <f aca="false">IF(AB88&gt;0,AB88,0)</f>
        <v>18881.0078042157</v>
      </c>
      <c r="AV88" s="14" t="n">
        <f aca="false">IF(AC88&gt;0,AC88,0)</f>
        <v>12299.7022062002</v>
      </c>
      <c r="AW88" s="14" t="n">
        <f aca="false">IF(AD88&gt;0,AD88,0)</f>
        <v>3021.91268284812</v>
      </c>
      <c r="AX88" s="14" t="n">
        <f aca="false">IF(AE88&gt;0,AE88,0)</f>
        <v>14134.5494790459</v>
      </c>
      <c r="AY88" s="14" t="n">
        <f aca="false">IF(AF88&gt;0,AF88,0)</f>
        <v>6778.87571302337</v>
      </c>
      <c r="AZ88" s="14" t="n">
        <f aca="false">IF(AG88&gt;0,AG88,0)</f>
        <v>10894.1037983695</v>
      </c>
      <c r="BA88" s="14" t="n">
        <f aca="false">IF(AH88&gt;0,AH88,0)</f>
        <v>8508.93455714969</v>
      </c>
      <c r="BB88" s="14" t="n">
        <f aca="false">IF(AI88&gt;0,AI88,0)</f>
        <v>9044.85879396081</v>
      </c>
      <c r="BC88" s="14" t="n">
        <f aca="false">IF(AJ88&gt;0,AJ88,0)</f>
        <v>947.85778576407</v>
      </c>
      <c r="BD88" s="14" t="n">
        <f aca="false">IF(AK88&gt;0,AK88,0)</f>
        <v>11632.9511553027</v>
      </c>
      <c r="BE88" s="14" t="n">
        <f aca="false">IF(AL88&gt;0,AL88,0)</f>
        <v>5977.91429900024</v>
      </c>
      <c r="BF88" s="14" t="n">
        <f aca="false">IF(AM88&gt;0,AM88,0)</f>
        <v>7834.75821603299</v>
      </c>
      <c r="BG88" s="14" t="n">
        <f aca="false">IF(AN88&gt;0,AN88,0)</f>
        <v>7638.08474879345</v>
      </c>
      <c r="BH88" s="14" t="n">
        <f aca="false">IF(AO88&gt;0,AO88,0)</f>
        <v>5935.32266596058</v>
      </c>
      <c r="BI88" s="14" t="n">
        <f aca="false">IF(AP88&gt;0,AP88,0)</f>
        <v>832.961924885638</v>
      </c>
      <c r="BJ88" s="14" t="n">
        <f aca="false">IF(AQ88&gt;0,AQ88,0)</f>
        <v>11264.9198376347</v>
      </c>
      <c r="BK88" s="14" t="n">
        <f aca="false">IF(AR88&gt;0,AR88,0)</f>
        <v>1657.38263449116</v>
      </c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  <c r="DS88" s="14"/>
      <c r="DT88" s="14"/>
      <c r="DU88" s="14"/>
      <c r="DV88" s="14"/>
      <c r="DW88" s="14"/>
      <c r="DX88" s="14"/>
      <c r="DY88" s="14"/>
      <c r="DZ88" s="14"/>
      <c r="EA88" s="14"/>
      <c r="EB88" s="14"/>
      <c r="EC88" s="14"/>
      <c r="ED88" s="14"/>
      <c r="EE88" s="14"/>
      <c r="EF88" s="14"/>
      <c r="EG88" s="14"/>
      <c r="EH88" s="14"/>
      <c r="EI88" s="14"/>
      <c r="EJ88" s="14"/>
      <c r="EK88" s="14"/>
      <c r="EL88" s="14"/>
      <c r="EM88" s="14"/>
      <c r="EN88" s="14"/>
      <c r="EO88" s="14"/>
      <c r="EP88" s="14"/>
      <c r="EQ88" s="14"/>
      <c r="ER88" s="14"/>
    </row>
    <row r="89" customFormat="false" ht="18" hidden="false" customHeight="false" outlineLevel="0" collapsed="false">
      <c r="A89" s="12" t="s">
        <v>363</v>
      </c>
      <c r="B89" s="12" t="s">
        <v>364</v>
      </c>
      <c r="C89" s="12" t="n">
        <v>47</v>
      </c>
      <c r="D89" s="12" t="n">
        <f aca="false">C89-6</f>
        <v>41</v>
      </c>
      <c r="E89" s="8" t="s">
        <v>365</v>
      </c>
      <c r="F89" s="8" t="n">
        <v>16.0961753001906</v>
      </c>
      <c r="G89" s="13" t="n">
        <f aca="false">F89*((POWER(D89,2))/((POWER(C89,2))))</f>
        <v>12.2488323583614</v>
      </c>
      <c r="H89" s="14" t="n">
        <f aca="false">VLOOKUP($A89,PI!$B:$T,2,0)</f>
        <v>3905.3321783633</v>
      </c>
      <c r="I89" s="14" t="n">
        <f aca="false">VLOOKUP($A89,PI!$B:$T,3,0)</f>
        <v>1976.8593411622</v>
      </c>
      <c r="J89" s="14" t="n">
        <f aca="false">VLOOKUP($A89,PI!$B:$T,4,0)</f>
        <v>2177.54783702567</v>
      </c>
      <c r="K89" s="14" t="n">
        <f aca="false">VLOOKUP($A89,PI!$B:$T,5,0)</f>
        <v>1292.85351912605</v>
      </c>
      <c r="L89" s="14" t="n">
        <f aca="false">VLOOKUP($A89,PI!$B:$T,6,0)</f>
        <v>2390.50245734903</v>
      </c>
      <c r="M89" s="14" t="n">
        <f aca="false">VLOOKUP($A89,PI!$B:$T,7,0)</f>
        <v>1599.60314673035</v>
      </c>
      <c r="N89" s="14" t="n">
        <f aca="false">VLOOKUP($A89,PI!$B:$T,8,0)</f>
        <v>2250.04034114295</v>
      </c>
      <c r="O89" s="14" t="n">
        <f aca="false">VLOOKUP($A89,PI!$B:$T,9,0)</f>
        <v>1599.60314673035</v>
      </c>
      <c r="P89" s="14" t="n">
        <f aca="false">VLOOKUP($A89,PI!$B:$T,10,0)</f>
        <v>1243.34507835912</v>
      </c>
      <c r="Q89" s="14" t="n">
        <f aca="false">VLOOKUP($A89,PI!$B:$T,11,0)</f>
        <v>868.228471723288</v>
      </c>
      <c r="R89" s="14" t="n">
        <f aca="false">VLOOKUP($A89,PI!$B:$T,12,0)</f>
        <v>1871.75393546947</v>
      </c>
      <c r="S89" s="14" t="n">
        <f aca="false">VLOOKUP($A89,PI!$B:$T,13,0)</f>
        <v>1696.06752931662</v>
      </c>
      <c r="T89" s="14" t="n">
        <f aca="false">VLOOKUP($A89,PI!$B:$T,14,0)</f>
        <v>1261.38953830628</v>
      </c>
      <c r="U89" s="14" t="n">
        <f aca="false">VLOOKUP($A89,PI!$B:$T,15,0)</f>
        <v>1211.10215804449</v>
      </c>
      <c r="V89" s="14" t="n">
        <f aca="false">VLOOKUP($A89,PI!$B:$T,16,0)</f>
        <v>924.651054243211</v>
      </c>
      <c r="W89" s="14" t="n">
        <f aca="false">VLOOKUP($A89,PI!$B:$T,17,0)</f>
        <v>978.06108168626</v>
      </c>
      <c r="X89" s="14" t="n">
        <f aca="false">VLOOKUP($A89,PI!$B:$T,18,0)</f>
        <v>2125.62467780574</v>
      </c>
      <c r="Y89" s="14" t="n">
        <f aca="false">VLOOKUP($A89,PI!$B:$T,19,0)</f>
        <v>986.374455970036</v>
      </c>
      <c r="AA89" s="14" t="n">
        <f aca="false">H89-(H88*$G88/100)</f>
        <v>-2638.068131894</v>
      </c>
      <c r="AB89" s="14" t="n">
        <f aca="false">I89-(I88*$G88/100)</f>
        <v>-2470.47605352693</v>
      </c>
      <c r="AC89" s="14" t="n">
        <f aca="false">J89-(J88*$G88/100)</f>
        <v>-1677.09053705788</v>
      </c>
      <c r="AD89" s="14" t="n">
        <f aca="false">K89-(K88*$G88/100)</f>
        <v>-916.42814462376</v>
      </c>
      <c r="AE89" s="14" t="n">
        <f aca="false">L89-(L88*$G88/100)</f>
        <v>-982.376280998462</v>
      </c>
      <c r="AF89" s="14" t="n">
        <f aca="false">M89-(M88*$G88/100)</f>
        <v>-808.708797974935</v>
      </c>
      <c r="AG89" s="14" t="n">
        <f aca="false">N89-(N88*$G88/100)</f>
        <v>-135.478588446173</v>
      </c>
      <c r="AH89" s="14" t="n">
        <f aca="false">O89-(O88*$G88/100)</f>
        <v>-1084.70162900263</v>
      </c>
      <c r="AI89" s="14" t="n">
        <f aca="false">P89-(P88*$G88/100)</f>
        <v>-870.822518567691</v>
      </c>
      <c r="AJ89" s="14" t="n">
        <f aca="false">Q89-(Q88*$G88/100)</f>
        <v>-379.55569539414</v>
      </c>
      <c r="AK89" s="14" t="n">
        <f aca="false">R89-(R88*$G88/100)</f>
        <v>-1163.71749891008</v>
      </c>
      <c r="AL89" s="14" t="n">
        <f aca="false">S89-(S88*$G88/100)</f>
        <v>-696.354457523184</v>
      </c>
      <c r="AM89" s="14" t="n">
        <f aca="false">T89-(T88*$G88/100)</f>
        <v>-1061.67815817181</v>
      </c>
      <c r="AN89" s="14" t="n">
        <f aca="false">U89-(U88*$G88/100)</f>
        <v>-1119.77016232041</v>
      </c>
      <c r="AO89" s="14" t="n">
        <f aca="false">V89-(V88*$G88/100)</f>
        <v>-1467.77093259659</v>
      </c>
      <c r="AP89" s="14" t="n">
        <f aca="false">W89-(W88*$G88/100)</f>
        <v>-903.698055082936</v>
      </c>
      <c r="AQ89" s="14" t="n">
        <f aca="false">X89-(X88*$G88/100)</f>
        <v>-970.506818992493</v>
      </c>
      <c r="AR89" s="14" t="n">
        <f aca="false">Y89-(Y88*$G88/100)</f>
        <v>-276.76478790473</v>
      </c>
      <c r="AT89" s="14" t="n">
        <f aca="false">IF(AA89&gt;0,AA89,0)</f>
        <v>0</v>
      </c>
      <c r="AU89" s="14" t="n">
        <f aca="false">IF(AB89&gt;0,AB89,0)</f>
        <v>0</v>
      </c>
      <c r="AV89" s="14" t="n">
        <f aca="false">IF(AC89&gt;0,AC89,0)</f>
        <v>0</v>
      </c>
      <c r="AW89" s="14" t="n">
        <f aca="false">IF(AD89&gt;0,AD89,0)</f>
        <v>0</v>
      </c>
      <c r="AX89" s="14" t="n">
        <f aca="false">IF(AE89&gt;0,AE89,0)</f>
        <v>0</v>
      </c>
      <c r="AY89" s="14" t="n">
        <f aca="false">IF(AF89&gt;0,AF89,0)</f>
        <v>0</v>
      </c>
      <c r="AZ89" s="14" t="n">
        <f aca="false">IF(AG89&gt;0,AG89,0)</f>
        <v>0</v>
      </c>
      <c r="BA89" s="14" t="n">
        <f aca="false">IF(AH89&gt;0,AH89,0)</f>
        <v>0</v>
      </c>
      <c r="BB89" s="14" t="n">
        <f aca="false">IF(AI89&gt;0,AI89,0)</f>
        <v>0</v>
      </c>
      <c r="BC89" s="14" t="n">
        <f aca="false">IF(AJ89&gt;0,AJ89,0)</f>
        <v>0</v>
      </c>
      <c r="BD89" s="14" t="n">
        <f aca="false">IF(AK89&gt;0,AK89,0)</f>
        <v>0</v>
      </c>
      <c r="BE89" s="14" t="n">
        <f aca="false">IF(AL89&gt;0,AL89,0)</f>
        <v>0</v>
      </c>
      <c r="BF89" s="14" t="n">
        <f aca="false">IF(AM89&gt;0,AM89,0)</f>
        <v>0</v>
      </c>
      <c r="BG89" s="14" t="n">
        <f aca="false">IF(AN89&gt;0,AN89,0)</f>
        <v>0</v>
      </c>
      <c r="BH89" s="14" t="n">
        <f aca="false">IF(AO89&gt;0,AO89,0)</f>
        <v>0</v>
      </c>
      <c r="BI89" s="14" t="n">
        <f aca="false">IF(AP89&gt;0,AP89,0)</f>
        <v>0</v>
      </c>
      <c r="BJ89" s="14" t="n">
        <f aca="false">IF(AQ89&gt;0,AQ89,0)</f>
        <v>0</v>
      </c>
      <c r="BK89" s="14" t="n">
        <f aca="false">IF(AR89&gt;0,AR89,0)</f>
        <v>0</v>
      </c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  <c r="EC89" s="14"/>
      <c r="ED89" s="14"/>
      <c r="EE89" s="14"/>
      <c r="EF89" s="14"/>
      <c r="EG89" s="14"/>
      <c r="EH89" s="14"/>
      <c r="EI89" s="14"/>
      <c r="EJ89" s="14"/>
      <c r="EK89" s="14"/>
      <c r="EL89" s="14"/>
      <c r="EM89" s="14"/>
      <c r="EN89" s="14"/>
      <c r="EO89" s="14"/>
      <c r="EP89" s="14"/>
      <c r="EQ89" s="14"/>
      <c r="ER89" s="14"/>
    </row>
    <row r="90" customFormat="false" ht="18" hidden="false" customHeight="false" outlineLevel="0" collapsed="false">
      <c r="A90" s="12" t="s">
        <v>366</v>
      </c>
      <c r="B90" s="12" t="s">
        <v>367</v>
      </c>
      <c r="C90" s="12" t="n">
        <v>47</v>
      </c>
      <c r="D90" s="12" t="n">
        <f aca="false">C90-6</f>
        <v>41</v>
      </c>
      <c r="E90" s="8" t="s">
        <v>368</v>
      </c>
      <c r="F90" s="8" t="n">
        <v>16.1078126029745</v>
      </c>
      <c r="G90" s="13" t="n">
        <f aca="false">F90*((POWER(D90,2))/((POWER(C90,2))))</f>
        <v>12.2576880876415</v>
      </c>
      <c r="H90" s="14" t="n">
        <f aca="false">VLOOKUP($A90,PI!$B:$T,2,0)</f>
        <v>1693.11280768711</v>
      </c>
      <c r="I90" s="14" t="n">
        <f aca="false">VLOOKUP($A90,PI!$B:$T,3,0)</f>
        <v>576.765674176334</v>
      </c>
      <c r="J90" s="14" t="n">
        <f aca="false">VLOOKUP($A90,PI!$B:$T,4,0)</f>
        <v>777.765059217752</v>
      </c>
      <c r="K90" s="14" t="n">
        <f aca="false">VLOOKUP($A90,PI!$B:$T,5,0)</f>
        <v>201.076368924815</v>
      </c>
      <c r="L90" s="14" t="n">
        <f aca="false">VLOOKUP($A90,PI!$B:$T,6,0)</f>
        <v>766.897801006696</v>
      </c>
      <c r="M90" s="14" t="n">
        <f aca="false">VLOOKUP($A90,PI!$B:$T,7,0)</f>
        <v>614.405246891901</v>
      </c>
      <c r="N90" s="14" t="n">
        <f aca="false">VLOOKUP($A90,PI!$B:$T,8,0)</f>
        <v>1997.03968956499</v>
      </c>
      <c r="O90" s="14" t="n">
        <f aca="false">VLOOKUP($A90,PI!$B:$T,9,0)</f>
        <v>558.883094209014</v>
      </c>
      <c r="P90" s="14" t="n">
        <f aca="false">VLOOKUP($A90,PI!$B:$T,10,0)</f>
        <v>590.26532000147</v>
      </c>
      <c r="Q90" s="14" t="n">
        <f aca="false">VLOOKUP($A90,PI!$B:$T,11,0)</f>
        <v>114.076131581648</v>
      </c>
      <c r="R90" s="14" t="n">
        <f aca="false">VLOOKUP($A90,PI!$B:$T,12,0)</f>
        <v>944.878617592696</v>
      </c>
      <c r="S90" s="14" t="n">
        <f aca="false">VLOOKUP($A90,PI!$B:$T,13,0)</f>
        <v>590.26532000147</v>
      </c>
      <c r="T90" s="14" t="n">
        <f aca="false">VLOOKUP($A90,PI!$B:$T,14,0)</f>
        <v>806.272693386851</v>
      </c>
      <c r="U90" s="14" t="n">
        <f aca="false">VLOOKUP($A90,PI!$B:$T,15,0)</f>
        <v>578.736962760251</v>
      </c>
      <c r="V90" s="14" t="n">
        <f aca="false">VLOOKUP($A90,PI!$B:$T,16,0)</f>
        <v>354.063687195729</v>
      </c>
      <c r="W90" s="14" t="n">
        <f aca="false">VLOOKUP($A90,PI!$B:$T,17,0)</f>
        <v>126.585174180769</v>
      </c>
      <c r="X90" s="14" t="n">
        <f aca="false">VLOOKUP($A90,PI!$B:$T,18,0)</f>
        <v>744.005670618916</v>
      </c>
      <c r="Y90" s="14" t="n">
        <f aca="false">VLOOKUP($A90,PI!$B:$T,19,0)</f>
        <v>219.282288834697</v>
      </c>
      <c r="AA90" s="14" t="n">
        <f aca="false">H90-(H89*$G89/100)</f>
        <v>1214.75521612224</v>
      </c>
      <c r="AB90" s="14" t="n">
        <f aca="false">I90-(I89*$G89/100)</f>
        <v>334.623487516768</v>
      </c>
      <c r="AC90" s="14" t="n">
        <f aca="false">J90-(J89*$G89/100)</f>
        <v>511.040875137351</v>
      </c>
      <c r="AD90" s="14" t="n">
        <f aca="false">K90-(K89*$G89/100)</f>
        <v>42.7169087278885</v>
      </c>
      <c r="AE90" s="14" t="n">
        <f aca="false">L90-(L89*$G89/100)</f>
        <v>474.089162483503</v>
      </c>
      <c r="AF90" s="14" t="n">
        <f aca="false">M90-(M89*$G89/100)</f>
        <v>418.472539049827</v>
      </c>
      <c r="AG90" s="14" t="n">
        <f aca="false">N90-(N89*$G89/100)</f>
        <v>1721.43602018289</v>
      </c>
      <c r="AH90" s="14" t="n">
        <f aca="false">O90-(O89*$G89/100)</f>
        <v>362.950386366939</v>
      </c>
      <c r="AI90" s="14" t="n">
        <f aca="false">P90-(P89*$G89/100)</f>
        <v>437.970065717325</v>
      </c>
      <c r="AJ90" s="14" t="n">
        <f aca="false">Q90-(Q89*$G89/100)</f>
        <v>7.7282815926993</v>
      </c>
      <c r="AK90" s="14" t="n">
        <f aca="false">R90-(R89*$G89/100)</f>
        <v>715.610615876009</v>
      </c>
      <c r="AL90" s="14" t="n">
        <f aca="false">S90-(S89*$G89/100)</f>
        <v>382.516851650875</v>
      </c>
      <c r="AM90" s="14" t="n">
        <f aca="false">T90-(T89*$G89/100)</f>
        <v>651.767203453805</v>
      </c>
      <c r="AN90" s="14" t="n">
        <f aca="false">U90-(U89*$G89/100)</f>
        <v>430.391089732884</v>
      </c>
      <c r="AO90" s="14" t="n">
        <f aca="false">V90-(V89*$G89/100)</f>
        <v>240.804729661657</v>
      </c>
      <c r="AP90" s="14" t="n">
        <f aca="false">W90-(W89*$G89/100)</f>
        <v>6.78411192264272</v>
      </c>
      <c r="AQ90" s="14" t="n">
        <f aca="false">X90-(X89*$G89/100)</f>
        <v>483.641467266531</v>
      </c>
      <c r="AR90" s="14" t="n">
        <f aca="false">Y90-(Y89*$G89/100)</f>
        <v>98.4629352972273</v>
      </c>
      <c r="AT90" s="14" t="n">
        <f aca="false">IF(AA90&gt;0,AA90,0)</f>
        <v>1214.75521612224</v>
      </c>
      <c r="AU90" s="14" t="n">
        <f aca="false">IF(AB90&gt;0,AB90,0)</f>
        <v>334.623487516768</v>
      </c>
      <c r="AV90" s="14" t="n">
        <f aca="false">IF(AC90&gt;0,AC90,0)</f>
        <v>511.040875137351</v>
      </c>
      <c r="AW90" s="14" t="n">
        <f aca="false">IF(AD90&gt;0,AD90,0)</f>
        <v>42.7169087278885</v>
      </c>
      <c r="AX90" s="14" t="n">
        <f aca="false">IF(AE90&gt;0,AE90,0)</f>
        <v>474.089162483503</v>
      </c>
      <c r="AY90" s="14" t="n">
        <f aca="false">IF(AF90&gt;0,AF90,0)</f>
        <v>418.472539049827</v>
      </c>
      <c r="AZ90" s="14" t="n">
        <f aca="false">IF(AG90&gt;0,AG90,0)</f>
        <v>1721.43602018289</v>
      </c>
      <c r="BA90" s="14" t="n">
        <f aca="false">IF(AH90&gt;0,AH90,0)</f>
        <v>362.950386366939</v>
      </c>
      <c r="BB90" s="14" t="n">
        <f aca="false">IF(AI90&gt;0,AI90,0)</f>
        <v>437.970065717325</v>
      </c>
      <c r="BC90" s="14" t="n">
        <f aca="false">IF(AJ90&gt;0,AJ90,0)</f>
        <v>7.7282815926993</v>
      </c>
      <c r="BD90" s="14" t="n">
        <f aca="false">IF(AK90&gt;0,AK90,0)</f>
        <v>715.610615876009</v>
      </c>
      <c r="BE90" s="14" t="n">
        <f aca="false">IF(AL90&gt;0,AL90,0)</f>
        <v>382.516851650875</v>
      </c>
      <c r="BF90" s="14" t="n">
        <f aca="false">IF(AM90&gt;0,AM90,0)</f>
        <v>651.767203453805</v>
      </c>
      <c r="BG90" s="14" t="n">
        <f aca="false">IF(AN90&gt;0,AN90,0)</f>
        <v>430.391089732884</v>
      </c>
      <c r="BH90" s="14" t="n">
        <f aca="false">IF(AO90&gt;0,AO90,0)</f>
        <v>240.804729661657</v>
      </c>
      <c r="BI90" s="14" t="n">
        <f aca="false">IF(AP90&gt;0,AP90,0)</f>
        <v>6.78411192264272</v>
      </c>
      <c r="BJ90" s="14" t="n">
        <f aca="false">IF(AQ90&gt;0,AQ90,0)</f>
        <v>483.641467266531</v>
      </c>
      <c r="BK90" s="14" t="n">
        <f aca="false">IF(AR90&gt;0,AR90,0)</f>
        <v>98.4629352972273</v>
      </c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  <c r="EC90" s="14"/>
      <c r="ED90" s="14"/>
      <c r="EE90" s="14"/>
      <c r="EF90" s="14"/>
      <c r="EG90" s="14"/>
      <c r="EH90" s="14"/>
      <c r="EI90" s="14"/>
      <c r="EJ90" s="14"/>
      <c r="EK90" s="14"/>
      <c r="EL90" s="14"/>
      <c r="EM90" s="14"/>
      <c r="EN90" s="14"/>
      <c r="EO90" s="14"/>
      <c r="EP90" s="14"/>
      <c r="EQ90" s="14"/>
      <c r="ER90" s="14"/>
    </row>
    <row r="91" customFormat="false" ht="18" hidden="false" customHeight="false" outlineLevel="0" collapsed="false">
      <c r="A91" s="12" t="s">
        <v>369</v>
      </c>
      <c r="B91" s="12" t="s">
        <v>370</v>
      </c>
      <c r="C91" s="12" t="n">
        <v>47</v>
      </c>
      <c r="D91" s="12" t="n">
        <f aca="false">C91-6</f>
        <v>41</v>
      </c>
      <c r="E91" s="8" t="s">
        <v>371</v>
      </c>
      <c r="F91" s="8" t="n">
        <v>16.1194501596524</v>
      </c>
      <c r="G91" s="13" t="n">
        <f aca="false">F91*((POWER(D91,2))/((POWER(C91,2))))</f>
        <v>12.2665440101293</v>
      </c>
      <c r="H91" s="14" t="n">
        <f aca="false">VLOOKUP($A91,PI!$B:$T,2,0)</f>
        <v>2592.66099450487</v>
      </c>
      <c r="I91" s="14" t="n">
        <f aca="false">VLOOKUP($A91,PI!$B:$T,3,0)</f>
        <v>139.129748391103</v>
      </c>
      <c r="J91" s="14" t="n">
        <f aca="false">VLOOKUP($A91,PI!$B:$T,4,0)</f>
        <v>436.250932208587</v>
      </c>
      <c r="K91" s="14" t="n">
        <f aca="false">VLOOKUP($A91,PI!$B:$T,5,0)</f>
        <v>76.5202759833598</v>
      </c>
      <c r="L91" s="14" t="n">
        <f aca="false">VLOOKUP($A91,PI!$B:$T,6,0)</f>
        <v>606.982286299722</v>
      </c>
      <c r="M91" s="14" t="n">
        <f aca="false">VLOOKUP($A91,PI!$B:$T,7,0)</f>
        <v>1411.88979419822</v>
      </c>
      <c r="N91" s="14" t="n">
        <f aca="false">VLOOKUP($A91,PI!$B:$T,8,0)</f>
        <v>7112.53753940162</v>
      </c>
      <c r="O91" s="14" t="n">
        <f aca="false">VLOOKUP($A91,PI!$B:$T,9,0)</f>
        <v>211.923658913991</v>
      </c>
      <c r="P91" s="14" t="n">
        <f aca="false">VLOOKUP($A91,PI!$B:$T,10,0)</f>
        <v>2662.09215027302</v>
      </c>
      <c r="Q91" s="14" t="n">
        <f aca="false">VLOOKUP($A91,PI!$B:$T,11,0)</f>
        <v>190.663809914811</v>
      </c>
      <c r="R91" s="14" t="n">
        <f aca="false">VLOOKUP($A91,PI!$B:$T,12,0)</f>
        <v>10570.1834691675</v>
      </c>
      <c r="S91" s="14" t="n">
        <f aca="false">VLOOKUP($A91,PI!$B:$T,13,0)</f>
        <v>4285.55765908172</v>
      </c>
      <c r="T91" s="14" t="n">
        <f aca="false">VLOOKUP($A91,PI!$B:$T,14,0)</f>
        <v>1333.73228044771</v>
      </c>
      <c r="U91" s="14" t="n">
        <f aca="false">VLOOKUP($A91,PI!$B:$T,15,0)</f>
        <v>821.387232652299</v>
      </c>
      <c r="V91" s="14" t="n">
        <f aca="false">VLOOKUP($A91,PI!$B:$T,16,0)</f>
        <v>236.304177236047</v>
      </c>
      <c r="W91" s="14" t="n">
        <f aca="false">VLOOKUP($A91,PI!$B:$T,17,0)</f>
        <v>68.8439262799811</v>
      </c>
      <c r="X91" s="14" t="n">
        <f aca="false">VLOOKUP($A91,PI!$B:$T,18,0)</f>
        <v>6866.42584225369</v>
      </c>
      <c r="Y91" s="14" t="n">
        <f aca="false">VLOOKUP($A91,PI!$B:$T,19,0)</f>
        <v>821.387232652299</v>
      </c>
      <c r="AA91" s="14" t="n">
        <f aca="false">H91-(H90*$G90/100)</f>
        <v>2385.12450756667</v>
      </c>
      <c r="AB91" s="14" t="n">
        <f aca="false">I91-(I90*$G90/100)</f>
        <v>68.4316110539853</v>
      </c>
      <c r="AC91" s="14" t="n">
        <f aca="false">J91-(J90*$G90/100)</f>
        <v>340.914917195015</v>
      </c>
      <c r="AD91" s="14" t="n">
        <f aca="false">K91-(K90*$G90/100)</f>
        <v>51.8729618626007</v>
      </c>
      <c r="AE91" s="14" t="n">
        <f aca="false">L91-(L90*$G90/100)</f>
        <v>512.97834590134</v>
      </c>
      <c r="AF91" s="14" t="n">
        <f aca="false">M91-(M90*$G90/100)</f>
        <v>1336.5779154401</v>
      </c>
      <c r="AG91" s="14" t="n">
        <f aca="false">N91-(N90*$G90/100)</f>
        <v>6867.74664326834</v>
      </c>
      <c r="AH91" s="14" t="n">
        <f aca="false">O91-(O90*$G90/100)</f>
        <v>143.41751245129</v>
      </c>
      <c r="AI91" s="14" t="n">
        <f aca="false">P91-(P90*$G90/100)</f>
        <v>2589.73926845772</v>
      </c>
      <c r="AJ91" s="14" t="n">
        <f aca="false">Q91-(Q90*$G90/100)</f>
        <v>176.680713523085</v>
      </c>
      <c r="AK91" s="14" t="n">
        <f aca="false">R91-(R90*$G90/100)</f>
        <v>10454.3631954162</v>
      </c>
      <c r="AL91" s="14" t="n">
        <f aca="false">S91-(S90*$G90/100)</f>
        <v>4213.20477726642</v>
      </c>
      <c r="AM91" s="14" t="n">
        <f aca="false">T91-(T90*$G90/100)</f>
        <v>1234.90188855652</v>
      </c>
      <c r="AN91" s="14" t="n">
        <f aca="false">U91-(U90*$G90/100)</f>
        <v>750.447460909258</v>
      </c>
      <c r="AO91" s="14" t="n">
        <f aca="false">V91-(V90*$G90/100)</f>
        <v>192.904154827992</v>
      </c>
      <c r="AP91" s="14" t="n">
        <f aca="false">W91-(W90*$G90/100)</f>
        <v>53.3275104637047</v>
      </c>
      <c r="AQ91" s="14" t="n">
        <f aca="false">X91-(X90*$G90/100)</f>
        <v>6775.22794779486</v>
      </c>
      <c r="AR91" s="14" t="n">
        <f aca="false">Y91-(Y90*$G90/100)</f>
        <v>794.508293655501</v>
      </c>
      <c r="AT91" s="14" t="n">
        <f aca="false">IF(AA91&gt;0,AA91,0)</f>
        <v>2385.12450756667</v>
      </c>
      <c r="AU91" s="14" t="n">
        <f aca="false">IF(AB91&gt;0,AB91,0)</f>
        <v>68.4316110539853</v>
      </c>
      <c r="AV91" s="14" t="n">
        <f aca="false">IF(AC91&gt;0,AC91,0)</f>
        <v>340.914917195015</v>
      </c>
      <c r="AW91" s="14" t="n">
        <f aca="false">IF(AD91&gt;0,AD91,0)</f>
        <v>51.8729618626007</v>
      </c>
      <c r="AX91" s="14" t="n">
        <f aca="false">IF(AE91&gt;0,AE91,0)</f>
        <v>512.97834590134</v>
      </c>
      <c r="AY91" s="14" t="n">
        <f aca="false">IF(AF91&gt;0,AF91,0)</f>
        <v>1336.5779154401</v>
      </c>
      <c r="AZ91" s="14" t="n">
        <f aca="false">IF(AG91&gt;0,AG91,0)</f>
        <v>6867.74664326834</v>
      </c>
      <c r="BA91" s="14" t="n">
        <f aca="false">IF(AH91&gt;0,AH91,0)</f>
        <v>143.41751245129</v>
      </c>
      <c r="BB91" s="14" t="n">
        <f aca="false">IF(AI91&gt;0,AI91,0)</f>
        <v>2589.73926845772</v>
      </c>
      <c r="BC91" s="14" t="n">
        <f aca="false">IF(AJ91&gt;0,AJ91,0)</f>
        <v>176.680713523085</v>
      </c>
      <c r="BD91" s="14" t="n">
        <f aca="false">IF(AK91&gt;0,AK91,0)</f>
        <v>10454.3631954162</v>
      </c>
      <c r="BE91" s="14" t="n">
        <f aca="false">IF(AL91&gt;0,AL91,0)</f>
        <v>4213.20477726642</v>
      </c>
      <c r="BF91" s="14" t="n">
        <f aca="false">IF(AM91&gt;0,AM91,0)</f>
        <v>1234.90188855652</v>
      </c>
      <c r="BG91" s="14" t="n">
        <f aca="false">IF(AN91&gt;0,AN91,0)</f>
        <v>750.447460909258</v>
      </c>
      <c r="BH91" s="14" t="n">
        <f aca="false">IF(AO91&gt;0,AO91,0)</f>
        <v>192.904154827992</v>
      </c>
      <c r="BI91" s="14" t="n">
        <f aca="false">IF(AP91&gt;0,AP91,0)</f>
        <v>53.3275104637047</v>
      </c>
      <c r="BJ91" s="14" t="n">
        <f aca="false">IF(AQ91&gt;0,AQ91,0)</f>
        <v>6775.22794779486</v>
      </c>
      <c r="BK91" s="14" t="n">
        <f aca="false">IF(AR91&gt;0,AR91,0)</f>
        <v>794.508293655501</v>
      </c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  <c r="DZ91" s="14"/>
      <c r="EA91" s="14"/>
      <c r="EB91" s="14"/>
      <c r="EC91" s="14"/>
      <c r="ED91" s="14"/>
      <c r="EE91" s="14"/>
      <c r="EF91" s="14"/>
      <c r="EG91" s="14"/>
      <c r="EH91" s="14"/>
      <c r="EI91" s="14"/>
      <c r="EJ91" s="14"/>
      <c r="EK91" s="14"/>
      <c r="EL91" s="14"/>
      <c r="EM91" s="14"/>
      <c r="EN91" s="14"/>
      <c r="EO91" s="14"/>
      <c r="EP91" s="14"/>
      <c r="EQ91" s="14"/>
      <c r="ER91" s="14"/>
    </row>
    <row r="92" customFormat="false" ht="18" hidden="false" customHeight="false" outlineLevel="0" collapsed="false">
      <c r="A92" s="11" t="s">
        <v>372</v>
      </c>
      <c r="B92" s="12" t="s">
        <v>373</v>
      </c>
      <c r="C92" s="12" t="n">
        <v>47</v>
      </c>
      <c r="D92" s="12" t="n">
        <f aca="false">C92-6</f>
        <v>41</v>
      </c>
      <c r="E92" s="8" t="s">
        <v>374</v>
      </c>
      <c r="F92" s="8" t="n">
        <v>16.1310879643291</v>
      </c>
      <c r="G92" s="13" t="n">
        <f aca="false">F92*((POWER(D92,2))/((POWER(C92,2))))</f>
        <v>12.2754001213387</v>
      </c>
      <c r="H92" s="14" t="n">
        <f aca="false">VLOOKUP($A92,PI!$B:$T,2,0)</f>
        <v>221.948112522867</v>
      </c>
      <c r="I92" s="14" t="n">
        <f aca="false">VLOOKUP($A92,PI!$B:$T,3,0)</f>
        <v>19.6308739080809</v>
      </c>
      <c r="J92" s="14" t="n">
        <f aca="false">VLOOKUP($A92,PI!$B:$T,4,0)</f>
        <v>46.7398960901248</v>
      </c>
      <c r="K92" s="14" t="n">
        <f aca="false">VLOOKUP($A92,PI!$B:$T,5,0)</f>
        <v>36.1720837420097</v>
      </c>
      <c r="L92" s="14" t="n">
        <f aca="false">VLOOKUP($A92,PI!$B:$T,6,0)</f>
        <v>63.7938202497439</v>
      </c>
      <c r="M92" s="14" t="n">
        <f aca="false">VLOOKUP($A92,PI!$B:$T,7,0)</f>
        <v>103.94658284751</v>
      </c>
      <c r="N92" s="14" t="n">
        <f aca="false">VLOOKUP($A92,PI!$B:$T,8,0)</f>
        <v>589.077268207001</v>
      </c>
      <c r="O92" s="14" t="n">
        <f aca="false">VLOOKUP($A92,PI!$B:$T,9,0)</f>
        <v>37.7716132739028</v>
      </c>
      <c r="P92" s="14" t="n">
        <f aca="false">VLOOKUP($A92,PI!$B:$T,10,0)</f>
        <v>192.354554311794</v>
      </c>
      <c r="Q92" s="14" t="n">
        <f aca="false">VLOOKUP($A92,PI!$B:$T,11,0)</f>
        <v>39.4135533203325</v>
      </c>
      <c r="R92" s="14" t="n">
        <f aca="false">VLOOKUP($A92,PI!$B:$T,12,0)</f>
        <v>542.602930048503</v>
      </c>
      <c r="S92" s="14" t="n">
        <f aca="false">VLOOKUP($A92,PI!$B:$T,13,0)</f>
        <v>304.747178620005</v>
      </c>
      <c r="T92" s="14" t="n">
        <f aca="false">VLOOKUP($A92,PI!$B:$T,14,0)</f>
        <v>139.223370693274</v>
      </c>
      <c r="U92" s="14" t="n">
        <f aca="false">VLOOKUP($A92,PI!$B:$T,15,0)</f>
        <v>63.7938202497439</v>
      </c>
      <c r="V92" s="14" t="n">
        <f aca="false">VLOOKUP($A92,PI!$B:$T,16,0)</f>
        <v>21.6605858196086</v>
      </c>
      <c r="W92" s="14" t="n">
        <f aca="false">VLOOKUP($A92,PI!$B:$T,17,0)</f>
        <v>26.4360763036645</v>
      </c>
      <c r="X92" s="14" t="n">
        <f aca="false">VLOOKUP($A92,PI!$B:$T,18,0)</f>
        <v>367.43033023016</v>
      </c>
      <c r="Y92" s="14" t="n">
        <f aca="false">VLOOKUP($A92,PI!$B:$T,19,0)</f>
        <v>61.9254868557694</v>
      </c>
      <c r="AA92" s="14" t="n">
        <f aca="false">H92-(H91*$G91/100)</f>
        <v>-96.0817894015289</v>
      </c>
      <c r="AB92" s="14" t="n">
        <f aca="false">I92-(I91*$G91/100)</f>
        <v>2.56446209050406</v>
      </c>
      <c r="AC92" s="14" t="n">
        <f aca="false">J92-(J91*$G91/100)</f>
        <v>-6.77301650384108</v>
      </c>
      <c r="AD92" s="14" t="n">
        <f aca="false">K92-(K91*$G91/100)</f>
        <v>26.7856904118384</v>
      </c>
      <c r="AE92" s="14" t="n">
        <f aca="false">L92-(L91*$G91/100)</f>
        <v>-10.6619290329008</v>
      </c>
      <c r="AF92" s="14" t="n">
        <f aca="false">M92-(M91*$G91/100)</f>
        <v>-69.2435001323385</v>
      </c>
      <c r="AG92" s="14" t="n">
        <f aca="false">N92-(N91*$G91/100)</f>
        <v>-283.385279300668</v>
      </c>
      <c r="AH92" s="14" t="n">
        <f aca="false">O92-(O91*$G91/100)</f>
        <v>11.7759043853417</v>
      </c>
      <c r="AI92" s="14" t="n">
        <f aca="false">P92-(P91*$G91/100)</f>
        <v>-134.192150891643</v>
      </c>
      <c r="AJ92" s="14" t="n">
        <f aca="false">Q92-(Q91*$G91/100)</f>
        <v>16.025693165743</v>
      </c>
      <c r="AK92" s="14" t="n">
        <f aca="false">R92-(R91*$G91/100)</f>
        <v>-753.993277148343</v>
      </c>
      <c r="AL92" s="14" t="n">
        <f aca="false">S92-(S91*$G91/100)</f>
        <v>-220.942637710722</v>
      </c>
      <c r="AM92" s="14" t="n">
        <f aca="false">T92-(T91*$G91/100)</f>
        <v>-24.3794864651453</v>
      </c>
      <c r="AN92" s="14" t="n">
        <f aca="false">U92-(U91*$G91/100)</f>
        <v>-36.9620061371338</v>
      </c>
      <c r="AO92" s="14" t="n">
        <f aca="false">V92-(V91*$G91/100)</f>
        <v>-7.32577007882511</v>
      </c>
      <c r="AP92" s="14" t="n">
        <f aca="false">W92-(W91*$G91/100)</f>
        <v>17.9913057882296</v>
      </c>
      <c r="AQ92" s="14" t="n">
        <f aca="false">X92-(X91*$G91/100)</f>
        <v>-474.842817632782</v>
      </c>
      <c r="AR92" s="14" t="n">
        <f aca="false">Y92-(Y91*$G91/100)</f>
        <v>-38.8303395311083</v>
      </c>
      <c r="AT92" s="14" t="n">
        <f aca="false">IF(AA92&gt;0,AA92,0)</f>
        <v>0</v>
      </c>
      <c r="AU92" s="14" t="n">
        <f aca="false">IF(AB92&gt;0,AB92,0)</f>
        <v>2.56446209050406</v>
      </c>
      <c r="AV92" s="14" t="n">
        <f aca="false">IF(AC92&gt;0,AC92,0)</f>
        <v>0</v>
      </c>
      <c r="AW92" s="14" t="n">
        <f aca="false">IF(AD92&gt;0,AD92,0)</f>
        <v>26.7856904118384</v>
      </c>
      <c r="AX92" s="14" t="n">
        <f aca="false">IF(AE92&gt;0,AE92,0)</f>
        <v>0</v>
      </c>
      <c r="AY92" s="14" t="n">
        <f aca="false">IF(AF92&gt;0,AF92,0)</f>
        <v>0</v>
      </c>
      <c r="AZ92" s="14" t="n">
        <f aca="false">IF(AG92&gt;0,AG92,0)</f>
        <v>0</v>
      </c>
      <c r="BA92" s="14" t="n">
        <f aca="false">IF(AH92&gt;0,AH92,0)</f>
        <v>11.7759043853417</v>
      </c>
      <c r="BB92" s="14" t="n">
        <f aca="false">IF(AI92&gt;0,AI92,0)</f>
        <v>0</v>
      </c>
      <c r="BC92" s="14" t="n">
        <f aca="false">IF(AJ92&gt;0,AJ92,0)</f>
        <v>16.025693165743</v>
      </c>
      <c r="BD92" s="14" t="n">
        <f aca="false">IF(AK92&gt;0,AK92,0)</f>
        <v>0</v>
      </c>
      <c r="BE92" s="14" t="n">
        <f aca="false">IF(AL92&gt;0,AL92,0)</f>
        <v>0</v>
      </c>
      <c r="BF92" s="14" t="n">
        <f aca="false">IF(AM92&gt;0,AM92,0)</f>
        <v>0</v>
      </c>
      <c r="BG92" s="14" t="n">
        <f aca="false">IF(AN92&gt;0,AN92,0)</f>
        <v>0</v>
      </c>
      <c r="BH92" s="14" t="n">
        <f aca="false">IF(AO92&gt;0,AO92,0)</f>
        <v>0</v>
      </c>
      <c r="BI92" s="14" t="n">
        <f aca="false">IF(AP92&gt;0,AP92,0)</f>
        <v>17.9913057882296</v>
      </c>
      <c r="BJ92" s="14" t="n">
        <f aca="false">IF(AQ92&gt;0,AQ92,0)</f>
        <v>0</v>
      </c>
      <c r="BK92" s="14" t="n">
        <f aca="false">IF(AR92&gt;0,AR92,0)</f>
        <v>0</v>
      </c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</row>
    <row r="93" customFormat="false" ht="18" hidden="false" customHeight="false" outlineLevel="0" collapsed="false">
      <c r="A93" s="12" t="s">
        <v>375</v>
      </c>
      <c r="B93" s="12" t="s">
        <v>376</v>
      </c>
      <c r="C93" s="12" t="n">
        <v>49</v>
      </c>
      <c r="D93" s="12" t="n">
        <f aca="false">C93-6</f>
        <v>43</v>
      </c>
      <c r="E93" s="8" t="s">
        <v>377</v>
      </c>
      <c r="F93" s="8" t="n">
        <v>17.0151395141081</v>
      </c>
      <c r="G93" s="13" t="n">
        <f aca="false">F93*((POWER(D93,2))/((POWER(C93,2))))</f>
        <v>13.103287364259</v>
      </c>
      <c r="H93" s="14" t="n">
        <f aca="false">VLOOKUP($A93,PI!$B:$T,2,0)</f>
        <v>1706.11125664695</v>
      </c>
      <c r="I93" s="14" t="n">
        <f aca="false">VLOOKUP($A93,PI!$B:$T,3,0)</f>
        <v>3033.64282447458</v>
      </c>
      <c r="J93" s="14" t="n">
        <f aca="false">VLOOKUP($A93,PI!$B:$T,4,0)</f>
        <v>2150.857667043</v>
      </c>
      <c r="K93" s="14" t="n">
        <f aca="false">VLOOKUP($A93,PI!$B:$T,5,0)</f>
        <v>2179.71091081273</v>
      </c>
      <c r="L93" s="14" t="n">
        <f aca="false">VLOOKUP($A93,PI!$B:$T,6,0)</f>
        <v>1227.8497082362</v>
      </c>
      <c r="M93" s="14" t="n">
        <f aca="false">VLOOKUP($A93,PI!$B:$T,7,0)</f>
        <v>1424.83493713563</v>
      </c>
      <c r="N93" s="14" t="n">
        <f aca="false">VLOOKUP($A93,PI!$B:$T,8,0)</f>
        <v>2388.60739171706</v>
      </c>
      <c r="O93" s="14" t="n">
        <f aca="false">VLOOKUP($A93,PI!$B:$T,9,0)</f>
        <v>9104.70137039411</v>
      </c>
      <c r="P93" s="14" t="n">
        <f aca="false">VLOOKUP($A93,PI!$B:$T,10,0)</f>
        <v>2849.0772532196</v>
      </c>
      <c r="Q93" s="14" t="n">
        <f aca="false">VLOOKUP($A93,PI!$B:$T,11,0)</f>
        <v>2150.857667043</v>
      </c>
      <c r="R93" s="14" t="n">
        <f aca="false">VLOOKUP($A93,PI!$B:$T,12,0)</f>
        <v>3036.39859575999</v>
      </c>
      <c r="S93" s="14" t="n">
        <f aca="false">VLOOKUP($A93,PI!$B:$T,13,0)</f>
        <v>3692.8647575635</v>
      </c>
      <c r="T93" s="14" t="n">
        <f aca="false">VLOOKUP($A93,PI!$B:$T,14,0)</f>
        <v>1302.79160158837</v>
      </c>
      <c r="U93" s="14" t="n">
        <f aca="false">VLOOKUP($A93,PI!$B:$T,15,0)</f>
        <v>1080.54829914356</v>
      </c>
      <c r="V93" s="14" t="n">
        <f aca="false">VLOOKUP($A93,PI!$B:$T,16,0)</f>
        <v>1492.62371028531</v>
      </c>
      <c r="W93" s="14" t="n">
        <f aca="false">VLOOKUP($A93,PI!$B:$T,17,0)</f>
        <v>2399.28572966456</v>
      </c>
      <c r="X93" s="14" t="n">
        <f aca="false">VLOOKUP($A93,PI!$B:$T,18,0)</f>
        <v>1297.08812202444</v>
      </c>
      <c r="Y93" s="14" t="n">
        <f aca="false">VLOOKUP($A93,PI!$B:$T,19,0)</f>
        <v>731.731678004271</v>
      </c>
      <c r="AA93" s="14" t="n">
        <f aca="false">H93-(H92*$G92/100)</f>
        <v>1678.86623777301</v>
      </c>
      <c r="AB93" s="14" t="n">
        <f aca="false">I93-(I92*$G92/100)</f>
        <v>3031.23305615505</v>
      </c>
      <c r="AC93" s="14" t="n">
        <f aca="false">J93-(J92*$G92/100)</f>
        <v>2145.12015778164</v>
      </c>
      <c r="AD93" s="14" t="n">
        <f aca="false">K93-(K92*$G92/100)</f>
        <v>2175.27064280117</v>
      </c>
      <c r="AE93" s="14" t="n">
        <f aca="false">L93-(L92*$G92/100)</f>
        <v>1220.01876154786</v>
      </c>
      <c r="AF93" s="14" t="n">
        <f aca="false">M93-(M92*$G92/100)</f>
        <v>1412.07507817864</v>
      </c>
      <c r="AG93" s="14" t="n">
        <f aca="false">N93-(N92*$G92/100)</f>
        <v>2316.2958000208</v>
      </c>
      <c r="AH93" s="14" t="n">
        <f aca="false">O93-(O92*$G92/100)</f>
        <v>9100.06475373246</v>
      </c>
      <c r="AI93" s="14" t="n">
        <f aca="false">P93-(P92*$G92/100)</f>
        <v>2825.46496202621</v>
      </c>
      <c r="AJ93" s="14" t="n">
        <f aca="false">Q93-(Q92*$G92/100)</f>
        <v>2146.0194956709</v>
      </c>
      <c r="AK93" s="14" t="n">
        <f aca="false">R93-(R92*$G92/100)</f>
        <v>2969.79191502643</v>
      </c>
      <c r="AL93" s="14" t="n">
        <f aca="false">S93-(S92*$G92/100)</f>
        <v>3655.45582202941</v>
      </c>
      <c r="AM93" s="14" t="n">
        <f aca="false">T93-(T92*$G92/100)</f>
        <v>1285.70137577336</v>
      </c>
      <c r="AN93" s="14" t="n">
        <f aca="false">U93-(U92*$G92/100)</f>
        <v>1072.71735245522</v>
      </c>
      <c r="AO93" s="14" t="n">
        <f aca="false">V93-(V92*$G92/100)</f>
        <v>1489.96478670733</v>
      </c>
      <c r="AP93" s="14" t="n">
        <f aca="false">W93-(W92*$G92/100)</f>
        <v>2396.0405955219</v>
      </c>
      <c r="AQ93" s="14" t="n">
        <f aca="false">X93-(X92*$G92/100)</f>
        <v>1251.98457882153</v>
      </c>
      <c r="AR93" s="14" t="n">
        <f aca="false">Y93-(Y92*$G92/100)</f>
        <v>724.130076715638</v>
      </c>
      <c r="AT93" s="14" t="n">
        <f aca="false">IF(AA93&gt;0,AA93,0)</f>
        <v>1678.86623777301</v>
      </c>
      <c r="AU93" s="14" t="n">
        <f aca="false">IF(AB93&gt;0,AB93,0)</f>
        <v>3031.23305615505</v>
      </c>
      <c r="AV93" s="14" t="n">
        <f aca="false">IF(AC93&gt;0,AC93,0)</f>
        <v>2145.12015778164</v>
      </c>
      <c r="AW93" s="14" t="n">
        <f aca="false">IF(AD93&gt;0,AD93,0)</f>
        <v>2175.27064280117</v>
      </c>
      <c r="AX93" s="14" t="n">
        <f aca="false">IF(AE93&gt;0,AE93,0)</f>
        <v>1220.01876154786</v>
      </c>
      <c r="AY93" s="14" t="n">
        <f aca="false">IF(AF93&gt;0,AF93,0)</f>
        <v>1412.07507817864</v>
      </c>
      <c r="AZ93" s="14" t="n">
        <f aca="false">IF(AG93&gt;0,AG93,0)</f>
        <v>2316.2958000208</v>
      </c>
      <c r="BA93" s="14" t="n">
        <f aca="false">IF(AH93&gt;0,AH93,0)</f>
        <v>9100.06475373246</v>
      </c>
      <c r="BB93" s="14" t="n">
        <f aca="false">IF(AI93&gt;0,AI93,0)</f>
        <v>2825.46496202621</v>
      </c>
      <c r="BC93" s="14" t="n">
        <f aca="false">IF(AJ93&gt;0,AJ93,0)</f>
        <v>2146.0194956709</v>
      </c>
      <c r="BD93" s="14" t="n">
        <f aca="false">IF(AK93&gt;0,AK93,0)</f>
        <v>2969.79191502643</v>
      </c>
      <c r="BE93" s="14" t="n">
        <f aca="false">IF(AL93&gt;0,AL93,0)</f>
        <v>3655.45582202941</v>
      </c>
      <c r="BF93" s="14" t="n">
        <f aca="false">IF(AM93&gt;0,AM93,0)</f>
        <v>1285.70137577336</v>
      </c>
      <c r="BG93" s="14" t="n">
        <f aca="false">IF(AN93&gt;0,AN93,0)</f>
        <v>1072.71735245522</v>
      </c>
      <c r="BH93" s="14" t="n">
        <f aca="false">IF(AO93&gt;0,AO93,0)</f>
        <v>1489.96478670733</v>
      </c>
      <c r="BI93" s="14" t="n">
        <f aca="false">IF(AP93&gt;0,AP93,0)</f>
        <v>2396.0405955219</v>
      </c>
      <c r="BJ93" s="14" t="n">
        <f aca="false">IF(AQ93&gt;0,AQ93,0)</f>
        <v>1251.98457882153</v>
      </c>
      <c r="BK93" s="14" t="n">
        <f aca="false">IF(AR93&gt;0,AR93,0)</f>
        <v>724.130076715638</v>
      </c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</row>
    <row r="94" customFormat="false" ht="18" hidden="false" customHeight="false" outlineLevel="0" collapsed="false">
      <c r="A94" s="12" t="s">
        <v>378</v>
      </c>
      <c r="B94" s="12" t="s">
        <v>379</v>
      </c>
      <c r="C94" s="12" t="n">
        <v>49</v>
      </c>
      <c r="D94" s="12" t="n">
        <f aca="false">C94-6</f>
        <v>43</v>
      </c>
      <c r="E94" s="8" t="s">
        <v>380</v>
      </c>
      <c r="F94" s="8" t="n">
        <v>17.0272721228494</v>
      </c>
      <c r="G94" s="13" t="n">
        <f aca="false">F94*((POWER(D94,2))/((POWER(C94,2))))</f>
        <v>13.1126306352139</v>
      </c>
      <c r="H94" s="14" t="n">
        <f aca="false">VLOOKUP($A94,PI!$B:$T,2,0)</f>
        <v>7160.86779902179</v>
      </c>
      <c r="I94" s="14" t="n">
        <f aca="false">VLOOKUP($A94,PI!$B:$T,3,0)</f>
        <v>2182.68223168914</v>
      </c>
      <c r="J94" s="14" t="n">
        <f aca="false">VLOOKUP($A94,PI!$B:$T,4,0)</f>
        <v>4791.09413553177</v>
      </c>
      <c r="K94" s="14" t="n">
        <f aca="false">VLOOKUP($A94,PI!$B:$T,5,0)</f>
        <v>2090.31437075118</v>
      </c>
      <c r="L94" s="14" t="n">
        <f aca="false">VLOOKUP($A94,PI!$B:$T,6,0)</f>
        <v>3537.06365350636</v>
      </c>
      <c r="M94" s="14" t="n">
        <f aca="false">VLOOKUP($A94,PI!$B:$T,7,0)</f>
        <v>3084.98542530027</v>
      </c>
      <c r="N94" s="14" t="n">
        <f aca="false">VLOOKUP($A94,PI!$B:$T,8,0)</f>
        <v>2099.99987883485</v>
      </c>
      <c r="O94" s="14" t="n">
        <f aca="false">VLOOKUP($A94,PI!$B:$T,9,0)</f>
        <v>3084.98542530027</v>
      </c>
      <c r="P94" s="14" t="n">
        <f aca="false">VLOOKUP($A94,PI!$B:$T,10,0)</f>
        <v>3359.71538323368</v>
      </c>
      <c r="Q94" s="14" t="n">
        <f aca="false">VLOOKUP($A94,PI!$B:$T,11,0)</f>
        <v>1655.58349584317</v>
      </c>
      <c r="R94" s="14" t="n">
        <f aca="false">VLOOKUP($A94,PI!$B:$T,12,0)</f>
        <v>3435.61088161959</v>
      </c>
      <c r="S94" s="14" t="n">
        <f aca="false">VLOOKUP($A94,PI!$B:$T,13,0)</f>
        <v>3473.72624342903</v>
      </c>
      <c r="T94" s="14" t="n">
        <f aca="false">VLOOKUP($A94,PI!$B:$T,14,0)</f>
        <v>3262.85620667592</v>
      </c>
      <c r="U94" s="14" t="n">
        <f aca="false">VLOOKUP($A94,PI!$B:$T,15,0)</f>
        <v>2120.99514329271</v>
      </c>
      <c r="V94" s="14" t="n">
        <f aca="false">VLOOKUP($A94,PI!$B:$T,16,0)</f>
        <v>1058.17037648384</v>
      </c>
      <c r="W94" s="14" t="n">
        <f aca="false">VLOOKUP($A94,PI!$B:$T,17,0)</f>
        <v>2120.47162296</v>
      </c>
      <c r="X94" s="14" t="n">
        <f aca="false">VLOOKUP($A94,PI!$B:$T,18,0)</f>
        <v>3112.36619462049</v>
      </c>
      <c r="Y94" s="14" t="n">
        <f aca="false">VLOOKUP($A94,PI!$B:$T,19,0)</f>
        <v>1842.92848558394</v>
      </c>
      <c r="AA94" s="14" t="n">
        <f aca="false">H94-(H93*$G93/100)</f>
        <v>6937.31113830937</v>
      </c>
      <c r="AB94" s="14" t="n">
        <f aca="false">I94-(I93*$G93/100)</f>
        <v>1785.17529479302</v>
      </c>
      <c r="AC94" s="14" t="n">
        <f aca="false">J94-(J93*$G93/100)</f>
        <v>4509.26107462293</v>
      </c>
      <c r="AD94" s="14" t="n">
        <f aca="false">K94-(K93*$G93/100)</f>
        <v>1804.70058639728</v>
      </c>
      <c r="AE94" s="14" t="n">
        <f aca="false">L94-(L93*$G93/100)</f>
        <v>3376.17497783496</v>
      </c>
      <c r="AF94" s="14" t="n">
        <f aca="false">M94-(M93*$G93/100)</f>
        <v>2898.28520902103</v>
      </c>
      <c r="AG94" s="14" t="n">
        <f aca="false">N94-(N93*$G93/100)</f>
        <v>1787.01378829423</v>
      </c>
      <c r="AH94" s="14" t="n">
        <f aca="false">O94-(O93*$G93/100)</f>
        <v>1891.97024107991</v>
      </c>
      <c r="AI94" s="14" t="n">
        <f aca="false">P94-(P93*$G93/100)</f>
        <v>2986.39260351458</v>
      </c>
      <c r="AJ94" s="14" t="n">
        <f aca="false">Q94-(Q93*$G93/100)</f>
        <v>1373.75043493433</v>
      </c>
      <c r="AK94" s="14" t="n">
        <f aca="false">R94-(R93*$G93/100)</f>
        <v>3037.74284809283</v>
      </c>
      <c r="AL94" s="14" t="n">
        <f aca="false">S94-(S93*$G93/100)</f>
        <v>2989.83956227204</v>
      </c>
      <c r="AM94" s="14" t="n">
        <f aca="false">T94-(T93*$G93/100)</f>
        <v>3092.14767936236</v>
      </c>
      <c r="AN94" s="14" t="n">
        <f aca="false">U94-(U93*$G93/100)</f>
        <v>1979.40779454632</v>
      </c>
      <c r="AO94" s="14" t="n">
        <f aca="false">V94-(V93*$G93/100)</f>
        <v>862.587602458089</v>
      </c>
      <c r="AP94" s="14" t="n">
        <f aca="false">W94-(W93*$G93/100)</f>
        <v>1806.08631911239</v>
      </c>
      <c r="AQ94" s="14" t="n">
        <f aca="false">X94-(X93*$G93/100)</f>
        <v>2942.40501062396</v>
      </c>
      <c r="AR94" s="14" t="n">
        <f aca="false">Y94-(Y93*$G93/100)</f>
        <v>1747.04758107972</v>
      </c>
      <c r="AT94" s="14" t="n">
        <f aca="false">IF(AA94&gt;0,AA94,0)</f>
        <v>6937.31113830937</v>
      </c>
      <c r="AU94" s="14" t="n">
        <f aca="false">IF(AB94&gt;0,AB94,0)</f>
        <v>1785.17529479302</v>
      </c>
      <c r="AV94" s="14" t="n">
        <f aca="false">IF(AC94&gt;0,AC94,0)</f>
        <v>4509.26107462293</v>
      </c>
      <c r="AW94" s="14" t="n">
        <f aca="false">IF(AD94&gt;0,AD94,0)</f>
        <v>1804.70058639728</v>
      </c>
      <c r="AX94" s="14" t="n">
        <f aca="false">IF(AE94&gt;0,AE94,0)</f>
        <v>3376.17497783496</v>
      </c>
      <c r="AY94" s="14" t="n">
        <f aca="false">IF(AF94&gt;0,AF94,0)</f>
        <v>2898.28520902103</v>
      </c>
      <c r="AZ94" s="14" t="n">
        <f aca="false">IF(AG94&gt;0,AG94,0)</f>
        <v>1787.01378829423</v>
      </c>
      <c r="BA94" s="14" t="n">
        <f aca="false">IF(AH94&gt;0,AH94,0)</f>
        <v>1891.97024107991</v>
      </c>
      <c r="BB94" s="14" t="n">
        <f aca="false">IF(AI94&gt;0,AI94,0)</f>
        <v>2986.39260351458</v>
      </c>
      <c r="BC94" s="14" t="n">
        <f aca="false">IF(AJ94&gt;0,AJ94,0)</f>
        <v>1373.75043493433</v>
      </c>
      <c r="BD94" s="14" t="n">
        <f aca="false">IF(AK94&gt;0,AK94,0)</f>
        <v>3037.74284809283</v>
      </c>
      <c r="BE94" s="14" t="n">
        <f aca="false">IF(AL94&gt;0,AL94,0)</f>
        <v>2989.83956227204</v>
      </c>
      <c r="BF94" s="14" t="n">
        <f aca="false">IF(AM94&gt;0,AM94,0)</f>
        <v>3092.14767936236</v>
      </c>
      <c r="BG94" s="14" t="n">
        <f aca="false">IF(AN94&gt;0,AN94,0)</f>
        <v>1979.40779454632</v>
      </c>
      <c r="BH94" s="14" t="n">
        <f aca="false">IF(AO94&gt;0,AO94,0)</f>
        <v>862.587602458089</v>
      </c>
      <c r="BI94" s="14" t="n">
        <f aca="false">IF(AP94&gt;0,AP94,0)</f>
        <v>1806.08631911239</v>
      </c>
      <c r="BJ94" s="14" t="n">
        <f aca="false">IF(AQ94&gt;0,AQ94,0)</f>
        <v>2942.40501062396</v>
      </c>
      <c r="BK94" s="14" t="n">
        <f aca="false">IF(AR94&gt;0,AR94,0)</f>
        <v>1747.04758107972</v>
      </c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</row>
    <row r="95" customFormat="false" ht="18" hidden="false" customHeight="false" outlineLevel="0" collapsed="false">
      <c r="A95" s="12" t="s">
        <v>381</v>
      </c>
      <c r="B95" s="12" t="s">
        <v>382</v>
      </c>
      <c r="C95" s="12" t="n">
        <v>49</v>
      </c>
      <c r="D95" s="12" t="n">
        <f aca="false">C95-6</f>
        <v>43</v>
      </c>
      <c r="E95" s="8" t="s">
        <v>383</v>
      </c>
      <c r="F95" s="8" t="n">
        <v>17.039404991139</v>
      </c>
      <c r="G95" s="13" t="n">
        <f aca="false">F95*((POWER(D95,2))/((POWER(C95,2))))</f>
        <v>13.1219741060458</v>
      </c>
      <c r="H95" s="14" t="n">
        <f aca="false">VLOOKUP($A95,PI!$B:$T,2,0)</f>
        <v>1375.80944623662</v>
      </c>
      <c r="I95" s="14" t="n">
        <f aca="false">VLOOKUP($A95,PI!$B:$T,3,0)</f>
        <v>356.598715057664</v>
      </c>
      <c r="J95" s="14" t="n">
        <f aca="false">VLOOKUP($A95,PI!$B:$T,4,0)</f>
        <v>616.350003511976</v>
      </c>
      <c r="K95" s="14" t="n">
        <f aca="false">VLOOKUP($A95,PI!$B:$T,5,0)</f>
        <v>339.964318327865</v>
      </c>
      <c r="L95" s="14" t="n">
        <f aca="false">VLOOKUP($A95,PI!$B:$T,6,0)</f>
        <v>1059.66384059155</v>
      </c>
      <c r="M95" s="14" t="n">
        <f aca="false">VLOOKUP($A95,PI!$B:$T,7,0)</f>
        <v>616.350003511976</v>
      </c>
      <c r="N95" s="14" t="n">
        <f aca="false">VLOOKUP($A95,PI!$B:$T,8,0)</f>
        <v>871.861233153719</v>
      </c>
      <c r="O95" s="14" t="n">
        <f aca="false">VLOOKUP($A95,PI!$B:$T,9,0)</f>
        <v>434.242224532838</v>
      </c>
      <c r="P95" s="14" t="n">
        <f aca="false">VLOOKUP($A95,PI!$B:$T,10,0)</f>
        <v>742.785457450353</v>
      </c>
      <c r="Q95" s="14" t="n">
        <f aca="false">VLOOKUP($A95,PI!$B:$T,11,0)</f>
        <v>357.406599609976</v>
      </c>
      <c r="R95" s="14" t="n">
        <f aca="false">VLOOKUP($A95,PI!$B:$T,12,0)</f>
        <v>781.274112115912</v>
      </c>
      <c r="S95" s="14" t="n">
        <f aca="false">VLOOKUP($A95,PI!$B:$T,13,0)</f>
        <v>695.74771164945</v>
      </c>
      <c r="T95" s="14" t="n">
        <f aca="false">VLOOKUP($A95,PI!$B:$T,14,0)</f>
        <v>1052.8860780108</v>
      </c>
      <c r="U95" s="14" t="n">
        <f aca="false">VLOOKUP($A95,PI!$B:$T,15,0)</f>
        <v>383.019636556555</v>
      </c>
      <c r="V95" s="14" t="n">
        <f aca="false">VLOOKUP($A95,PI!$B:$T,16,0)</f>
        <v>144.085555423985</v>
      </c>
      <c r="W95" s="14" t="n">
        <f aca="false">VLOOKUP($A95,PI!$B:$T,17,0)</f>
        <v>288.744994186798</v>
      </c>
      <c r="X95" s="14" t="n">
        <f aca="false">VLOOKUP($A95,PI!$B:$T,18,0)</f>
        <v>1063.72395912303</v>
      </c>
      <c r="Y95" s="14" t="n">
        <f aca="false">VLOOKUP($A95,PI!$B:$T,19,0)</f>
        <v>275.175898159924</v>
      </c>
      <c r="AA95" s="14" t="n">
        <f aca="false">H95-(H94*$G94/100)</f>
        <v>436.831301474919</v>
      </c>
      <c r="AB95" s="14" t="n">
        <f aca="false">I95-(I94*$G94/100)</f>
        <v>70.3916560758228</v>
      </c>
      <c r="AC95" s="14" t="n">
        <f aca="false">J95-(J94*$G94/100)</f>
        <v>-11.888473865699</v>
      </c>
      <c r="AD95" s="14" t="n">
        <f aca="false">K95-(K94*$G94/100)</f>
        <v>65.8691157764685</v>
      </c>
      <c r="AE95" s="14" t="n">
        <f aca="false">L95-(L94*$G94/100)</f>
        <v>595.861748374855</v>
      </c>
      <c r="AF95" s="14" t="n">
        <f aca="false">M95-(M94*$G94/100)</f>
        <v>211.827259542169</v>
      </c>
      <c r="AG95" s="14" t="n">
        <f aca="false">N95-(N94*$G94/100)</f>
        <v>596.496005702167</v>
      </c>
      <c r="AH95" s="14" t="n">
        <f aca="false">O95-(O94*$G94/100)</f>
        <v>29.7194805630306</v>
      </c>
      <c r="AI95" s="14" t="n">
        <f aca="false">P95-(P94*$G94/100)</f>
        <v>302.238388852459</v>
      </c>
      <c r="AJ95" s="14" t="n">
        <f aca="false">Q95-(Q94*$G94/100)</f>
        <v>140.3160509425</v>
      </c>
      <c r="AK95" s="14" t="n">
        <f aca="false">R95-(R94*$G94/100)</f>
        <v>330.77514714592</v>
      </c>
      <c r="AL95" s="14" t="n">
        <f aca="false">S95-(S94*$G94/100)</f>
        <v>240.25082007011</v>
      </c>
      <c r="AM95" s="14" t="n">
        <f aca="false">T95-(T94*$G94/100)</f>
        <v>625.03979547124</v>
      </c>
      <c r="AN95" s="14" t="n">
        <f aca="false">U95-(U94*$G94/100)</f>
        <v>104.901377625756</v>
      </c>
      <c r="AO95" s="14" t="n">
        <f aca="false">V95-(V94*$G94/100)</f>
        <v>5.33158246440729</v>
      </c>
      <c r="AP95" s="14" t="n">
        <f aca="false">W95-(W94*$G94/100)</f>
        <v>10.695382543528</v>
      </c>
      <c r="AQ95" s="14" t="n">
        <f aca="false">X95-(X94*$G94/100)</f>
        <v>655.610876007178</v>
      </c>
      <c r="AR95" s="14" t="n">
        <f aca="false">Y95-(Y94*$G94/100)</f>
        <v>33.519492974162</v>
      </c>
      <c r="AT95" s="14" t="n">
        <f aca="false">IF(AA95&gt;0,AA95,0)</f>
        <v>436.831301474919</v>
      </c>
      <c r="AU95" s="14" t="n">
        <f aca="false">IF(AB95&gt;0,AB95,0)</f>
        <v>70.3916560758228</v>
      </c>
      <c r="AV95" s="14" t="n">
        <f aca="false">IF(AC95&gt;0,AC95,0)</f>
        <v>0</v>
      </c>
      <c r="AW95" s="14" t="n">
        <f aca="false">IF(AD95&gt;0,AD95,0)</f>
        <v>65.8691157764685</v>
      </c>
      <c r="AX95" s="14" t="n">
        <f aca="false">IF(AE95&gt;0,AE95,0)</f>
        <v>595.861748374855</v>
      </c>
      <c r="AY95" s="14" t="n">
        <f aca="false">IF(AF95&gt;0,AF95,0)</f>
        <v>211.827259542169</v>
      </c>
      <c r="AZ95" s="14" t="n">
        <f aca="false">IF(AG95&gt;0,AG95,0)</f>
        <v>596.496005702167</v>
      </c>
      <c r="BA95" s="14" t="n">
        <f aca="false">IF(AH95&gt;0,AH95,0)</f>
        <v>29.7194805630306</v>
      </c>
      <c r="BB95" s="14" t="n">
        <f aca="false">IF(AI95&gt;0,AI95,0)</f>
        <v>302.238388852459</v>
      </c>
      <c r="BC95" s="14" t="n">
        <f aca="false">IF(AJ95&gt;0,AJ95,0)</f>
        <v>140.3160509425</v>
      </c>
      <c r="BD95" s="14" t="n">
        <f aca="false">IF(AK95&gt;0,AK95,0)</f>
        <v>330.77514714592</v>
      </c>
      <c r="BE95" s="14" t="n">
        <f aca="false">IF(AL95&gt;0,AL95,0)</f>
        <v>240.25082007011</v>
      </c>
      <c r="BF95" s="14" t="n">
        <f aca="false">IF(AM95&gt;0,AM95,0)</f>
        <v>625.03979547124</v>
      </c>
      <c r="BG95" s="14" t="n">
        <f aca="false">IF(AN95&gt;0,AN95,0)</f>
        <v>104.901377625756</v>
      </c>
      <c r="BH95" s="14" t="n">
        <f aca="false">IF(AO95&gt;0,AO95,0)</f>
        <v>5.33158246440729</v>
      </c>
      <c r="BI95" s="14" t="n">
        <f aca="false">IF(AP95&gt;0,AP95,0)</f>
        <v>10.695382543528</v>
      </c>
      <c r="BJ95" s="14" t="n">
        <f aca="false">IF(AQ95&gt;0,AQ95,0)</f>
        <v>655.610876007178</v>
      </c>
      <c r="BK95" s="14" t="n">
        <f aca="false">IF(AR95&gt;0,AR95,0)</f>
        <v>33.519492974162</v>
      </c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</row>
    <row r="96" customFormat="false" ht="18" hidden="false" customHeight="false" outlineLevel="0" collapsed="false">
      <c r="A96" s="12" t="s">
        <v>384</v>
      </c>
      <c r="B96" s="12" t="s">
        <v>385</v>
      </c>
      <c r="C96" s="12" t="n">
        <v>49</v>
      </c>
      <c r="D96" s="12" t="n">
        <f aca="false">C96-6</f>
        <v>43</v>
      </c>
      <c r="E96" s="8" t="s">
        <v>386</v>
      </c>
      <c r="F96" s="8" t="n">
        <v>17.0515381158269</v>
      </c>
      <c r="G96" s="13" t="n">
        <f aca="false">F96*((POWER(D96,2))/((POWER(C96,2))))</f>
        <v>13.131317774329</v>
      </c>
      <c r="H96" s="14" t="n">
        <f aca="false">VLOOKUP($A96,PI!$B:$T,2,0)</f>
        <v>320.264778800402</v>
      </c>
      <c r="I96" s="14" t="n">
        <f aca="false">VLOOKUP($A96,PI!$B:$T,3,0)</f>
        <v>131.977861485037</v>
      </c>
      <c r="J96" s="14" t="n">
        <f aca="false">VLOOKUP($A96,PI!$B:$T,4,0)</f>
        <v>184.625173335137</v>
      </c>
      <c r="K96" s="14" t="n">
        <f aca="false">VLOOKUP($A96,PI!$B:$T,5,0)</f>
        <v>184.625173335137</v>
      </c>
      <c r="L96" s="14" t="n">
        <f aca="false">VLOOKUP($A96,PI!$B:$T,6,0)</f>
        <v>233.580305572466</v>
      </c>
      <c r="M96" s="14" t="n">
        <f aca="false">VLOOKUP($A96,PI!$B:$T,7,0)</f>
        <v>159.044215775795</v>
      </c>
      <c r="N96" s="14" t="n">
        <f aca="false">VLOOKUP($A96,PI!$B:$T,8,0)</f>
        <v>379.232180696798</v>
      </c>
      <c r="O96" s="14" t="n">
        <f aca="false">VLOOKUP($A96,PI!$B:$T,9,0)</f>
        <v>143.053820300797</v>
      </c>
      <c r="P96" s="14" t="n">
        <f aca="false">VLOOKUP($A96,PI!$B:$T,10,0)</f>
        <v>341.10708416447</v>
      </c>
      <c r="Q96" s="14" t="n">
        <f aca="false">VLOOKUP($A96,PI!$B:$T,11,0)</f>
        <v>154.57892846146</v>
      </c>
      <c r="R96" s="14" t="n">
        <f aca="false">VLOOKUP($A96,PI!$B:$T,12,0)</f>
        <v>364.260727177999</v>
      </c>
      <c r="S96" s="14" t="n">
        <f aca="false">VLOOKUP($A96,PI!$B:$T,13,0)</f>
        <v>256.417490717936</v>
      </c>
      <c r="T96" s="14" t="n">
        <f aca="false">VLOOKUP($A96,PI!$B:$T,14,0)</f>
        <v>415.055453386641</v>
      </c>
      <c r="U96" s="14" t="n">
        <f aca="false">VLOOKUP($A96,PI!$B:$T,15,0)</f>
        <v>179.539335164868</v>
      </c>
      <c r="V96" s="14" t="n">
        <f aca="false">VLOOKUP($A96,PI!$B:$T,16,0)</f>
        <v>107.142952848208</v>
      </c>
      <c r="W96" s="14" t="n">
        <f aca="false">VLOOKUP($A96,PI!$B:$T,17,0)</f>
        <v>146.702084140723</v>
      </c>
      <c r="X96" s="14" t="n">
        <f aca="false">VLOOKUP($A96,PI!$B:$T,18,0)</f>
        <v>370.606028444067</v>
      </c>
      <c r="Y96" s="14" t="n">
        <f aca="false">VLOOKUP($A96,PI!$B:$T,19,0)</f>
        <v>93.7295077185163</v>
      </c>
      <c r="AA96" s="14" t="n">
        <f aca="false">H96-(H95*$G95/100)</f>
        <v>139.731419516701</v>
      </c>
      <c r="AB96" s="14" t="n">
        <f aca="false">I96-(I95*$G95/100)</f>
        <v>85.1850704326781</v>
      </c>
      <c r="AC96" s="14" t="n">
        <f aca="false">J96-(J95*$G95/100)</f>
        <v>103.747885471683</v>
      </c>
      <c r="AD96" s="14" t="n">
        <f aca="false">K96-(K95*$G95/100)</f>
        <v>140.015143514359</v>
      </c>
      <c r="AE96" s="14" t="n">
        <f aca="false">L96-(L95*$G95/100)</f>
        <v>94.5314907989126</v>
      </c>
      <c r="AF96" s="14" t="n">
        <f aca="false">M96-(M95*$G95/100)</f>
        <v>78.1669279123415</v>
      </c>
      <c r="AG96" s="14" t="n">
        <f aca="false">N96-(N95*$G95/100)</f>
        <v>264.826775441715</v>
      </c>
      <c r="AH96" s="14" t="n">
        <f aca="false">O96-(O95*$G95/100)</f>
        <v>86.0726680400803</v>
      </c>
      <c r="AI96" s="14" t="n">
        <f aca="false">P96-(P95*$G95/100)</f>
        <v>243.638968774361</v>
      </c>
      <c r="AJ96" s="14" t="n">
        <f aca="false">Q96-(Q95*$G95/100)</f>
        <v>107.68012700734</v>
      </c>
      <c r="AK96" s="14" t="n">
        <f aca="false">R96-(R95*$G95/100)</f>
        <v>261.742140488909</v>
      </c>
      <c r="AL96" s="14" t="n">
        <f aca="false">S96-(S95*$G95/100)</f>
        <v>165.121656151888</v>
      </c>
      <c r="AM96" s="14" t="n">
        <f aca="false">T96-(T95*$G95/100)</f>
        <v>276.896014863902</v>
      </c>
      <c r="AN96" s="14" t="n">
        <f aca="false">U96-(U95*$G95/100)</f>
        <v>129.279597634846</v>
      </c>
      <c r="AO96" s="14" t="n">
        <f aca="false">V96-(V95*$G95/100)</f>
        <v>88.2360835749202</v>
      </c>
      <c r="AP96" s="14" t="n">
        <f aca="false">W96-(W95*$G95/100)</f>
        <v>108.813040771027</v>
      </c>
      <c r="AQ96" s="14" t="n">
        <f aca="false">X96-(X95*$G95/100)</f>
        <v>231.024445968138</v>
      </c>
      <c r="AR96" s="14" t="n">
        <f aca="false">Y96-(Y95*$G95/100)</f>
        <v>57.620997615892</v>
      </c>
      <c r="AT96" s="14" t="n">
        <f aca="false">IF(AA96&gt;0,AA96,0)</f>
        <v>139.731419516701</v>
      </c>
      <c r="AU96" s="14" t="n">
        <f aca="false">IF(AB96&gt;0,AB96,0)</f>
        <v>85.1850704326781</v>
      </c>
      <c r="AV96" s="14" t="n">
        <f aca="false">IF(AC96&gt;0,AC96,0)</f>
        <v>103.747885471683</v>
      </c>
      <c r="AW96" s="14" t="n">
        <f aca="false">IF(AD96&gt;0,AD96,0)</f>
        <v>140.015143514359</v>
      </c>
      <c r="AX96" s="14" t="n">
        <f aca="false">IF(AE96&gt;0,AE96,0)</f>
        <v>94.5314907989126</v>
      </c>
      <c r="AY96" s="14" t="n">
        <f aca="false">IF(AF96&gt;0,AF96,0)</f>
        <v>78.1669279123415</v>
      </c>
      <c r="AZ96" s="14" t="n">
        <f aca="false">IF(AG96&gt;0,AG96,0)</f>
        <v>264.826775441715</v>
      </c>
      <c r="BA96" s="14" t="n">
        <f aca="false">IF(AH96&gt;0,AH96,0)</f>
        <v>86.0726680400803</v>
      </c>
      <c r="BB96" s="14" t="n">
        <f aca="false">IF(AI96&gt;0,AI96,0)</f>
        <v>243.638968774361</v>
      </c>
      <c r="BC96" s="14" t="n">
        <f aca="false">IF(AJ96&gt;0,AJ96,0)</f>
        <v>107.68012700734</v>
      </c>
      <c r="BD96" s="14" t="n">
        <f aca="false">IF(AK96&gt;0,AK96,0)</f>
        <v>261.742140488909</v>
      </c>
      <c r="BE96" s="14" t="n">
        <f aca="false">IF(AL96&gt;0,AL96,0)</f>
        <v>165.121656151888</v>
      </c>
      <c r="BF96" s="14" t="n">
        <f aca="false">IF(AM96&gt;0,AM96,0)</f>
        <v>276.896014863902</v>
      </c>
      <c r="BG96" s="14" t="n">
        <f aca="false">IF(AN96&gt;0,AN96,0)</f>
        <v>129.279597634846</v>
      </c>
      <c r="BH96" s="14" t="n">
        <f aca="false">IF(AO96&gt;0,AO96,0)</f>
        <v>88.2360835749202</v>
      </c>
      <c r="BI96" s="14" t="n">
        <f aca="false">IF(AP96&gt;0,AP96,0)</f>
        <v>108.813040771027</v>
      </c>
      <c r="BJ96" s="14" t="n">
        <f aca="false">IF(AQ96&gt;0,AQ96,0)</f>
        <v>231.024445968138</v>
      </c>
      <c r="BK96" s="14" t="n">
        <f aca="false">IF(AR96&gt;0,AR96,0)</f>
        <v>57.620997615892</v>
      </c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4"/>
      <c r="DN96" s="14"/>
      <c r="DO96" s="14"/>
      <c r="DP96" s="14"/>
      <c r="DQ96" s="14"/>
      <c r="DR96" s="14"/>
      <c r="DS96" s="14"/>
      <c r="DT96" s="14"/>
      <c r="DU96" s="14"/>
      <c r="DV96" s="14"/>
      <c r="DW96" s="14"/>
      <c r="DX96" s="14"/>
      <c r="DY96" s="14"/>
      <c r="DZ96" s="14"/>
      <c r="EA96" s="14"/>
      <c r="EB96" s="14"/>
      <c r="EC96" s="14"/>
      <c r="ED96" s="14"/>
      <c r="EE96" s="14"/>
      <c r="EF96" s="14"/>
      <c r="EG96" s="14"/>
      <c r="EH96" s="14"/>
      <c r="EI96" s="14"/>
      <c r="EJ96" s="14"/>
      <c r="EK96" s="14"/>
      <c r="EL96" s="14"/>
      <c r="EM96" s="14"/>
      <c r="EN96" s="14"/>
      <c r="EO96" s="14"/>
      <c r="EP96" s="14"/>
      <c r="EQ96" s="14"/>
      <c r="ER96" s="14"/>
    </row>
    <row r="97" customFormat="false" ht="18" hidden="false" customHeight="false" outlineLevel="0" collapsed="false">
      <c r="A97" s="12" t="s">
        <v>387</v>
      </c>
      <c r="B97" s="12" t="s">
        <v>388</v>
      </c>
      <c r="C97" s="12" t="n">
        <v>49</v>
      </c>
      <c r="D97" s="12" t="n">
        <f aca="false">C97-6</f>
        <v>43</v>
      </c>
      <c r="E97" s="8" t="s">
        <v>389</v>
      </c>
      <c r="F97" s="8" t="n">
        <v>17.0636714981319</v>
      </c>
      <c r="G97" s="13" t="n">
        <f aca="false">F97*((POWER(D97,2))/((POWER(C97,2))))</f>
        <v>13.140661641002</v>
      </c>
      <c r="H97" s="14" t="n">
        <f aca="false">VLOOKUP($A97,PI!$B:$T,2,0)</f>
        <v>479.262339236555</v>
      </c>
      <c r="I97" s="14" t="n">
        <f aca="false">VLOOKUP($A97,PI!$B:$T,3,0)</f>
        <v>212.705784938901</v>
      </c>
      <c r="J97" s="14" t="n">
        <f aca="false">VLOOKUP($A97,PI!$B:$T,4,0)</f>
        <v>220.809446809438</v>
      </c>
      <c r="K97" s="14" t="n">
        <f aca="false">VLOOKUP($A97,PI!$B:$T,5,0)</f>
        <v>289.694169175094</v>
      </c>
      <c r="L97" s="14" t="n">
        <f aca="false">VLOOKUP($A97,PI!$B:$T,6,0)</f>
        <v>226.445826961054</v>
      </c>
      <c r="M97" s="14" t="n">
        <f aca="false">VLOOKUP($A97,PI!$B:$T,7,0)</f>
        <v>225.752440823207</v>
      </c>
      <c r="N97" s="14" t="n">
        <f aca="false">VLOOKUP($A97,PI!$B:$T,8,0)</f>
        <v>461.728392809402</v>
      </c>
      <c r="O97" s="14" t="n">
        <f aca="false">VLOOKUP($A97,PI!$B:$T,9,0)</f>
        <v>245.237945938846</v>
      </c>
      <c r="P97" s="14" t="n">
        <f aca="false">VLOOKUP($A97,PI!$B:$T,10,0)</f>
        <v>434.896788838277</v>
      </c>
      <c r="Q97" s="14" t="n">
        <f aca="false">VLOOKUP($A97,PI!$B:$T,11,0)</f>
        <v>261.49671559068</v>
      </c>
      <c r="R97" s="14" t="n">
        <f aca="false">VLOOKUP($A97,PI!$B:$T,12,0)</f>
        <v>391.340106434446</v>
      </c>
      <c r="S97" s="14" t="n">
        <f aca="false">VLOOKUP($A97,PI!$B:$T,13,0)</f>
        <v>250.911664154689</v>
      </c>
      <c r="T97" s="14" t="n">
        <f aca="false">VLOOKUP($A97,PI!$B:$T,14,0)</f>
        <v>424.556304183049</v>
      </c>
      <c r="U97" s="14" t="n">
        <f aca="false">VLOOKUP($A97,PI!$B:$T,15,0)</f>
        <v>170.152066861934</v>
      </c>
      <c r="V97" s="14" t="n">
        <f aca="false">VLOOKUP($A97,PI!$B:$T,16,0)</f>
        <v>261.49671559068</v>
      </c>
      <c r="W97" s="14" t="n">
        <f aca="false">VLOOKUP($A97,PI!$B:$T,17,0)</f>
        <v>291.097726391939</v>
      </c>
      <c r="X97" s="14" t="n">
        <f aca="false">VLOOKUP($A97,PI!$B:$T,18,0)</f>
        <v>418.767625921097</v>
      </c>
      <c r="Y97" s="14" t="n">
        <f aca="false">VLOOKUP($A97,PI!$B:$T,19,0)</f>
        <v>128.2329673407</v>
      </c>
      <c r="AA97" s="14" t="n">
        <f aca="false">H97-(H96*$G96/100)</f>
        <v>437.207353413022</v>
      </c>
      <c r="AB97" s="14" t="n">
        <f aca="false">I97-(I96*$G96/100)</f>
        <v>195.375352555537</v>
      </c>
      <c r="AC97" s="14" t="n">
        <f aca="false">J97-(J96*$G96/100)</f>
        <v>196.565728607395</v>
      </c>
      <c r="AD97" s="14" t="n">
        <f aca="false">K97-(K96*$G96/100)</f>
        <v>265.450450973051</v>
      </c>
      <c r="AE97" s="14" t="n">
        <f aca="false">L97-(L96*$G96/100)</f>
        <v>195.773654778084</v>
      </c>
      <c r="AF97" s="14" t="n">
        <f aca="false">M97-(M96*$G96/100)</f>
        <v>204.867839447998</v>
      </c>
      <c r="AG97" s="14" t="n">
        <f aca="false">N97-(N96*$G96/100)</f>
        <v>411.930210059588</v>
      </c>
      <c r="AH97" s="14" t="n">
        <f aca="false">O97-(O96*$G96/100)</f>
        <v>226.453094206831</v>
      </c>
      <c r="AI97" s="14" t="n">
        <f aca="false">P97-(P96*$G96/100)</f>
        <v>390.104933665892</v>
      </c>
      <c r="AJ97" s="14" t="n">
        <f aca="false">Q97-(Q96*$G96/100)</f>
        <v>241.198465282253</v>
      </c>
      <c r="AK97" s="14" t="n">
        <f aca="false">R97-(R96*$G96/100)</f>
        <v>343.507872821622</v>
      </c>
      <c r="AL97" s="14" t="n">
        <f aca="false">S97-(S96*$G96/100)</f>
        <v>217.240668619556</v>
      </c>
      <c r="AM97" s="14" t="n">
        <f aca="false">T97-(T96*$G96/100)</f>
        <v>370.054053659167</v>
      </c>
      <c r="AN97" s="14" t="n">
        <f aca="false">U97-(U96*$G96/100)</f>
        <v>146.576186231518</v>
      </c>
      <c r="AO97" s="14" t="n">
        <f aca="false">V97-(V96*$G96/100)</f>
        <v>247.427433979383</v>
      </c>
      <c r="AP97" s="14" t="n">
        <f aca="false">W97-(W96*$G96/100)</f>
        <v>271.833809541857</v>
      </c>
      <c r="AQ97" s="14" t="n">
        <f aca="false">X97-(X96*$G96/100)</f>
        <v>370.102170635286</v>
      </c>
      <c r="AR97" s="14" t="n">
        <f aca="false">Y97-(Y96*$G96/100)</f>
        <v>115.925047833867</v>
      </c>
      <c r="AT97" s="14" t="n">
        <f aca="false">IF(AA97&gt;0,AA97,0)</f>
        <v>437.207353413022</v>
      </c>
      <c r="AU97" s="14" t="n">
        <f aca="false">IF(AB97&gt;0,AB97,0)</f>
        <v>195.375352555537</v>
      </c>
      <c r="AV97" s="14" t="n">
        <f aca="false">IF(AC97&gt;0,AC97,0)</f>
        <v>196.565728607395</v>
      </c>
      <c r="AW97" s="14" t="n">
        <f aca="false">IF(AD97&gt;0,AD97,0)</f>
        <v>265.450450973051</v>
      </c>
      <c r="AX97" s="14" t="n">
        <f aca="false">IF(AE97&gt;0,AE97,0)</f>
        <v>195.773654778084</v>
      </c>
      <c r="AY97" s="14" t="n">
        <f aca="false">IF(AF97&gt;0,AF97,0)</f>
        <v>204.867839447998</v>
      </c>
      <c r="AZ97" s="14" t="n">
        <f aca="false">IF(AG97&gt;0,AG97,0)</f>
        <v>411.930210059588</v>
      </c>
      <c r="BA97" s="14" t="n">
        <f aca="false">IF(AH97&gt;0,AH97,0)</f>
        <v>226.453094206831</v>
      </c>
      <c r="BB97" s="14" t="n">
        <f aca="false">IF(AI97&gt;0,AI97,0)</f>
        <v>390.104933665892</v>
      </c>
      <c r="BC97" s="14" t="n">
        <f aca="false">IF(AJ97&gt;0,AJ97,0)</f>
        <v>241.198465282253</v>
      </c>
      <c r="BD97" s="14" t="n">
        <f aca="false">IF(AK97&gt;0,AK97,0)</f>
        <v>343.507872821622</v>
      </c>
      <c r="BE97" s="14" t="n">
        <f aca="false">IF(AL97&gt;0,AL97,0)</f>
        <v>217.240668619556</v>
      </c>
      <c r="BF97" s="14" t="n">
        <f aca="false">IF(AM97&gt;0,AM97,0)</f>
        <v>370.054053659167</v>
      </c>
      <c r="BG97" s="14" t="n">
        <f aca="false">IF(AN97&gt;0,AN97,0)</f>
        <v>146.576186231518</v>
      </c>
      <c r="BH97" s="14" t="n">
        <f aca="false">IF(AO97&gt;0,AO97,0)</f>
        <v>247.427433979383</v>
      </c>
      <c r="BI97" s="14" t="n">
        <f aca="false">IF(AP97&gt;0,AP97,0)</f>
        <v>271.833809541857</v>
      </c>
      <c r="BJ97" s="14" t="n">
        <f aca="false">IF(AQ97&gt;0,AQ97,0)</f>
        <v>370.102170635286</v>
      </c>
      <c r="BK97" s="14" t="n">
        <f aca="false">IF(AR97&gt;0,AR97,0)</f>
        <v>115.925047833867</v>
      </c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4"/>
      <c r="DN97" s="14"/>
      <c r="DO97" s="14"/>
      <c r="DP97" s="14"/>
      <c r="DQ97" s="14"/>
      <c r="DR97" s="14"/>
      <c r="DS97" s="14"/>
      <c r="DT97" s="14"/>
      <c r="DU97" s="14"/>
      <c r="DV97" s="14"/>
      <c r="DW97" s="14"/>
      <c r="DX97" s="14"/>
      <c r="DY97" s="14"/>
      <c r="DZ97" s="14"/>
      <c r="EA97" s="14"/>
      <c r="EB97" s="14"/>
      <c r="EC97" s="14"/>
      <c r="ED97" s="14"/>
      <c r="EE97" s="14"/>
      <c r="EF97" s="14"/>
      <c r="EG97" s="14"/>
      <c r="EH97" s="14"/>
      <c r="EI97" s="14"/>
      <c r="EJ97" s="14"/>
      <c r="EK97" s="14"/>
      <c r="EL97" s="14"/>
      <c r="EM97" s="14"/>
      <c r="EN97" s="14"/>
      <c r="EO97" s="14"/>
      <c r="EP97" s="14"/>
      <c r="EQ97" s="14"/>
      <c r="ER97" s="14"/>
    </row>
    <row r="98" customFormat="false" ht="18" hidden="false" customHeight="false" outlineLevel="0" collapsed="false">
      <c r="A98" s="12" t="s">
        <v>390</v>
      </c>
      <c r="B98" s="12" t="s">
        <v>391</v>
      </c>
      <c r="C98" s="12" t="n">
        <v>49</v>
      </c>
      <c r="D98" s="12" t="n">
        <f aca="false">C98-6</f>
        <v>43</v>
      </c>
      <c r="E98" s="8" t="s">
        <v>392</v>
      </c>
      <c r="F98" s="8" t="n">
        <v>17.075805140136</v>
      </c>
      <c r="G98" s="13" t="n">
        <f aca="false">F98*((POWER(D98,2))/((POWER(C98,2))))</f>
        <v>13.1500057076682</v>
      </c>
      <c r="H98" s="14" t="n">
        <f aca="false">VLOOKUP($A98,PI!$B:$T,2,0)</f>
        <v>437.256956392084</v>
      </c>
      <c r="I98" s="14" t="n">
        <f aca="false">VLOOKUP($A98,PI!$B:$T,3,0)</f>
        <v>235.042855113232</v>
      </c>
      <c r="J98" s="14" t="n">
        <f aca="false">VLOOKUP($A98,PI!$B:$T,4,0)</f>
        <v>238.736143898183</v>
      </c>
      <c r="K98" s="14" t="n">
        <f aca="false">VLOOKUP($A98,PI!$B:$T,5,0)</f>
        <v>211.216051679237</v>
      </c>
      <c r="L98" s="14" t="n">
        <f aca="false">VLOOKUP($A98,PI!$B:$T,6,0)</f>
        <v>209.491603438804</v>
      </c>
      <c r="M98" s="14" t="n">
        <f aca="false">VLOOKUP($A98,PI!$B:$T,7,0)</f>
        <v>258.349722553909</v>
      </c>
      <c r="N98" s="14" t="n">
        <f aca="false">VLOOKUP($A98,PI!$B:$T,8,0)</f>
        <v>451.760758832324</v>
      </c>
      <c r="O98" s="14" t="n">
        <f aca="false">VLOOKUP($A98,PI!$B:$T,9,0)</f>
        <v>166.010406935647</v>
      </c>
      <c r="P98" s="14" t="n">
        <f aca="false">VLOOKUP($A98,PI!$B:$T,10,0)</f>
        <v>340.303743081418</v>
      </c>
      <c r="Q98" s="14" t="n">
        <f aca="false">VLOOKUP($A98,PI!$B:$T,11,0)</f>
        <v>238.736143898183</v>
      </c>
      <c r="R98" s="14" t="n">
        <f aca="false">VLOOKUP($A98,PI!$B:$T,12,0)</f>
        <v>325.071018322107</v>
      </c>
      <c r="S98" s="14" t="n">
        <f aca="false">VLOOKUP($A98,PI!$B:$T,13,0)</f>
        <v>277.230452523619</v>
      </c>
      <c r="T98" s="14" t="n">
        <f aca="false">VLOOKUP($A98,PI!$B:$T,14,0)</f>
        <v>329.15004680276</v>
      </c>
      <c r="U98" s="14" t="n">
        <f aca="false">VLOOKUP($A98,PI!$B:$T,15,0)</f>
        <v>224.510373548261</v>
      </c>
      <c r="V98" s="14" t="n">
        <f aca="false">VLOOKUP($A98,PI!$B:$T,16,0)</f>
        <v>119.824098654968</v>
      </c>
      <c r="W98" s="14" t="n">
        <f aca="false">VLOOKUP($A98,PI!$B:$T,17,0)</f>
        <v>221.946453946519</v>
      </c>
      <c r="X98" s="14" t="n">
        <f aca="false">VLOOKUP($A98,PI!$B:$T,18,0)</f>
        <v>373.129757103436</v>
      </c>
      <c r="Y98" s="14" t="n">
        <f aca="false">VLOOKUP($A98,PI!$B:$T,19,0)</f>
        <v>219.947959814709</v>
      </c>
      <c r="AA98" s="14" t="n">
        <f aca="false">H98-(H97*$G97/100)</f>
        <v>374.278714020257</v>
      </c>
      <c r="AB98" s="14" t="n">
        <f aca="false">I98-(I97*$G97/100)</f>
        <v>207.091907623573</v>
      </c>
      <c r="AC98" s="14" t="n">
        <f aca="false">J98-(J97*$G97/100)</f>
        <v>209.720321621587</v>
      </c>
      <c r="AD98" s="14" t="n">
        <f aca="false">K98-(K97*$G97/100)</f>
        <v>173.148321114226</v>
      </c>
      <c r="AE98" s="14" t="n">
        <f aca="false">L98-(L97*$G97/100)</f>
        <v>179.735123517683</v>
      </c>
      <c r="AF98" s="14" t="n">
        <f aca="false">M98-(M97*$G97/100)</f>
        <v>228.684358159028</v>
      </c>
      <c r="AG98" s="14" t="n">
        <f aca="false">N98-(N97*$G97/100)</f>
        <v>391.086593032803</v>
      </c>
      <c r="AH98" s="14" t="n">
        <f aca="false">O98-(O97*$G97/100)</f>
        <v>133.78451824448</v>
      </c>
      <c r="AI98" s="14" t="n">
        <f aca="false">P98-(P97*$G97/100)</f>
        <v>283.155427572597</v>
      </c>
      <c r="AJ98" s="14" t="n">
        <f aca="false">Q98-(Q97*$G97/100)</f>
        <v>204.373745300079</v>
      </c>
      <c r="AK98" s="14" t="n">
        <f aca="false">R98-(R97*$G97/100)</f>
        <v>273.646339070019</v>
      </c>
      <c r="AL98" s="14" t="n">
        <f aca="false">S98-(S97*$G97/100)</f>
        <v>244.258999719244</v>
      </c>
      <c r="AM98" s="14" t="n">
        <f aca="false">T98-(T97*$G97/100)</f>
        <v>273.360539394522</v>
      </c>
      <c r="AN98" s="14" t="n">
        <f aca="false">U98-(U97*$G97/100)</f>
        <v>202.151266166763</v>
      </c>
      <c r="AO98" s="14" t="n">
        <f aca="false">V98-(V97*$G97/100)</f>
        <v>85.4617000568628</v>
      </c>
      <c r="AP98" s="14" t="n">
        <f aca="false">W98-(W97*$G97/100)</f>
        <v>183.694286676704</v>
      </c>
      <c r="AQ98" s="14" t="n">
        <f aca="false">X98-(X97*$G97/100)</f>
        <v>318.100920319087</v>
      </c>
      <c r="AR98" s="14" t="n">
        <f aca="false">Y98-(Y97*$G97/100)</f>
        <v>203.097299464251</v>
      </c>
      <c r="AT98" s="14" t="n">
        <f aca="false">IF(AA98&gt;0,AA98,0)</f>
        <v>374.278714020257</v>
      </c>
      <c r="AU98" s="14" t="n">
        <f aca="false">IF(AB98&gt;0,AB98,0)</f>
        <v>207.091907623573</v>
      </c>
      <c r="AV98" s="14" t="n">
        <f aca="false">IF(AC98&gt;0,AC98,0)</f>
        <v>209.720321621587</v>
      </c>
      <c r="AW98" s="14" t="n">
        <f aca="false">IF(AD98&gt;0,AD98,0)</f>
        <v>173.148321114226</v>
      </c>
      <c r="AX98" s="14" t="n">
        <f aca="false">IF(AE98&gt;0,AE98,0)</f>
        <v>179.735123517683</v>
      </c>
      <c r="AY98" s="14" t="n">
        <f aca="false">IF(AF98&gt;0,AF98,0)</f>
        <v>228.684358159028</v>
      </c>
      <c r="AZ98" s="14" t="n">
        <f aca="false">IF(AG98&gt;0,AG98,0)</f>
        <v>391.086593032803</v>
      </c>
      <c r="BA98" s="14" t="n">
        <f aca="false">IF(AH98&gt;0,AH98,0)</f>
        <v>133.78451824448</v>
      </c>
      <c r="BB98" s="14" t="n">
        <f aca="false">IF(AI98&gt;0,AI98,0)</f>
        <v>283.155427572597</v>
      </c>
      <c r="BC98" s="14" t="n">
        <f aca="false">IF(AJ98&gt;0,AJ98,0)</f>
        <v>204.373745300079</v>
      </c>
      <c r="BD98" s="14" t="n">
        <f aca="false">IF(AK98&gt;0,AK98,0)</f>
        <v>273.646339070019</v>
      </c>
      <c r="BE98" s="14" t="n">
        <f aca="false">IF(AL98&gt;0,AL98,0)</f>
        <v>244.258999719244</v>
      </c>
      <c r="BF98" s="14" t="n">
        <f aca="false">IF(AM98&gt;0,AM98,0)</f>
        <v>273.360539394522</v>
      </c>
      <c r="BG98" s="14" t="n">
        <f aca="false">IF(AN98&gt;0,AN98,0)</f>
        <v>202.151266166763</v>
      </c>
      <c r="BH98" s="14" t="n">
        <f aca="false">IF(AO98&gt;0,AO98,0)</f>
        <v>85.4617000568628</v>
      </c>
      <c r="BI98" s="14" t="n">
        <f aca="false">IF(AP98&gt;0,AP98,0)</f>
        <v>183.694286676704</v>
      </c>
      <c r="BJ98" s="14" t="n">
        <f aca="false">IF(AQ98&gt;0,AQ98,0)</f>
        <v>318.100920319087</v>
      </c>
      <c r="BK98" s="14" t="n">
        <f aca="false">IF(AR98&gt;0,AR98,0)</f>
        <v>203.097299464251</v>
      </c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  <c r="DI98" s="14"/>
      <c r="DJ98" s="14"/>
      <c r="DK98" s="14"/>
      <c r="DL98" s="14"/>
      <c r="DM98" s="14"/>
      <c r="DN98" s="14"/>
      <c r="DO98" s="14"/>
      <c r="DP98" s="14"/>
      <c r="DQ98" s="14"/>
      <c r="DR98" s="14"/>
      <c r="DS98" s="14"/>
      <c r="DT98" s="14"/>
      <c r="DU98" s="14"/>
      <c r="DV98" s="14"/>
      <c r="DW98" s="14"/>
      <c r="DX98" s="14"/>
      <c r="DY98" s="14"/>
      <c r="DZ98" s="14"/>
      <c r="EA98" s="14"/>
      <c r="EB98" s="14"/>
      <c r="EC98" s="14"/>
      <c r="ED98" s="14"/>
      <c r="EE98" s="14"/>
      <c r="EF98" s="14"/>
      <c r="EG98" s="14"/>
      <c r="EH98" s="14"/>
      <c r="EI98" s="14"/>
      <c r="EJ98" s="14"/>
      <c r="EK98" s="14"/>
      <c r="EL98" s="14"/>
      <c r="EM98" s="14"/>
      <c r="EN98" s="14"/>
      <c r="EO98" s="14"/>
      <c r="EP98" s="14"/>
      <c r="EQ98" s="14"/>
      <c r="ER98" s="14"/>
    </row>
    <row r="99" customFormat="false" ht="18" hidden="false" customHeight="false" outlineLevel="0" collapsed="false">
      <c r="A99" s="12" t="s">
        <v>393</v>
      </c>
      <c r="B99" s="12" t="s">
        <v>394</v>
      </c>
      <c r="C99" s="12" t="n">
        <v>49</v>
      </c>
      <c r="D99" s="12" t="n">
        <f aca="false">C99-6</f>
        <v>43</v>
      </c>
      <c r="E99" s="8" t="s">
        <v>395</v>
      </c>
      <c r="F99" s="8" t="n">
        <v>17.0879390299606</v>
      </c>
      <c r="G99" s="13" t="n">
        <f aca="false">F99*((POWER(D99,2))/((POWER(C99,2))))</f>
        <v>13.15934996518</v>
      </c>
      <c r="H99" s="14" t="n">
        <f aca="false">VLOOKUP($A99,PI!$B:$T,2,0)</f>
        <v>339.790938532837</v>
      </c>
      <c r="I99" s="14" t="n">
        <f aca="false">VLOOKUP($A99,PI!$B:$T,3,0)</f>
        <v>103.444328473481</v>
      </c>
      <c r="J99" s="14" t="n">
        <f aca="false">VLOOKUP($A99,PI!$B:$T,4,0)</f>
        <v>143.513321489816</v>
      </c>
      <c r="K99" s="14" t="n">
        <f aca="false">VLOOKUP($A99,PI!$B:$T,5,0)</f>
        <v>120.333902661751</v>
      </c>
      <c r="L99" s="14" t="n">
        <f aca="false">VLOOKUP($A99,PI!$B:$T,6,0)</f>
        <v>169.127975174093</v>
      </c>
      <c r="M99" s="14" t="n">
        <f aca="false">VLOOKUP($A99,PI!$B:$T,7,0)</f>
        <v>149.376624288825</v>
      </c>
      <c r="N99" s="14" t="n">
        <f aca="false">VLOOKUP($A99,PI!$B:$T,8,0)</f>
        <v>310.094227353089</v>
      </c>
      <c r="O99" s="14" t="n">
        <f aca="false">VLOOKUP($A99,PI!$B:$T,9,0)</f>
        <v>106.554790946024</v>
      </c>
      <c r="P99" s="14" t="n">
        <f aca="false">VLOOKUP($A99,PI!$B:$T,10,0)</f>
        <v>270.78643921846</v>
      </c>
      <c r="Q99" s="14" t="n">
        <f aca="false">VLOOKUP($A99,PI!$B:$T,11,0)</f>
        <v>83.7498717027609</v>
      </c>
      <c r="R99" s="14" t="n">
        <f aca="false">VLOOKUP($A99,PI!$B:$T,12,0)</f>
        <v>218.654559438304</v>
      </c>
      <c r="S99" s="14" t="n">
        <f aca="false">VLOOKUP($A99,PI!$B:$T,13,0)</f>
        <v>176.847682240929</v>
      </c>
      <c r="T99" s="14" t="n">
        <f aca="false">VLOOKUP($A99,PI!$B:$T,14,0)</f>
        <v>211.079401808491</v>
      </c>
      <c r="U99" s="14" t="n">
        <f aca="false">VLOOKUP($A99,PI!$B:$T,15,0)</f>
        <v>149.376624288825</v>
      </c>
      <c r="V99" s="14" t="n">
        <f aca="false">VLOOKUP($A99,PI!$B:$T,16,0)</f>
        <v>53.7666603341389</v>
      </c>
      <c r="W99" s="14" t="n">
        <f aca="false">VLOOKUP($A99,PI!$B:$T,17,0)</f>
        <v>87.7330663566292</v>
      </c>
      <c r="X99" s="14" t="n">
        <f aca="false">VLOOKUP($A99,PI!$B:$T,18,0)</f>
        <v>241.939836855991</v>
      </c>
      <c r="Y99" s="14" t="n">
        <f aca="false">VLOOKUP($A99,PI!$B:$T,19,0)</f>
        <v>140.770451442773</v>
      </c>
      <c r="AA99" s="14" t="n">
        <f aca="false">H99-(H98*$G98/100)</f>
        <v>282.291623810101</v>
      </c>
      <c r="AB99" s="14" t="n">
        <f aca="false">I99-(I98*$G98/100)</f>
        <v>72.5361796106243</v>
      </c>
      <c r="AC99" s="14" t="n">
        <f aca="false">J99-(J98*$G98/100)</f>
        <v>112.119504940938</v>
      </c>
      <c r="AD99" s="14" t="n">
        <f aca="false">K99-(K98*$G98/100)</f>
        <v>92.5589798104201</v>
      </c>
      <c r="AE99" s="14" t="n">
        <f aca="false">L99-(L98*$G98/100)</f>
        <v>141.579817364805</v>
      </c>
      <c r="AF99" s="14" t="n">
        <f aca="false">M99-(M98*$G98/100)</f>
        <v>115.403621027241</v>
      </c>
      <c r="AG99" s="14" t="n">
        <f aca="false">N99-(N98*$G98/100)</f>
        <v>250.687661781633</v>
      </c>
      <c r="AH99" s="14" t="n">
        <f aca="false">O99-(O98*$G98/100)</f>
        <v>84.724412958663</v>
      </c>
      <c r="AI99" s="14" t="n">
        <f aca="false">P99-(P98*$G98/100)</f>
        <v>226.036477579845</v>
      </c>
      <c r="AJ99" s="14" t="n">
        <f aca="false">Q99-(Q98*$G98/100)</f>
        <v>52.3560551538828</v>
      </c>
      <c r="AK99" s="14" t="n">
        <f aca="false">R99-(R98*$G98/100)</f>
        <v>175.907701974972</v>
      </c>
      <c r="AL99" s="14" t="n">
        <f aca="false">S99-(S98*$G98/100)</f>
        <v>140.391861910679</v>
      </c>
      <c r="AM99" s="14" t="n">
        <f aca="false">T99-(T98*$G98/100)</f>
        <v>167.796151867136</v>
      </c>
      <c r="AN99" s="14" t="n">
        <f aca="false">U99-(U98*$G98/100)</f>
        <v>119.853497352921</v>
      </c>
      <c r="AO99" s="14" t="n">
        <f aca="false">V99-(V98*$G98/100)</f>
        <v>38.0097845218486</v>
      </c>
      <c r="AP99" s="14" t="n">
        <f aca="false">W99-(W98*$G98/100)</f>
        <v>58.5470949946947</v>
      </c>
      <c r="AQ99" s="14" t="n">
        <f aca="false">X99-(X98*$G98/100)</f>
        <v>192.87325249988</v>
      </c>
      <c r="AR99" s="14" t="n">
        <f aca="false">Y99-(Y98*$G98/100)</f>
        <v>111.847282173239</v>
      </c>
      <c r="AT99" s="14" t="n">
        <f aca="false">IF(AA99&gt;0,AA99,0)</f>
        <v>282.291623810101</v>
      </c>
      <c r="AU99" s="14" t="n">
        <f aca="false">IF(AB99&gt;0,AB99,0)</f>
        <v>72.5361796106243</v>
      </c>
      <c r="AV99" s="14" t="n">
        <f aca="false">IF(AC99&gt;0,AC99,0)</f>
        <v>112.119504940938</v>
      </c>
      <c r="AW99" s="14" t="n">
        <f aca="false">IF(AD99&gt;0,AD99,0)</f>
        <v>92.5589798104201</v>
      </c>
      <c r="AX99" s="14" t="n">
        <f aca="false">IF(AE99&gt;0,AE99,0)</f>
        <v>141.579817364805</v>
      </c>
      <c r="AY99" s="14" t="n">
        <f aca="false">IF(AF99&gt;0,AF99,0)</f>
        <v>115.403621027241</v>
      </c>
      <c r="AZ99" s="14" t="n">
        <f aca="false">IF(AG99&gt;0,AG99,0)</f>
        <v>250.687661781633</v>
      </c>
      <c r="BA99" s="14" t="n">
        <f aca="false">IF(AH99&gt;0,AH99,0)</f>
        <v>84.724412958663</v>
      </c>
      <c r="BB99" s="14" t="n">
        <f aca="false">IF(AI99&gt;0,AI99,0)</f>
        <v>226.036477579845</v>
      </c>
      <c r="BC99" s="14" t="n">
        <f aca="false">IF(AJ99&gt;0,AJ99,0)</f>
        <v>52.3560551538828</v>
      </c>
      <c r="BD99" s="14" t="n">
        <f aca="false">IF(AK99&gt;0,AK99,0)</f>
        <v>175.907701974972</v>
      </c>
      <c r="BE99" s="14" t="n">
        <f aca="false">IF(AL99&gt;0,AL99,0)</f>
        <v>140.391861910679</v>
      </c>
      <c r="BF99" s="14" t="n">
        <f aca="false">IF(AM99&gt;0,AM99,0)</f>
        <v>167.796151867136</v>
      </c>
      <c r="BG99" s="14" t="n">
        <f aca="false">IF(AN99&gt;0,AN99,0)</f>
        <v>119.853497352921</v>
      </c>
      <c r="BH99" s="14" t="n">
        <f aca="false">IF(AO99&gt;0,AO99,0)</f>
        <v>38.0097845218486</v>
      </c>
      <c r="BI99" s="14" t="n">
        <f aca="false">IF(AP99&gt;0,AP99,0)</f>
        <v>58.5470949946947</v>
      </c>
      <c r="BJ99" s="14" t="n">
        <f aca="false">IF(AQ99&gt;0,AQ99,0)</f>
        <v>192.87325249988</v>
      </c>
      <c r="BK99" s="14" t="n">
        <f aca="false">IF(AR99&gt;0,AR99,0)</f>
        <v>111.847282173239</v>
      </c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4"/>
      <c r="DN99" s="14"/>
      <c r="DO99" s="14"/>
      <c r="DP99" s="14"/>
      <c r="DQ99" s="14"/>
      <c r="DR99" s="14"/>
      <c r="DS99" s="14"/>
      <c r="DT99" s="14"/>
      <c r="DU99" s="14"/>
      <c r="DV99" s="14"/>
      <c r="DW99" s="14"/>
      <c r="DX99" s="14"/>
      <c r="DY99" s="14"/>
      <c r="DZ99" s="14"/>
      <c r="EA99" s="14"/>
      <c r="EB99" s="14"/>
      <c r="EC99" s="14"/>
      <c r="ED99" s="14"/>
      <c r="EE99" s="14"/>
      <c r="EF99" s="14"/>
      <c r="EG99" s="14"/>
      <c r="EH99" s="14"/>
      <c r="EI99" s="14"/>
      <c r="EJ99" s="14"/>
      <c r="EK99" s="14"/>
      <c r="EL99" s="14"/>
      <c r="EM99" s="14"/>
      <c r="EN99" s="14"/>
      <c r="EO99" s="14"/>
      <c r="EP99" s="14"/>
      <c r="EQ99" s="14"/>
      <c r="ER99" s="14"/>
    </row>
    <row r="100" customFormat="false" ht="18" hidden="false" customHeight="false" outlineLevel="0" collapsed="false">
      <c r="A100" s="12" t="s">
        <v>396</v>
      </c>
      <c r="B100" s="12" t="s">
        <v>397</v>
      </c>
      <c r="C100" s="12" t="n">
        <v>49</v>
      </c>
      <c r="D100" s="12" t="n">
        <f aca="false">C100-6</f>
        <v>43</v>
      </c>
      <c r="E100" s="8" t="s">
        <v>398</v>
      </c>
      <c r="F100" s="8" t="n">
        <v>17.2285219577457</v>
      </c>
      <c r="G100" s="13" t="n">
        <f aca="false">F100*((POWER(D100,2))/((POWER(C100,2))))</f>
        <v>13.2676122864939</v>
      </c>
      <c r="H100" s="14" t="n">
        <f aca="false">VLOOKUP($A100,PI!$B:$T,2,0)</f>
        <v>348.882425625729</v>
      </c>
      <c r="I100" s="14" t="n">
        <f aca="false">VLOOKUP($A100,PI!$B:$T,3,0)</f>
        <v>141.881374905493</v>
      </c>
      <c r="J100" s="14" t="n">
        <f aca="false">VLOOKUP($A100,PI!$B:$T,4,0)</f>
        <v>211.806602212991</v>
      </c>
      <c r="K100" s="14" t="n">
        <f aca="false">VLOOKUP($A100,PI!$B:$T,5,0)</f>
        <v>132.393377752224</v>
      </c>
      <c r="L100" s="14" t="n">
        <f aca="false">VLOOKUP($A100,PI!$B:$T,6,0)</f>
        <v>247.367444208526</v>
      </c>
      <c r="M100" s="14" t="n">
        <f aca="false">VLOOKUP($A100,PI!$B:$T,7,0)</f>
        <v>212.314743274566</v>
      </c>
      <c r="N100" s="14" t="n">
        <f aca="false">VLOOKUP($A100,PI!$B:$T,8,0)</f>
        <v>471.396503561799</v>
      </c>
      <c r="O100" s="14" t="n">
        <f aca="false">VLOOKUP($A100,PI!$B:$T,9,0)</f>
        <v>82.1740193028072</v>
      </c>
      <c r="P100" s="14" t="n">
        <f aca="false">VLOOKUP($A100,PI!$B:$T,10,0)</f>
        <v>279.109975965541</v>
      </c>
      <c r="Q100" s="14" t="n">
        <f aca="false">VLOOKUP($A100,PI!$B:$T,11,0)</f>
        <v>69.119496048445</v>
      </c>
      <c r="R100" s="14" t="n">
        <f aca="false">VLOOKUP($A100,PI!$B:$T,12,0)</f>
        <v>252.441913835238</v>
      </c>
      <c r="S100" s="14" t="n">
        <f aca="false">VLOOKUP($A100,PI!$B:$T,13,0)</f>
        <v>211.806602212991</v>
      </c>
      <c r="T100" s="14" t="n">
        <f aca="false">VLOOKUP($A100,PI!$B:$T,14,0)</f>
        <v>292.652040680694</v>
      </c>
      <c r="U100" s="14" t="n">
        <f aca="false">VLOOKUP($A100,PI!$B:$T,15,0)</f>
        <v>139.177057668994</v>
      </c>
      <c r="V100" s="14" t="n">
        <f aca="false">VLOOKUP($A100,PI!$B:$T,16,0)</f>
        <v>92.359016393305</v>
      </c>
      <c r="W100" s="14" t="n">
        <f aca="false">VLOOKUP($A100,PI!$B:$T,17,0)</f>
        <v>119.150195926452</v>
      </c>
      <c r="X100" s="14" t="n">
        <f aca="false">VLOOKUP($A100,PI!$B:$T,18,0)</f>
        <v>334.310276859629</v>
      </c>
      <c r="Y100" s="14" t="n">
        <f aca="false">VLOOKUP($A100,PI!$B:$T,19,0)</f>
        <v>136.975368423509</v>
      </c>
      <c r="AA100" s="14" t="n">
        <f aca="false">H100-(H99*$G99/100)</f>
        <v>304.168146874224</v>
      </c>
      <c r="AB100" s="14" t="n">
        <f aca="false">I100-(I99*$G99/100)</f>
        <v>128.268773702538</v>
      </c>
      <c r="AC100" s="14" t="n">
        <f aca="false">J100-(J99*$G99/100)</f>
        <v>192.921181991492</v>
      </c>
      <c r="AD100" s="14" t="n">
        <f aca="false">K100-(K99*$G99/100)</f>
        <v>116.558218374205</v>
      </c>
      <c r="AE100" s="14" t="n">
        <f aca="false">L100-(L99*$G99/100)</f>
        <v>225.111302066344</v>
      </c>
      <c r="AF100" s="14" t="n">
        <f aca="false">M100-(M99*$G99/100)</f>
        <v>192.657750518228</v>
      </c>
      <c r="AG100" s="14" t="n">
        <f aca="false">N100-(N99*$G99/100)</f>
        <v>430.590118962585</v>
      </c>
      <c r="AH100" s="14" t="n">
        <f aca="false">O100-(O99*$G99/100)</f>
        <v>68.152101457554</v>
      </c>
      <c r="AI100" s="14" t="n">
        <f aca="false">P100-(P99*$G99/100)</f>
        <v>243.476240770534</v>
      </c>
      <c r="AJ100" s="14" t="n">
        <f aca="false">Q100-(Q99*$G99/100)</f>
        <v>58.0985573356895</v>
      </c>
      <c r="AK100" s="14" t="n">
        <f aca="false">R100-(R99*$G99/100)</f>
        <v>223.668395143929</v>
      </c>
      <c r="AL100" s="14" t="n">
        <f aca="false">S100-(S99*$G99/100)</f>
        <v>188.534596801598</v>
      </c>
      <c r="AM100" s="14" t="n">
        <f aca="false">T100-(T99*$G99/100)</f>
        <v>264.875363492306</v>
      </c>
      <c r="AN100" s="14" t="n">
        <f aca="false">U100-(U99*$G99/100)</f>
        <v>119.520064912655</v>
      </c>
      <c r="AO100" s="14" t="n">
        <f aca="false">V100-(V99*$G99/100)</f>
        <v>85.2836733953461</v>
      </c>
      <c r="AP100" s="14" t="n">
        <f aca="false">W100-(W99*$G99/100)</f>
        <v>107.6050946894</v>
      </c>
      <c r="AQ100" s="14" t="n">
        <f aca="false">X100-(X99*$G99/100)</f>
        <v>302.472567022564</v>
      </c>
      <c r="AR100" s="14" t="n">
        <f aca="false">Y100-(Y99*$G99/100)</f>
        <v>118.450892070591</v>
      </c>
      <c r="AT100" s="14" t="n">
        <f aca="false">IF(AA100&gt;0,AA100,0)</f>
        <v>304.168146874224</v>
      </c>
      <c r="AU100" s="14" t="n">
        <f aca="false">IF(AB100&gt;0,AB100,0)</f>
        <v>128.268773702538</v>
      </c>
      <c r="AV100" s="14" t="n">
        <f aca="false">IF(AC100&gt;0,AC100,0)</f>
        <v>192.921181991492</v>
      </c>
      <c r="AW100" s="14" t="n">
        <f aca="false">IF(AD100&gt;0,AD100,0)</f>
        <v>116.558218374205</v>
      </c>
      <c r="AX100" s="14" t="n">
        <f aca="false">IF(AE100&gt;0,AE100,0)</f>
        <v>225.111302066344</v>
      </c>
      <c r="AY100" s="14" t="n">
        <f aca="false">IF(AF100&gt;0,AF100,0)</f>
        <v>192.657750518228</v>
      </c>
      <c r="AZ100" s="14" t="n">
        <f aca="false">IF(AG100&gt;0,AG100,0)</f>
        <v>430.590118962585</v>
      </c>
      <c r="BA100" s="14" t="n">
        <f aca="false">IF(AH100&gt;0,AH100,0)</f>
        <v>68.152101457554</v>
      </c>
      <c r="BB100" s="14" t="n">
        <f aca="false">IF(AI100&gt;0,AI100,0)</f>
        <v>243.476240770534</v>
      </c>
      <c r="BC100" s="14" t="n">
        <f aca="false">IF(AJ100&gt;0,AJ100,0)</f>
        <v>58.0985573356895</v>
      </c>
      <c r="BD100" s="14" t="n">
        <f aca="false">IF(AK100&gt;0,AK100,0)</f>
        <v>223.668395143929</v>
      </c>
      <c r="BE100" s="14" t="n">
        <f aca="false">IF(AL100&gt;0,AL100,0)</f>
        <v>188.534596801598</v>
      </c>
      <c r="BF100" s="14" t="n">
        <f aca="false">IF(AM100&gt;0,AM100,0)</f>
        <v>264.875363492306</v>
      </c>
      <c r="BG100" s="14" t="n">
        <f aca="false">IF(AN100&gt;0,AN100,0)</f>
        <v>119.520064912655</v>
      </c>
      <c r="BH100" s="14" t="n">
        <f aca="false">IF(AO100&gt;0,AO100,0)</f>
        <v>85.2836733953461</v>
      </c>
      <c r="BI100" s="14" t="n">
        <f aca="false">IF(AP100&gt;0,AP100,0)</f>
        <v>107.6050946894</v>
      </c>
      <c r="BJ100" s="14" t="n">
        <f aca="false">IF(AQ100&gt;0,AQ100,0)</f>
        <v>302.472567022564</v>
      </c>
      <c r="BK100" s="14" t="n">
        <f aca="false">IF(AR100&gt;0,AR100,0)</f>
        <v>118.450892070591</v>
      </c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4"/>
      <c r="DN100" s="14"/>
      <c r="DO100" s="14"/>
      <c r="DP100" s="14"/>
      <c r="DQ100" s="14"/>
      <c r="DR100" s="14"/>
      <c r="DS100" s="14"/>
      <c r="DT100" s="14"/>
      <c r="DU100" s="14"/>
      <c r="DV100" s="14"/>
      <c r="DW100" s="14"/>
      <c r="DX100" s="14"/>
      <c r="DY100" s="14"/>
      <c r="DZ100" s="14"/>
      <c r="EA100" s="14"/>
      <c r="EB100" s="14"/>
      <c r="EC100" s="14"/>
      <c r="ED100" s="14"/>
      <c r="EE100" s="14"/>
      <c r="EF100" s="14"/>
      <c r="EG100" s="14"/>
      <c r="EH100" s="14"/>
      <c r="EI100" s="14"/>
      <c r="EJ100" s="14"/>
      <c r="EK100" s="14"/>
      <c r="EL100" s="14"/>
      <c r="EM100" s="14"/>
      <c r="EN100" s="14"/>
      <c r="EO100" s="14"/>
      <c r="EP100" s="14"/>
      <c r="EQ100" s="14"/>
      <c r="ER100" s="14"/>
    </row>
    <row r="101" customFormat="false" ht="18" hidden="false" customHeight="false" outlineLevel="0" collapsed="false">
      <c r="A101" s="12" t="s">
        <v>399</v>
      </c>
      <c r="B101" s="12" t="s">
        <v>400</v>
      </c>
      <c r="C101" s="12" t="n">
        <v>49</v>
      </c>
      <c r="D101" s="12" t="n">
        <f aca="false">C101-6</f>
        <v>43</v>
      </c>
      <c r="E101" s="8" t="s">
        <v>401</v>
      </c>
      <c r="F101" s="8" t="n">
        <v>17.2406557114647</v>
      </c>
      <c r="G101" s="13" t="n">
        <f aca="false">F101*((POWER(D101,2))/((POWER(C101,2))))</f>
        <v>13.2769564391913</v>
      </c>
      <c r="H101" s="14" t="n">
        <f aca="false">VLOOKUP($A101,PI!$B:$T,2,0)</f>
        <v>376.933836065531</v>
      </c>
      <c r="I101" s="14" t="n">
        <f aca="false">VLOOKUP($A101,PI!$B:$T,3,0)</f>
        <v>234.481804317967</v>
      </c>
      <c r="J101" s="14" t="n">
        <f aca="false">VLOOKUP($A101,PI!$B:$T,4,0)</f>
        <v>309.194352742853</v>
      </c>
      <c r="K101" s="14" t="n">
        <f aca="false">VLOOKUP($A101,PI!$B:$T,5,0)</f>
        <v>218.765008286265</v>
      </c>
      <c r="L101" s="14" t="n">
        <f aca="false">VLOOKUP($A101,PI!$B:$T,6,0)</f>
        <v>310.67127945478</v>
      </c>
      <c r="M101" s="14" t="n">
        <f aca="false">VLOOKUP($A101,PI!$B:$T,7,0)</f>
        <v>309.194352742853</v>
      </c>
      <c r="N101" s="14" t="n">
        <f aca="false">VLOOKUP($A101,PI!$B:$T,8,0)</f>
        <v>378.690108335624</v>
      </c>
      <c r="O101" s="14" t="n">
        <f aca="false">VLOOKUP($A101,PI!$B:$T,9,0)</f>
        <v>153.204689922783</v>
      </c>
      <c r="P101" s="14" t="n">
        <f aca="false">VLOOKUP($A101,PI!$B:$T,10,0)</f>
        <v>320.20168797749</v>
      </c>
      <c r="Q101" s="14" t="n">
        <f aca="false">VLOOKUP($A101,PI!$B:$T,11,0)</f>
        <v>112.032998049882</v>
      </c>
      <c r="R101" s="14" t="n">
        <f aca="false">VLOOKUP($A101,PI!$B:$T,12,0)</f>
        <v>483.229752025108</v>
      </c>
      <c r="S101" s="14" t="n">
        <f aca="false">VLOOKUP($A101,PI!$B:$T,13,0)</f>
        <v>321.677296621696</v>
      </c>
      <c r="T101" s="14" t="n">
        <f aca="false">VLOOKUP($A101,PI!$B:$T,14,0)</f>
        <v>359.342070988747</v>
      </c>
      <c r="U101" s="14" t="n">
        <f aca="false">VLOOKUP($A101,PI!$B:$T,15,0)</f>
        <v>306.007011361337</v>
      </c>
      <c r="V101" s="14" t="n">
        <f aca="false">VLOOKUP($A101,PI!$B:$T,16,0)</f>
        <v>100.975188213947</v>
      </c>
      <c r="W101" s="14" t="n">
        <f aca="false">VLOOKUP($A101,PI!$B:$T,17,0)</f>
        <v>192.541338328381</v>
      </c>
      <c r="X101" s="14" t="n">
        <f aca="false">VLOOKUP($A101,PI!$B:$T,18,0)</f>
        <v>397.090396336841</v>
      </c>
      <c r="Y101" s="14" t="n">
        <f aca="false">VLOOKUP($A101,PI!$B:$T,19,0)</f>
        <v>204.37090883633</v>
      </c>
      <c r="AA101" s="14" t="n">
        <f aca="false">H101-(H100*$G100/100)</f>
        <v>330.645468497794</v>
      </c>
      <c r="AB101" s="14" t="n">
        <f aca="false">I101-(I100*$G100/100)</f>
        <v>215.657533588759</v>
      </c>
      <c r="AC101" s="14" t="n">
        <f aca="false">J101-(J100*$G100/100)</f>
        <v>281.092673964037</v>
      </c>
      <c r="AD101" s="14" t="n">
        <f aca="false">K101-(K100*$G100/100)</f>
        <v>201.199568233107</v>
      </c>
      <c r="AE101" s="14" t="n">
        <f aca="false">L101-(L100*$G100/100)</f>
        <v>277.851526034184</v>
      </c>
      <c r="AF101" s="14" t="n">
        <f aca="false">M101-(M100*$G100/100)</f>
        <v>281.025255778119</v>
      </c>
      <c r="AG101" s="14" t="n">
        <f aca="false">N101-(N100*$G100/100)</f>
        <v>316.147047910956</v>
      </c>
      <c r="AH101" s="14" t="n">
        <f aca="false">O101-(O100*$G100/100)</f>
        <v>142.302159641458</v>
      </c>
      <c r="AI101" s="14" t="n">
        <f aca="false">P101-(P100*$G100/100)</f>
        <v>283.170458513456</v>
      </c>
      <c r="AJ101" s="14" t="n">
        <f aca="false">Q101-(Q100*$G100/100)</f>
        <v>102.862491299796</v>
      </c>
      <c r="AK101" s="14" t="n">
        <f aca="false">R101-(R100*$G100/100)</f>
        <v>449.736737648843</v>
      </c>
      <c r="AL101" s="14" t="n">
        <f aca="false">S101-(S100*$G100/100)</f>
        <v>293.57561784288</v>
      </c>
      <c r="AM101" s="14" t="n">
        <f aca="false">T101-(T100*$G100/100)</f>
        <v>320.51413288272</v>
      </c>
      <c r="AN101" s="14" t="n">
        <f aca="false">U101-(U100*$G100/100)</f>
        <v>287.541538958065</v>
      </c>
      <c r="AO101" s="14" t="n">
        <f aca="false">V101-(V100*$G100/100)</f>
        <v>88.7213520072642</v>
      </c>
      <c r="AP101" s="14" t="n">
        <f aca="false">W101-(W100*$G100/100)</f>
        <v>176.732952294262</v>
      </c>
      <c r="AQ101" s="14" t="n">
        <f aca="false">X101-(X100*$G100/100)</f>
        <v>352.735404969201</v>
      </c>
      <c r="AR101" s="14" t="n">
        <f aca="false">Y101-(Y100*$G100/100)</f>
        <v>186.197548025902</v>
      </c>
      <c r="AT101" s="14" t="n">
        <f aca="false">IF(AA101&gt;0,AA101,0)</f>
        <v>330.645468497794</v>
      </c>
      <c r="AU101" s="14" t="n">
        <f aca="false">IF(AB101&gt;0,AB101,0)</f>
        <v>215.657533588759</v>
      </c>
      <c r="AV101" s="14" t="n">
        <f aca="false">IF(AC101&gt;0,AC101,0)</f>
        <v>281.092673964037</v>
      </c>
      <c r="AW101" s="14" t="n">
        <f aca="false">IF(AD101&gt;0,AD101,0)</f>
        <v>201.199568233107</v>
      </c>
      <c r="AX101" s="14" t="n">
        <f aca="false">IF(AE101&gt;0,AE101,0)</f>
        <v>277.851526034184</v>
      </c>
      <c r="AY101" s="14" t="n">
        <f aca="false">IF(AF101&gt;0,AF101,0)</f>
        <v>281.025255778119</v>
      </c>
      <c r="AZ101" s="14" t="n">
        <f aca="false">IF(AG101&gt;0,AG101,0)</f>
        <v>316.147047910956</v>
      </c>
      <c r="BA101" s="14" t="n">
        <f aca="false">IF(AH101&gt;0,AH101,0)</f>
        <v>142.302159641458</v>
      </c>
      <c r="BB101" s="14" t="n">
        <f aca="false">IF(AI101&gt;0,AI101,0)</f>
        <v>283.170458513456</v>
      </c>
      <c r="BC101" s="14" t="n">
        <f aca="false">IF(AJ101&gt;0,AJ101,0)</f>
        <v>102.862491299796</v>
      </c>
      <c r="BD101" s="14" t="n">
        <f aca="false">IF(AK101&gt;0,AK101,0)</f>
        <v>449.736737648843</v>
      </c>
      <c r="BE101" s="14" t="n">
        <f aca="false">IF(AL101&gt;0,AL101,0)</f>
        <v>293.57561784288</v>
      </c>
      <c r="BF101" s="14" t="n">
        <f aca="false">IF(AM101&gt;0,AM101,0)</f>
        <v>320.51413288272</v>
      </c>
      <c r="BG101" s="14" t="n">
        <f aca="false">IF(AN101&gt;0,AN101,0)</f>
        <v>287.541538958065</v>
      </c>
      <c r="BH101" s="14" t="n">
        <f aca="false">IF(AO101&gt;0,AO101,0)</f>
        <v>88.7213520072642</v>
      </c>
      <c r="BI101" s="14" t="n">
        <f aca="false">IF(AP101&gt;0,AP101,0)</f>
        <v>176.732952294262</v>
      </c>
      <c r="BJ101" s="14" t="n">
        <f aca="false">IF(AQ101&gt;0,AQ101,0)</f>
        <v>352.735404969201</v>
      </c>
      <c r="BK101" s="14" t="n">
        <f aca="false">IF(AR101&gt;0,AR101,0)</f>
        <v>186.197548025902</v>
      </c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4"/>
      <c r="DN101" s="14"/>
      <c r="DO101" s="14"/>
      <c r="DP101" s="14"/>
      <c r="DQ101" s="14"/>
      <c r="DR101" s="14"/>
      <c r="DS101" s="14"/>
      <c r="DT101" s="14"/>
      <c r="DU101" s="14"/>
      <c r="DV101" s="14"/>
      <c r="DW101" s="14"/>
      <c r="DX101" s="14"/>
      <c r="DY101" s="14"/>
      <c r="DZ101" s="14"/>
      <c r="EA101" s="14"/>
      <c r="EB101" s="14"/>
      <c r="EC101" s="14"/>
      <c r="ED101" s="14"/>
      <c r="EE101" s="14"/>
      <c r="EF101" s="14"/>
      <c r="EG101" s="14"/>
      <c r="EH101" s="14"/>
      <c r="EI101" s="14"/>
      <c r="EJ101" s="14"/>
      <c r="EK101" s="14"/>
      <c r="EL101" s="14"/>
      <c r="EM101" s="14"/>
      <c r="EN101" s="14"/>
      <c r="EO101" s="14"/>
      <c r="EP101" s="14"/>
      <c r="EQ101" s="14"/>
      <c r="ER101" s="14"/>
    </row>
    <row r="102" customFormat="false" ht="18" hidden="false" customHeight="false" outlineLevel="0" collapsed="false">
      <c r="A102" s="12" t="s">
        <v>402</v>
      </c>
      <c r="B102" s="12" t="s">
        <v>403</v>
      </c>
      <c r="C102" s="12" t="n">
        <v>49</v>
      </c>
      <c r="D102" s="12" t="n">
        <f aca="false">C102-6</f>
        <v>43</v>
      </c>
      <c r="E102" s="8" t="s">
        <v>404</v>
      </c>
      <c r="F102" s="8" t="n">
        <v>17.2527897125141</v>
      </c>
      <c r="G102" s="13" t="n">
        <f aca="false">F102*((POWER(D102,2))/((POWER(C102,2))))</f>
        <v>13.2863007823568</v>
      </c>
      <c r="H102" s="14" t="n">
        <f aca="false">VLOOKUP($A102,PI!$B:$T,2,0)</f>
        <v>79.5271754741123</v>
      </c>
      <c r="I102" s="14" t="n">
        <f aca="false">VLOOKUP($A102,PI!$B:$T,3,0)</f>
        <v>18.0979836802754</v>
      </c>
      <c r="J102" s="14" t="n">
        <f aca="false">VLOOKUP($A102,PI!$B:$T,4,0)</f>
        <v>44.0812913428008</v>
      </c>
      <c r="K102" s="14" t="n">
        <f aca="false">VLOOKUP($A102,PI!$B:$T,5,0)</f>
        <v>42.7321845300504</v>
      </c>
      <c r="L102" s="14" t="n">
        <f aca="false">VLOOKUP($A102,PI!$B:$T,6,0)</f>
        <v>107.141160225096</v>
      </c>
      <c r="M102" s="14" t="n">
        <f aca="false">VLOOKUP($A102,PI!$B:$T,7,0)</f>
        <v>60.466565990026</v>
      </c>
      <c r="N102" s="14" t="n">
        <f aca="false">VLOOKUP($A102,PI!$B:$T,8,0)</f>
        <v>150.756831002715</v>
      </c>
      <c r="O102" s="14" t="n">
        <f aca="false">VLOOKUP($A102,PI!$B:$T,9,0)</f>
        <v>10.9490786552703</v>
      </c>
      <c r="P102" s="14" t="n">
        <f aca="false">VLOOKUP($A102,PI!$B:$T,10,0)</f>
        <v>60.466565990026</v>
      </c>
      <c r="Q102" s="14" t="n">
        <f aca="false">VLOOKUP($A102,PI!$B:$T,11,0)</f>
        <v>17.3194857846659</v>
      </c>
      <c r="R102" s="14" t="n">
        <f aca="false">VLOOKUP($A102,PI!$B:$T,12,0)</f>
        <v>129.000905561138</v>
      </c>
      <c r="S102" s="14" t="n">
        <f aca="false">VLOOKUP($A102,PI!$B:$T,13,0)</f>
        <v>79.4126566922766</v>
      </c>
      <c r="T102" s="14" t="n">
        <f aca="false">VLOOKUP($A102,PI!$B:$T,14,0)</f>
        <v>86.4763480944905</v>
      </c>
      <c r="U102" s="14" t="n">
        <f aca="false">VLOOKUP($A102,PI!$B:$T,15,0)</f>
        <v>62.1460609088619</v>
      </c>
      <c r="V102" s="14" t="n">
        <f aca="false">VLOOKUP($A102,PI!$B:$T,16,0)</f>
        <v>9.52131317553789</v>
      </c>
      <c r="W102" s="14" t="n">
        <f aca="false">VLOOKUP($A102,PI!$B:$T,17,0)</f>
        <v>20.1949575851526</v>
      </c>
      <c r="X102" s="14" t="n">
        <f aca="false">VLOOKUP($A102,PI!$B:$T,18,0)</f>
        <v>161.301816417503</v>
      </c>
      <c r="Y102" s="14" t="n">
        <f aca="false">VLOOKUP($A102,PI!$B:$T,19,0)</f>
        <v>45.0334294015379</v>
      </c>
      <c r="AA102" s="14" t="n">
        <f aca="false">H102-(H101*$G101/100)</f>
        <v>29.4818342551192</v>
      </c>
      <c r="AB102" s="14" t="n">
        <f aca="false">I102-(I101*$G101/100)</f>
        <v>-13.0340633368508</v>
      </c>
      <c r="AC102" s="14" t="n">
        <f aca="false">J102-(J101*$G101/100)</f>
        <v>3.02969181669279</v>
      </c>
      <c r="AD102" s="14" t="n">
        <f aca="false">K102-(K101*$G101/100)</f>
        <v>13.6868496756898</v>
      </c>
      <c r="AE102" s="14" t="n">
        <f aca="false">L102-(L101*$G101/100)</f>
        <v>65.8934697828068</v>
      </c>
      <c r="AF102" s="14" t="n">
        <f aca="false">M102-(M101*$G101/100)</f>
        <v>19.414966463918</v>
      </c>
      <c r="AG102" s="14" t="n">
        <f aca="false">N102-(N101*$G101/100)</f>
        <v>100.478310279468</v>
      </c>
      <c r="AH102" s="14" t="n">
        <f aca="false">O102-(O101*$G101/100)</f>
        <v>-9.39184128857569</v>
      </c>
      <c r="AI102" s="14" t="n">
        <f aca="false">P102-(P101*$G101/100)</f>
        <v>17.9535273596995</v>
      </c>
      <c r="AJ102" s="14" t="n">
        <f aca="false">Q102-(Q101*$G101/100)</f>
        <v>2.44491343606308</v>
      </c>
      <c r="AK102" s="14" t="n">
        <f aca="false">R102-(R101*$G101/100)</f>
        <v>64.8427018835523</v>
      </c>
      <c r="AL102" s="14" t="n">
        <f aca="false">S102-(S101*$G101/100)</f>
        <v>36.7037021450459</v>
      </c>
      <c r="AM102" s="14" t="n">
        <f aca="false">T102-(T101*$G101/100)</f>
        <v>38.7666578616268</v>
      </c>
      <c r="AN102" s="14" t="n">
        <f aca="false">U102-(U101*$G101/100)</f>
        <v>21.5176433095462</v>
      </c>
      <c r="AO102" s="14" t="n">
        <f aca="false">V102-(V101*$G101/100)</f>
        <v>-3.88511857801927</v>
      </c>
      <c r="AP102" s="14" t="n">
        <f aca="false">W102-(W101*$G101/100)</f>
        <v>-5.36867203214242</v>
      </c>
      <c r="AQ102" s="14" t="n">
        <f aca="false">X102-(X101*$G101/100)</f>
        <v>108.580297471649</v>
      </c>
      <c r="AR102" s="14" t="n">
        <f aca="false">Y102-(Y101*$G101/100)</f>
        <v>17.899192860959</v>
      </c>
      <c r="AT102" s="14" t="n">
        <f aca="false">IF(AA102&gt;0,AA102,0)</f>
        <v>29.4818342551192</v>
      </c>
      <c r="AU102" s="14" t="n">
        <f aca="false">IF(AB102&gt;0,AB102,0)</f>
        <v>0</v>
      </c>
      <c r="AV102" s="14" t="n">
        <f aca="false">IF(AC102&gt;0,AC102,0)</f>
        <v>3.02969181669279</v>
      </c>
      <c r="AW102" s="14" t="n">
        <f aca="false">IF(AD102&gt;0,AD102,0)</f>
        <v>13.6868496756898</v>
      </c>
      <c r="AX102" s="14" t="n">
        <f aca="false">IF(AE102&gt;0,AE102,0)</f>
        <v>65.8934697828068</v>
      </c>
      <c r="AY102" s="14" t="n">
        <f aca="false">IF(AF102&gt;0,AF102,0)</f>
        <v>19.414966463918</v>
      </c>
      <c r="AZ102" s="14" t="n">
        <f aca="false">IF(AG102&gt;0,AG102,0)</f>
        <v>100.478310279468</v>
      </c>
      <c r="BA102" s="14" t="n">
        <f aca="false">IF(AH102&gt;0,AH102,0)</f>
        <v>0</v>
      </c>
      <c r="BB102" s="14" t="n">
        <f aca="false">IF(AI102&gt;0,AI102,0)</f>
        <v>17.9535273596995</v>
      </c>
      <c r="BC102" s="14" t="n">
        <f aca="false">IF(AJ102&gt;0,AJ102,0)</f>
        <v>2.44491343606308</v>
      </c>
      <c r="BD102" s="14" t="n">
        <f aca="false">IF(AK102&gt;0,AK102,0)</f>
        <v>64.8427018835523</v>
      </c>
      <c r="BE102" s="14" t="n">
        <f aca="false">IF(AL102&gt;0,AL102,0)</f>
        <v>36.7037021450459</v>
      </c>
      <c r="BF102" s="14" t="n">
        <f aca="false">IF(AM102&gt;0,AM102,0)</f>
        <v>38.7666578616268</v>
      </c>
      <c r="BG102" s="14" t="n">
        <f aca="false">IF(AN102&gt;0,AN102,0)</f>
        <v>21.5176433095462</v>
      </c>
      <c r="BH102" s="14" t="n">
        <f aca="false">IF(AO102&gt;0,AO102,0)</f>
        <v>0</v>
      </c>
      <c r="BI102" s="14" t="n">
        <f aca="false">IF(AP102&gt;0,AP102,0)</f>
        <v>0</v>
      </c>
      <c r="BJ102" s="14" t="n">
        <f aca="false">IF(AQ102&gt;0,AQ102,0)</f>
        <v>108.580297471649</v>
      </c>
      <c r="BK102" s="14" t="n">
        <f aca="false">IF(AR102&gt;0,AR102,0)</f>
        <v>17.899192860959</v>
      </c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4"/>
      <c r="DN102" s="14"/>
      <c r="DO102" s="14"/>
      <c r="DP102" s="14"/>
      <c r="DQ102" s="14"/>
      <c r="DR102" s="14"/>
      <c r="DS102" s="14"/>
      <c r="DT102" s="14"/>
      <c r="DU102" s="14"/>
      <c r="DV102" s="14"/>
      <c r="DW102" s="14"/>
      <c r="DX102" s="14"/>
      <c r="DY102" s="14"/>
      <c r="DZ102" s="14"/>
      <c r="EA102" s="14"/>
      <c r="EB102" s="14"/>
      <c r="EC102" s="14"/>
      <c r="ED102" s="14"/>
      <c r="EE102" s="14"/>
      <c r="EF102" s="14"/>
      <c r="EG102" s="14"/>
      <c r="EH102" s="14"/>
      <c r="EI102" s="14"/>
      <c r="EJ102" s="14"/>
      <c r="EK102" s="14"/>
      <c r="EL102" s="14"/>
      <c r="EM102" s="14"/>
      <c r="EN102" s="14"/>
      <c r="EO102" s="14"/>
      <c r="EP102" s="14"/>
      <c r="EQ102" s="14"/>
      <c r="ER102" s="14"/>
    </row>
    <row r="103" customFormat="false" ht="18" hidden="false" customHeight="false" outlineLevel="0" collapsed="false">
      <c r="A103" s="12" t="s">
        <v>405</v>
      </c>
      <c r="B103" s="12" t="s">
        <v>406</v>
      </c>
      <c r="C103" s="12" t="n">
        <v>49</v>
      </c>
      <c r="D103" s="12" t="n">
        <f aca="false">C103-6</f>
        <v>43</v>
      </c>
      <c r="E103" s="8" t="s">
        <v>407</v>
      </c>
      <c r="F103" s="8" t="n">
        <v>17.2649239610837</v>
      </c>
      <c r="G103" s="13" t="n">
        <f aca="false">F103*((POWER(D103,2))/((POWER(C103,2))))</f>
        <v>13.2956453161365</v>
      </c>
      <c r="H103" s="14" t="n">
        <f aca="false">VLOOKUP($A103,PI!$B:$T,2,0)</f>
        <v>76.3708553293837</v>
      </c>
      <c r="I103" s="14" t="n">
        <f aca="false">VLOOKUP($A103,PI!$B:$T,3,0)</f>
        <v>12.1865464397277</v>
      </c>
      <c r="J103" s="14" t="n">
        <f aca="false">VLOOKUP($A103,PI!$B:$T,4,0)</f>
        <v>24.6259745732949</v>
      </c>
      <c r="K103" s="14" t="n">
        <f aca="false">VLOOKUP($A103,PI!$B:$T,5,0)</f>
        <v>10.7860959853891</v>
      </c>
      <c r="L103" s="14" t="n">
        <f aca="false">VLOOKUP($A103,PI!$B:$T,6,0)</f>
        <v>52.7379768073765</v>
      </c>
      <c r="M103" s="14" t="n">
        <f aca="false">VLOOKUP($A103,PI!$B:$T,7,0)</f>
        <v>24.6259745732949</v>
      </c>
      <c r="N103" s="14" t="n">
        <f aca="false">VLOOKUP($A103,PI!$B:$T,8,0)</f>
        <v>106.234337461442</v>
      </c>
      <c r="O103" s="14" t="n">
        <f aca="false">VLOOKUP($A103,PI!$B:$T,9,0)</f>
        <v>9.85995146591233</v>
      </c>
      <c r="P103" s="14" t="n">
        <f aca="false">VLOOKUP($A103,PI!$B:$T,10,0)</f>
        <v>41.0822736135704</v>
      </c>
      <c r="Q103" s="14" t="n">
        <f aca="false">VLOOKUP($A103,PI!$B:$T,11,0)</f>
        <v>2.83536898285949</v>
      </c>
      <c r="R103" s="14" t="n">
        <f aca="false">VLOOKUP($A103,PI!$B:$T,12,0)</f>
        <v>28.736680188059</v>
      </c>
      <c r="S103" s="14" t="n">
        <f aca="false">VLOOKUP($A103,PI!$B:$T,13,0)</f>
        <v>25.5973605852296</v>
      </c>
      <c r="T103" s="14" t="n">
        <f aca="false">VLOOKUP($A103,PI!$B:$T,14,0)</f>
        <v>53.6585031418917</v>
      </c>
      <c r="U103" s="14" t="n">
        <f aca="false">VLOOKUP($A103,PI!$B:$T,15,0)</f>
        <v>22.65686774082</v>
      </c>
      <c r="V103" s="14" t="n">
        <f aca="false">VLOOKUP($A103,PI!$B:$T,16,0)</f>
        <v>10.5430668978142</v>
      </c>
      <c r="W103" s="14" t="n">
        <f aca="false">VLOOKUP($A103,PI!$B:$T,17,0)</f>
        <v>2.82747707014598</v>
      </c>
      <c r="X103" s="14" t="n">
        <f aca="false">VLOOKUP($A103,PI!$B:$T,18,0)</f>
        <v>37.8172665797374</v>
      </c>
      <c r="Y103" s="14" t="n">
        <f aca="false">VLOOKUP($A103,PI!$B:$T,19,0)</f>
        <v>7.24945451151068</v>
      </c>
      <c r="AA103" s="14" t="n">
        <f aca="false">H103-(H102*$G102/100)</f>
        <v>65.8046355921805</v>
      </c>
      <c r="AB103" s="14" t="n">
        <f aca="false">I103-(I102*$G102/100)</f>
        <v>9.7819938924245</v>
      </c>
      <c r="AC103" s="14" t="n">
        <f aca="false">J103-(J102*$G102/100)</f>
        <v>18.7692016167434</v>
      </c>
      <c r="AD103" s="14" t="n">
        <f aca="false">K103-(K102*$G102/100)</f>
        <v>5.1085694178549</v>
      </c>
      <c r="AE103" s="14" t="n">
        <f aca="false">L103-(L102*$G102/100)</f>
        <v>38.5028799981635</v>
      </c>
      <c r="AF103" s="14" t="n">
        <f aca="false">M103-(M102*$G102/100)</f>
        <v>16.5922047430978</v>
      </c>
      <c r="AG103" s="14" t="n">
        <f aca="false">N103-(N102*$G102/100)</f>
        <v>86.2043314444721</v>
      </c>
      <c r="AH103" s="14" t="n">
        <f aca="false">O103-(O102*$G102/100)</f>
        <v>8.4052239428763</v>
      </c>
      <c r="AI103" s="14" t="n">
        <f aca="false">P103-(P102*$G102/100)</f>
        <v>33.0485037833733</v>
      </c>
      <c r="AJ103" s="14" t="n">
        <f aca="false">Q103-(Q102*$G102/100)</f>
        <v>0.534250007551254</v>
      </c>
      <c r="AK103" s="14" t="n">
        <f aca="false">R103-(R102*$G102/100)</f>
        <v>11.5972318632423</v>
      </c>
      <c r="AL103" s="14" t="n">
        <f aca="false">S103-(S102*$G102/100)</f>
        <v>15.0463561578333</v>
      </c>
      <c r="AM103" s="14" t="n">
        <f aca="false">T103-(T102*$G102/100)</f>
        <v>42.1689954284598</v>
      </c>
      <c r="AN103" s="14" t="n">
        <f aca="false">U103-(U102*$G102/100)</f>
        <v>14.399955164082</v>
      </c>
      <c r="AO103" s="14" t="n">
        <f aca="false">V103-(V102*$G102/100)</f>
        <v>9.2780365908821</v>
      </c>
      <c r="AP103" s="14" t="n">
        <f aca="false">W103-(W102*$G102/100)</f>
        <v>0.144314262513224</v>
      </c>
      <c r="AQ103" s="14" t="n">
        <f aca="false">X103-(X102*$G102/100)</f>
        <v>16.386222083103</v>
      </c>
      <c r="AR103" s="14" t="n">
        <f aca="false">Y103-(Y102*$G102/100)</f>
        <v>1.26617762861208</v>
      </c>
      <c r="AT103" s="14" t="n">
        <f aca="false">IF(AA103&gt;0,AA103,0)</f>
        <v>65.8046355921805</v>
      </c>
      <c r="AU103" s="14" t="n">
        <f aca="false">IF(AB103&gt;0,AB103,0)</f>
        <v>9.7819938924245</v>
      </c>
      <c r="AV103" s="14" t="n">
        <f aca="false">IF(AC103&gt;0,AC103,0)</f>
        <v>18.7692016167434</v>
      </c>
      <c r="AW103" s="14" t="n">
        <f aca="false">IF(AD103&gt;0,AD103,0)</f>
        <v>5.1085694178549</v>
      </c>
      <c r="AX103" s="14" t="n">
        <f aca="false">IF(AE103&gt;0,AE103,0)</f>
        <v>38.5028799981635</v>
      </c>
      <c r="AY103" s="14" t="n">
        <f aca="false">IF(AF103&gt;0,AF103,0)</f>
        <v>16.5922047430978</v>
      </c>
      <c r="AZ103" s="14" t="n">
        <f aca="false">IF(AG103&gt;0,AG103,0)</f>
        <v>86.2043314444721</v>
      </c>
      <c r="BA103" s="14" t="n">
        <f aca="false">IF(AH103&gt;0,AH103,0)</f>
        <v>8.4052239428763</v>
      </c>
      <c r="BB103" s="14" t="n">
        <f aca="false">IF(AI103&gt;0,AI103,0)</f>
        <v>33.0485037833733</v>
      </c>
      <c r="BC103" s="14" t="n">
        <f aca="false">IF(AJ103&gt;0,AJ103,0)</f>
        <v>0.534250007551254</v>
      </c>
      <c r="BD103" s="14" t="n">
        <f aca="false">IF(AK103&gt;0,AK103,0)</f>
        <v>11.5972318632423</v>
      </c>
      <c r="BE103" s="14" t="n">
        <f aca="false">IF(AL103&gt;0,AL103,0)</f>
        <v>15.0463561578333</v>
      </c>
      <c r="BF103" s="14" t="n">
        <f aca="false">IF(AM103&gt;0,AM103,0)</f>
        <v>42.1689954284598</v>
      </c>
      <c r="BG103" s="14" t="n">
        <f aca="false">IF(AN103&gt;0,AN103,0)</f>
        <v>14.399955164082</v>
      </c>
      <c r="BH103" s="14" t="n">
        <f aca="false">IF(AO103&gt;0,AO103,0)</f>
        <v>9.2780365908821</v>
      </c>
      <c r="BI103" s="14" t="n">
        <f aca="false">IF(AP103&gt;0,AP103,0)</f>
        <v>0.144314262513224</v>
      </c>
      <c r="BJ103" s="14" t="n">
        <f aca="false">IF(AQ103&gt;0,AQ103,0)</f>
        <v>16.386222083103</v>
      </c>
      <c r="BK103" s="14" t="n">
        <f aca="false">IF(AR103&gt;0,AR103,0)</f>
        <v>1.26617762861208</v>
      </c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  <c r="DZ103" s="14"/>
      <c r="EA103" s="14"/>
      <c r="EB103" s="14"/>
      <c r="EC103" s="14"/>
      <c r="ED103" s="14"/>
      <c r="EE103" s="14"/>
      <c r="EF103" s="14"/>
      <c r="EG103" s="14"/>
      <c r="EH103" s="14"/>
      <c r="EI103" s="14"/>
      <c r="EJ103" s="14"/>
      <c r="EK103" s="14"/>
      <c r="EL103" s="14"/>
      <c r="EM103" s="14"/>
      <c r="EN103" s="14"/>
      <c r="EO103" s="14"/>
      <c r="EP103" s="14"/>
      <c r="EQ103" s="14"/>
      <c r="ER103" s="14"/>
    </row>
    <row r="104" customFormat="false" ht="18" hidden="false" customHeight="false" outlineLevel="0" collapsed="false">
      <c r="A104" s="12" t="s">
        <v>408</v>
      </c>
      <c r="B104" s="12" t="s">
        <v>409</v>
      </c>
      <c r="C104" s="12" t="n">
        <v>49</v>
      </c>
      <c r="D104" s="12" t="n">
        <f aca="false">C104-6</f>
        <v>43</v>
      </c>
      <c r="E104" s="8" t="s">
        <v>410</v>
      </c>
      <c r="F104" s="8" t="n">
        <v>17.2770584670501</v>
      </c>
      <c r="G104" s="13" t="n">
        <f aca="false">F104*((POWER(D104,2))/((POWER(C104,2))))</f>
        <v>13.3049900481365</v>
      </c>
      <c r="H104" s="14" t="n">
        <f aca="false">VLOOKUP($A104,PI!$B:$T,2,0)</f>
        <v>81.4096665818195</v>
      </c>
      <c r="I104" s="14" t="n">
        <f aca="false">VLOOKUP($A104,PI!$B:$T,3,0)</f>
        <v>18.4338283424867</v>
      </c>
      <c r="J104" s="14" t="n">
        <f aca="false">VLOOKUP($A104,PI!$B:$T,4,0)</f>
        <v>22.3159724661094</v>
      </c>
      <c r="K104" s="14" t="n">
        <f aca="false">VLOOKUP($A104,PI!$B:$T,5,0)</f>
        <v>3.24855413129502</v>
      </c>
      <c r="L104" s="14" t="n">
        <f aca="false">VLOOKUP($A104,PI!$B:$T,6,0)</f>
        <v>26.9506599949517</v>
      </c>
      <c r="M104" s="14" t="n">
        <f aca="false">VLOOKUP($A104,PI!$B:$T,7,0)</f>
        <v>22.3159724661094</v>
      </c>
      <c r="N104" s="14" t="n">
        <f aca="false">VLOOKUP($A104,PI!$B:$T,8,0)</f>
        <v>130.544981123855</v>
      </c>
      <c r="O104" s="14" t="n">
        <f aca="false">VLOOKUP($A104,PI!$B:$T,9,0)</f>
        <v>20.3651127711829</v>
      </c>
      <c r="P104" s="14" t="n">
        <f aca="false">VLOOKUP($A104,PI!$B:$T,10,0)</f>
        <v>40.9125998828986</v>
      </c>
      <c r="Q104" s="14" t="n">
        <f aca="false">VLOOKUP($A104,PI!$B:$T,11,0)</f>
        <v>0</v>
      </c>
      <c r="R104" s="14" t="n">
        <f aca="false">VLOOKUP($A104,PI!$B:$T,12,0)</f>
        <v>129.454306377383</v>
      </c>
      <c r="S104" s="14" t="n">
        <f aca="false">VLOOKUP($A104,PI!$B:$T,13,0)</f>
        <v>70.4811969268095</v>
      </c>
      <c r="T104" s="14" t="n">
        <f aca="false">VLOOKUP($A104,PI!$B:$T,14,0)</f>
        <v>52.27987089202</v>
      </c>
      <c r="U104" s="14" t="n">
        <f aca="false">VLOOKUP($A104,PI!$B:$T,15,0)</f>
        <v>21.0615568785592</v>
      </c>
      <c r="V104" s="14" t="n">
        <f aca="false">VLOOKUP($A104,PI!$B:$T,16,0)</f>
        <v>8.35695129504042</v>
      </c>
      <c r="W104" s="14" t="n">
        <f aca="false">VLOOKUP($A104,PI!$B:$T,17,0)</f>
        <v>0.926344572191362</v>
      </c>
      <c r="X104" s="14" t="n">
        <f aca="false">VLOOKUP($A104,PI!$B:$T,18,0)</f>
        <v>36.3806592473542</v>
      </c>
      <c r="Y104" s="14" t="n">
        <f aca="false">VLOOKUP($A104,PI!$B:$T,19,0)</f>
        <v>3.30676872454873</v>
      </c>
      <c r="AA104" s="14" t="n">
        <f aca="false">H104-(H103*$G103/100)</f>
        <v>71.2556685323249</v>
      </c>
      <c r="AB104" s="14" t="n">
        <f aca="false">I104-(I103*$G103/100)</f>
        <v>16.8135483515742</v>
      </c>
      <c r="AC104" s="14" t="n">
        <f aca="false">J104-(J103*$G103/100)</f>
        <v>19.0417902312022</v>
      </c>
      <c r="AD104" s="14" t="n">
        <f aca="false">K104-(K103*$G103/100)</f>
        <v>1.81447306561965</v>
      </c>
      <c r="AE104" s="14" t="n">
        <f aca="false">L104-(L103*$G103/100)</f>
        <v>19.9388056517366</v>
      </c>
      <c r="AF104" s="14" t="n">
        <f aca="false">M104-(M103*$G103/100)</f>
        <v>19.0417902312022</v>
      </c>
      <c r="AG104" s="14" t="n">
        <f aca="false">N104-(N103*$G103/100)</f>
        <v>116.420440411034</v>
      </c>
      <c r="AH104" s="14" t="n">
        <f aca="false">O104-(O103*$G103/100)</f>
        <v>19.0541685959319</v>
      </c>
      <c r="AI104" s="14" t="n">
        <f aca="false">P104-(P103*$G103/100)</f>
        <v>35.4504464954335</v>
      </c>
      <c r="AJ104" s="14" t="n">
        <f aca="false">Q104-(Q103*$G103/100)</f>
        <v>-0.376980603364745</v>
      </c>
      <c r="AK104" s="14" t="n">
        <f aca="false">R104-(R103*$G103/100)</f>
        <v>125.633579303947</v>
      </c>
      <c r="AL104" s="14" t="n">
        <f aca="false">S104-(S103*$G103/100)</f>
        <v>67.0778626531049</v>
      </c>
      <c r="AM104" s="14" t="n">
        <f aca="false">T104-(T103*$G103/100)</f>
        <v>45.1456266323261</v>
      </c>
      <c r="AN104" s="14" t="n">
        <f aca="false">U104-(U103*$G103/100)</f>
        <v>18.0491801039937</v>
      </c>
      <c r="AO104" s="14" t="n">
        <f aca="false">V104-(V103*$G103/100)</f>
        <v>6.95518251486404</v>
      </c>
      <c r="AP104" s="14" t="n">
        <f aca="false">W104-(W103*$G103/100)</f>
        <v>0.550413249549665</v>
      </c>
      <c r="AQ104" s="14" t="n">
        <f aca="false">X104-(X103*$G103/100)</f>
        <v>31.3526096146545</v>
      </c>
      <c r="AR104" s="14" t="n">
        <f aca="false">Y104-(Y103*$G103/100)</f>
        <v>2.34290696534362</v>
      </c>
      <c r="AT104" s="14" t="n">
        <f aca="false">IF(AA104&gt;0,AA104,0)</f>
        <v>71.2556685323249</v>
      </c>
      <c r="AU104" s="14" t="n">
        <f aca="false">IF(AB104&gt;0,AB104,0)</f>
        <v>16.8135483515742</v>
      </c>
      <c r="AV104" s="14" t="n">
        <f aca="false">IF(AC104&gt;0,AC104,0)</f>
        <v>19.0417902312022</v>
      </c>
      <c r="AW104" s="14" t="n">
        <f aca="false">IF(AD104&gt;0,AD104,0)</f>
        <v>1.81447306561965</v>
      </c>
      <c r="AX104" s="14" t="n">
        <f aca="false">IF(AE104&gt;0,AE104,0)</f>
        <v>19.9388056517366</v>
      </c>
      <c r="AY104" s="14" t="n">
        <f aca="false">IF(AF104&gt;0,AF104,0)</f>
        <v>19.0417902312022</v>
      </c>
      <c r="AZ104" s="14" t="n">
        <f aca="false">IF(AG104&gt;0,AG104,0)</f>
        <v>116.420440411034</v>
      </c>
      <c r="BA104" s="14" t="n">
        <f aca="false">IF(AH104&gt;0,AH104,0)</f>
        <v>19.0541685959319</v>
      </c>
      <c r="BB104" s="14" t="n">
        <f aca="false">IF(AI104&gt;0,AI104,0)</f>
        <v>35.4504464954335</v>
      </c>
      <c r="BC104" s="14" t="n">
        <f aca="false">IF(AJ104&gt;0,AJ104,0)</f>
        <v>0</v>
      </c>
      <c r="BD104" s="14" t="n">
        <f aca="false">IF(AK104&gt;0,AK104,0)</f>
        <v>125.633579303947</v>
      </c>
      <c r="BE104" s="14" t="n">
        <f aca="false">IF(AL104&gt;0,AL104,0)</f>
        <v>67.0778626531049</v>
      </c>
      <c r="BF104" s="14" t="n">
        <f aca="false">IF(AM104&gt;0,AM104,0)</f>
        <v>45.1456266323261</v>
      </c>
      <c r="BG104" s="14" t="n">
        <f aca="false">IF(AN104&gt;0,AN104,0)</f>
        <v>18.0491801039937</v>
      </c>
      <c r="BH104" s="14" t="n">
        <f aca="false">IF(AO104&gt;0,AO104,0)</f>
        <v>6.95518251486404</v>
      </c>
      <c r="BI104" s="14" t="n">
        <f aca="false">IF(AP104&gt;0,AP104,0)</f>
        <v>0.550413249549665</v>
      </c>
      <c r="BJ104" s="14" t="n">
        <f aca="false">IF(AQ104&gt;0,AQ104,0)</f>
        <v>31.3526096146545</v>
      </c>
      <c r="BK104" s="14" t="n">
        <f aca="false">IF(AR104&gt;0,AR104,0)</f>
        <v>2.34290696534362</v>
      </c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  <c r="DI104" s="14"/>
      <c r="DJ104" s="14"/>
      <c r="DK104" s="14"/>
      <c r="DL104" s="14"/>
      <c r="DM104" s="14"/>
      <c r="DN104" s="14"/>
      <c r="DO104" s="14"/>
      <c r="DP104" s="14"/>
      <c r="DQ104" s="14"/>
      <c r="DR104" s="14"/>
      <c r="DS104" s="14"/>
      <c r="DT104" s="14"/>
      <c r="DU104" s="14"/>
      <c r="DV104" s="14"/>
      <c r="DW104" s="14"/>
      <c r="DX104" s="14"/>
      <c r="DY104" s="14"/>
      <c r="DZ104" s="14"/>
      <c r="EA104" s="14"/>
      <c r="EB104" s="14"/>
      <c r="EC104" s="14"/>
      <c r="ED104" s="14"/>
      <c r="EE104" s="14"/>
      <c r="EF104" s="14"/>
      <c r="EG104" s="14"/>
      <c r="EH104" s="14"/>
      <c r="EI104" s="14"/>
      <c r="EJ104" s="14"/>
      <c r="EK104" s="14"/>
      <c r="EL104" s="14"/>
      <c r="EM104" s="14"/>
      <c r="EN104" s="14"/>
      <c r="EO104" s="14"/>
      <c r="EP104" s="14"/>
      <c r="EQ104" s="14"/>
      <c r="ER104" s="14"/>
    </row>
    <row r="105" customFormat="false" ht="18" hidden="false" customHeight="false" outlineLevel="0" collapsed="false">
      <c r="A105" s="11" t="s">
        <v>411</v>
      </c>
      <c r="B105" s="12" t="s">
        <v>412</v>
      </c>
      <c r="C105" s="12" t="n">
        <v>49</v>
      </c>
      <c r="D105" s="12" t="n">
        <f aca="false">C105-6</f>
        <v>43</v>
      </c>
      <c r="E105" s="8" t="s">
        <v>413</v>
      </c>
      <c r="F105" s="8" t="n">
        <v>17.2891932118637</v>
      </c>
      <c r="G105" s="13" t="n">
        <f aca="false">F105*((POWER(D105,2))/((POWER(C105,2))))</f>
        <v>13.3143349640716</v>
      </c>
      <c r="H105" s="14" t="n">
        <f aca="false">VLOOKUP($A105,PI!$B:$T,2,0)</f>
        <v>85.8449838485198</v>
      </c>
      <c r="I105" s="14" t="n">
        <f aca="false">VLOOKUP($A105,PI!$B:$T,3,0)</f>
        <v>5.14942832042288</v>
      </c>
      <c r="J105" s="14" t="n">
        <f aca="false">VLOOKUP($A105,PI!$B:$T,4,0)</f>
        <v>10.4127529819865</v>
      </c>
      <c r="K105" s="14" t="n">
        <f aca="false">VLOOKUP($A105,PI!$B:$T,5,0)</f>
        <v>0.635421246660128</v>
      </c>
      <c r="L105" s="14" t="n">
        <f aca="false">VLOOKUP($A105,PI!$B:$T,6,0)</f>
        <v>45.7616297198177</v>
      </c>
      <c r="M105" s="14" t="n">
        <f aca="false">VLOOKUP($A105,PI!$B:$T,7,0)</f>
        <v>106.427793776779</v>
      </c>
      <c r="N105" s="14" t="n">
        <f aca="false">VLOOKUP($A105,PI!$B:$T,8,0)</f>
        <v>98.7016541756029</v>
      </c>
      <c r="O105" s="14" t="n">
        <f aca="false">VLOOKUP($A105,PI!$B:$T,9,0)</f>
        <v>3.0917206713155</v>
      </c>
      <c r="P105" s="14" t="n">
        <f aca="false">VLOOKUP($A105,PI!$B:$T,10,0)</f>
        <v>32.653374869976</v>
      </c>
      <c r="Q105" s="14" t="n">
        <f aca="false">VLOOKUP($A105,PI!$B:$T,11,0)</f>
        <v>0.195011803345992</v>
      </c>
      <c r="R105" s="14" t="n">
        <f aca="false">VLOOKUP($A105,PI!$B:$T,12,0)</f>
        <v>31.0353168843735</v>
      </c>
      <c r="S105" s="14" t="n">
        <f aca="false">VLOOKUP($A105,PI!$B:$T,13,0)</f>
        <v>57.5405286181671</v>
      </c>
      <c r="T105" s="14" t="n">
        <f aca="false">VLOOKUP($A105,PI!$B:$T,14,0)</f>
        <v>33.0896719762451</v>
      </c>
      <c r="U105" s="14" t="n">
        <f aca="false">VLOOKUP($A105,PI!$B:$T,15,0)</f>
        <v>32.5583701854078</v>
      </c>
      <c r="V105" s="14" t="n">
        <f aca="false">VLOOKUP($A105,PI!$B:$T,16,0)</f>
        <v>3.3596434389469</v>
      </c>
      <c r="W105" s="14" t="n">
        <f aca="false">VLOOKUP($A105,PI!$B:$T,17,0)</f>
        <v>0</v>
      </c>
      <c r="X105" s="14" t="n">
        <f aca="false">VLOOKUP($A105,PI!$B:$T,18,0)</f>
        <v>87.5868029232495</v>
      </c>
      <c r="Y105" s="14" t="n">
        <f aca="false">VLOOKUP($A105,PI!$B:$T,19,0)</f>
        <v>32.5583701854078</v>
      </c>
      <c r="AA105" s="14" t="n">
        <f aca="false">H105-(H104*$G104/100)</f>
        <v>75.0134358115877</v>
      </c>
      <c r="AB105" s="14" t="n">
        <f aca="false">I105-(I104*$G104/100)</f>
        <v>2.69680929396446</v>
      </c>
      <c r="AC105" s="14" t="n">
        <f aca="false">J105-(J104*$G104/100)</f>
        <v>7.44361506622579</v>
      </c>
      <c r="AD105" s="14" t="n">
        <f aca="false">K105-(K104*$G104/100)</f>
        <v>0.203201442782999</v>
      </c>
      <c r="AE105" s="14" t="n">
        <f aca="false">L105-(L104*$G104/100)</f>
        <v>42.1758470895823</v>
      </c>
      <c r="AF105" s="14" t="n">
        <f aca="false">M105-(M104*$G104/100)</f>
        <v>103.458655861018</v>
      </c>
      <c r="AG105" s="14" t="n">
        <f aca="false">N105-(N104*$G104/100)</f>
        <v>81.3326574287324</v>
      </c>
      <c r="AH105" s="14" t="n">
        <f aca="false">O105-(O104*$G104/100)</f>
        <v>0.382144443817854</v>
      </c>
      <c r="AI105" s="14" t="n">
        <f aca="false">P105-(P104*$G104/100)</f>
        <v>27.2099575271225</v>
      </c>
      <c r="AJ105" s="14" t="n">
        <f aca="false">Q105-(Q104*$G104/100)</f>
        <v>0.195011803345992</v>
      </c>
      <c r="AK105" s="14" t="n">
        <f aca="false">R105-(R104*$G104/100)</f>
        <v>13.8114343039786</v>
      </c>
      <c r="AL105" s="14" t="n">
        <f aca="false">S105-(S104*$G104/100)</f>
        <v>48.1630123812476</v>
      </c>
      <c r="AM105" s="14" t="n">
        <f aca="false">T105-(T104*$G104/100)</f>
        <v>26.1338403568833</v>
      </c>
      <c r="AN105" s="14" t="n">
        <f aca="false">U105-(U104*$G104/100)</f>
        <v>29.7561321387328</v>
      </c>
      <c r="AO105" s="14" t="n">
        <f aca="false">V105-(V104*$G104/100)</f>
        <v>2.24775190081417</v>
      </c>
      <c r="AP105" s="14" t="n">
        <f aca="false">W105-(W104*$G104/100)</f>
        <v>-0.123250053141513</v>
      </c>
      <c r="AQ105" s="14" t="n">
        <f aca="false">X105-(X104*$G104/100)</f>
        <v>82.7463598309426</v>
      </c>
      <c r="AR105" s="14" t="n">
        <f aca="false">Y105-(Y104*$G104/100)</f>
        <v>32.1184049356917</v>
      </c>
      <c r="AT105" s="14" t="n">
        <f aca="false">IF(AA105&gt;0,AA105,0)</f>
        <v>75.0134358115877</v>
      </c>
      <c r="AU105" s="14" t="n">
        <f aca="false">IF(AB105&gt;0,AB105,0)</f>
        <v>2.69680929396446</v>
      </c>
      <c r="AV105" s="14" t="n">
        <f aca="false">IF(AC105&gt;0,AC105,0)</f>
        <v>7.44361506622579</v>
      </c>
      <c r="AW105" s="14" t="n">
        <f aca="false">IF(AD105&gt;0,AD105,0)</f>
        <v>0.203201442782999</v>
      </c>
      <c r="AX105" s="14" t="n">
        <f aca="false">IF(AE105&gt;0,AE105,0)</f>
        <v>42.1758470895823</v>
      </c>
      <c r="AY105" s="14" t="n">
        <f aca="false">IF(AF105&gt;0,AF105,0)</f>
        <v>103.458655861018</v>
      </c>
      <c r="AZ105" s="14" t="n">
        <f aca="false">IF(AG105&gt;0,AG105,0)</f>
        <v>81.3326574287324</v>
      </c>
      <c r="BA105" s="14" t="n">
        <f aca="false">IF(AH105&gt;0,AH105,0)</f>
        <v>0.382144443817854</v>
      </c>
      <c r="BB105" s="14" t="n">
        <f aca="false">IF(AI105&gt;0,AI105,0)</f>
        <v>27.2099575271225</v>
      </c>
      <c r="BC105" s="14" t="n">
        <f aca="false">IF(AJ105&gt;0,AJ105,0)</f>
        <v>0.195011803345992</v>
      </c>
      <c r="BD105" s="14" t="n">
        <f aca="false">IF(AK105&gt;0,AK105,0)</f>
        <v>13.8114343039786</v>
      </c>
      <c r="BE105" s="14" t="n">
        <f aca="false">IF(AL105&gt;0,AL105,0)</f>
        <v>48.1630123812476</v>
      </c>
      <c r="BF105" s="14" t="n">
        <f aca="false">IF(AM105&gt;0,AM105,0)</f>
        <v>26.1338403568833</v>
      </c>
      <c r="BG105" s="14" t="n">
        <f aca="false">IF(AN105&gt;0,AN105,0)</f>
        <v>29.7561321387328</v>
      </c>
      <c r="BH105" s="14" t="n">
        <f aca="false">IF(AO105&gt;0,AO105,0)</f>
        <v>2.24775190081417</v>
      </c>
      <c r="BI105" s="14" t="n">
        <f aca="false">IF(AP105&gt;0,AP105,0)</f>
        <v>0</v>
      </c>
      <c r="BJ105" s="14" t="n">
        <f aca="false">IF(AQ105&gt;0,AQ105,0)</f>
        <v>82.7463598309426</v>
      </c>
      <c r="BK105" s="14" t="n">
        <f aca="false">IF(AR105&gt;0,AR105,0)</f>
        <v>32.1184049356917</v>
      </c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/>
      <c r="EB105" s="14"/>
      <c r="EC105" s="14"/>
      <c r="ED105" s="14"/>
      <c r="EE105" s="14"/>
      <c r="EF105" s="14"/>
      <c r="EG105" s="14"/>
      <c r="EH105" s="14"/>
      <c r="EI105" s="14"/>
      <c r="EJ105" s="14"/>
      <c r="EK105" s="14"/>
      <c r="EL105" s="14"/>
      <c r="EM105" s="14"/>
      <c r="EN105" s="14"/>
      <c r="EO105" s="14"/>
      <c r="EP105" s="14"/>
      <c r="EQ105" s="14"/>
      <c r="ER105" s="14"/>
    </row>
    <row r="106" customFormat="false" ht="18" hidden="false" customHeight="false" outlineLevel="0" collapsed="false">
      <c r="A106" s="11" t="s">
        <v>414</v>
      </c>
      <c r="B106" s="12" t="s">
        <v>415</v>
      </c>
      <c r="C106" s="12" t="n">
        <v>49</v>
      </c>
      <c r="D106" s="12" t="n">
        <f aca="false">C106-6</f>
        <v>43</v>
      </c>
      <c r="E106" s="8" t="s">
        <v>416</v>
      </c>
      <c r="F106" s="8" t="n">
        <v>17.30132820247</v>
      </c>
      <c r="G106" s="13" t="n">
        <f aca="false">F106*((POWER(D106,2))/((POWER(C106,2))))</f>
        <v>13.3236800692907</v>
      </c>
      <c r="H106" s="14" t="n">
        <f aca="false">VLOOKUP($A106,PI!$B:$T,2,0)</f>
        <v>17.7137743587153</v>
      </c>
      <c r="I106" s="14" t="n">
        <f aca="false">VLOOKUP($A106,PI!$B:$T,3,0)</f>
        <v>4.81002527034472</v>
      </c>
      <c r="J106" s="14" t="n">
        <f aca="false">VLOOKUP($A106,PI!$B:$T,4,0)</f>
        <v>8.57594134168732</v>
      </c>
      <c r="K106" s="14" t="n">
        <f aca="false">VLOOKUP($A106,PI!$B:$T,5,0)</f>
        <v>7.35110088950519</v>
      </c>
      <c r="L106" s="14" t="n">
        <f aca="false">VLOOKUP($A106,PI!$B:$T,6,0)</f>
        <v>22.9557974134731</v>
      </c>
      <c r="M106" s="14" t="n">
        <f aca="false">VLOOKUP($A106,PI!$B:$T,7,0)</f>
        <v>13.2612207628012</v>
      </c>
      <c r="N106" s="14" t="n">
        <f aca="false">VLOOKUP($A106,PI!$B:$T,8,0)</f>
        <v>38.739939401011</v>
      </c>
      <c r="O106" s="14" t="n">
        <f aca="false">VLOOKUP($A106,PI!$B:$T,9,0)</f>
        <v>2.66915241601783</v>
      </c>
      <c r="P106" s="14" t="n">
        <f aca="false">VLOOKUP($A106,PI!$B:$T,10,0)</f>
        <v>21.7434931479151</v>
      </c>
      <c r="Q106" s="14" t="n">
        <f aca="false">VLOOKUP($A106,PI!$B:$T,11,0)</f>
        <v>2.85910397208252</v>
      </c>
      <c r="R106" s="14" t="n">
        <f aca="false">VLOOKUP($A106,PI!$B:$T,12,0)</f>
        <v>27.9601305000434</v>
      </c>
      <c r="S106" s="14" t="n">
        <f aca="false">VLOOKUP($A106,PI!$B:$T,13,0)</f>
        <v>20.3828621843179</v>
      </c>
      <c r="T106" s="14" t="n">
        <f aca="false">VLOOKUP($A106,PI!$B:$T,14,0)</f>
        <v>25.7977415179803</v>
      </c>
      <c r="U106" s="14" t="n">
        <f aca="false">VLOOKUP($A106,PI!$B:$T,15,0)</f>
        <v>13.2612207628012</v>
      </c>
      <c r="V106" s="14" t="n">
        <f aca="false">VLOOKUP($A106,PI!$B:$T,16,0)</f>
        <v>0</v>
      </c>
      <c r="W106" s="14" t="n">
        <f aca="false">VLOOKUP($A106,PI!$B:$T,17,0)</f>
        <v>3.73282952245619</v>
      </c>
      <c r="X106" s="14" t="n">
        <f aca="false">VLOOKUP($A106,PI!$B:$T,18,0)</f>
        <v>38.3615853473633</v>
      </c>
      <c r="Y106" s="14" t="n">
        <f aca="false">VLOOKUP($A106,PI!$B:$T,19,0)</f>
        <v>6.33466739787405</v>
      </c>
      <c r="AA106" s="14" t="n">
        <f aca="false">H106-(H105*$G105/100)</f>
        <v>6.28408565927018</v>
      </c>
      <c r="AB106" s="14" t="n">
        <f aca="false">I106-(I105*$G105/100)</f>
        <v>4.12441313502885</v>
      </c>
      <c r="AC106" s="14" t="n">
        <f aca="false">J106-(J105*$G105/100)</f>
        <v>7.18955253068428</v>
      </c>
      <c r="AD106" s="14" t="n">
        <f aca="false">K106-(K105*$G105/100)</f>
        <v>7.26649877629198</v>
      </c>
      <c r="AE106" s="14" t="n">
        <f aca="false">L106-(L105*$G105/100)</f>
        <v>16.8629407475584</v>
      </c>
      <c r="AF106" s="14" t="n">
        <f aca="false">M106-(M105*$G105/100)</f>
        <v>-0.908932195510563</v>
      </c>
      <c r="AG106" s="14" t="n">
        <f aca="false">N106-(N105*$G105/100)</f>
        <v>25.5984705489916</v>
      </c>
      <c r="AH106" s="14" t="n">
        <f aca="false">O106-(O105*$G105/100)</f>
        <v>2.25751036968544</v>
      </c>
      <c r="AI106" s="14" t="n">
        <f aca="false">P106-(P105*$G105/100)</f>
        <v>17.3959134406525</v>
      </c>
      <c r="AJ106" s="14" t="n">
        <f aca="false">Q106-(Q105*$G105/100)</f>
        <v>2.83313944736556</v>
      </c>
      <c r="AK106" s="14" t="n">
        <f aca="false">R106-(R105*$G105/100)</f>
        <v>23.8279844528969</v>
      </c>
      <c r="AL106" s="14" t="n">
        <f aca="false">S106-(S105*$G105/100)</f>
        <v>12.7217234639976</v>
      </c>
      <c r="AM106" s="14" t="n">
        <f aca="false">T106-(T105*$G105/100)</f>
        <v>21.3920717525505</v>
      </c>
      <c r="AN106" s="14" t="n">
        <f aca="false">U106-(U105*$G105/100)</f>
        <v>8.92629029747353</v>
      </c>
      <c r="AO106" s="14" t="n">
        <f aca="false">V106-(V105*$G105/100)</f>
        <v>-0.447314181059846</v>
      </c>
      <c r="AP106" s="14" t="n">
        <f aca="false">W106-(W105*$G105/100)</f>
        <v>3.73282952245619</v>
      </c>
      <c r="AQ106" s="14" t="n">
        <f aca="false">X106-(X105*$G105/100)</f>
        <v>26.6999850218406</v>
      </c>
      <c r="AR106" s="14" t="n">
        <f aca="false">Y106-(Y105*$G105/100)</f>
        <v>1.99973693254644</v>
      </c>
      <c r="AT106" s="14" t="n">
        <f aca="false">IF(AA106&gt;0,AA106,0)</f>
        <v>6.28408565927018</v>
      </c>
      <c r="AU106" s="14" t="n">
        <f aca="false">IF(AB106&gt;0,AB106,0)</f>
        <v>4.12441313502885</v>
      </c>
      <c r="AV106" s="14" t="n">
        <f aca="false">IF(AC106&gt;0,AC106,0)</f>
        <v>7.18955253068428</v>
      </c>
      <c r="AW106" s="14" t="n">
        <f aca="false">IF(AD106&gt;0,AD106,0)</f>
        <v>7.26649877629198</v>
      </c>
      <c r="AX106" s="14" t="n">
        <f aca="false">IF(AE106&gt;0,AE106,0)</f>
        <v>16.8629407475584</v>
      </c>
      <c r="AY106" s="14" t="n">
        <f aca="false">IF(AF106&gt;0,AF106,0)</f>
        <v>0</v>
      </c>
      <c r="AZ106" s="14" t="n">
        <f aca="false">IF(AG106&gt;0,AG106,0)</f>
        <v>25.5984705489916</v>
      </c>
      <c r="BA106" s="14" t="n">
        <f aca="false">IF(AH106&gt;0,AH106,0)</f>
        <v>2.25751036968544</v>
      </c>
      <c r="BB106" s="14" t="n">
        <f aca="false">IF(AI106&gt;0,AI106,0)</f>
        <v>17.3959134406525</v>
      </c>
      <c r="BC106" s="14" t="n">
        <f aca="false">IF(AJ106&gt;0,AJ106,0)</f>
        <v>2.83313944736556</v>
      </c>
      <c r="BD106" s="14" t="n">
        <f aca="false">IF(AK106&gt;0,AK106,0)</f>
        <v>23.8279844528969</v>
      </c>
      <c r="BE106" s="14" t="n">
        <f aca="false">IF(AL106&gt;0,AL106,0)</f>
        <v>12.7217234639976</v>
      </c>
      <c r="BF106" s="14" t="n">
        <f aca="false">IF(AM106&gt;0,AM106,0)</f>
        <v>21.3920717525505</v>
      </c>
      <c r="BG106" s="14" t="n">
        <f aca="false">IF(AN106&gt;0,AN106,0)</f>
        <v>8.92629029747353</v>
      </c>
      <c r="BH106" s="14" t="n">
        <f aca="false">IF(AO106&gt;0,AO106,0)</f>
        <v>0</v>
      </c>
      <c r="BI106" s="14" t="n">
        <f aca="false">IF(AP106&gt;0,AP106,0)</f>
        <v>3.73282952245619</v>
      </c>
      <c r="BJ106" s="14" t="n">
        <f aca="false">IF(AQ106&gt;0,AQ106,0)</f>
        <v>26.6999850218406</v>
      </c>
      <c r="BK106" s="14" t="n">
        <f aca="false">IF(AR106&gt;0,AR106,0)</f>
        <v>1.99973693254644</v>
      </c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  <c r="DS106" s="14"/>
      <c r="DT106" s="14"/>
      <c r="DU106" s="14"/>
      <c r="DV106" s="14"/>
      <c r="DW106" s="14"/>
      <c r="DX106" s="14"/>
      <c r="DY106" s="14"/>
      <c r="DZ106" s="14"/>
      <c r="EA106" s="14"/>
      <c r="EB106" s="14"/>
      <c r="EC106" s="14"/>
      <c r="ED106" s="14"/>
      <c r="EE106" s="14"/>
      <c r="EF106" s="14"/>
      <c r="EG106" s="14"/>
      <c r="EH106" s="14"/>
      <c r="EI106" s="14"/>
      <c r="EJ106" s="14"/>
      <c r="EK106" s="14"/>
      <c r="EL106" s="14"/>
      <c r="EM106" s="14"/>
      <c r="EN106" s="14"/>
      <c r="EO106" s="14"/>
      <c r="EP106" s="14"/>
      <c r="EQ106" s="14"/>
      <c r="ER106" s="14"/>
    </row>
    <row r="107" customFormat="false" ht="18" hidden="false" customHeight="false" outlineLevel="0" collapsed="false">
      <c r="A107" s="12" t="s">
        <v>417</v>
      </c>
      <c r="B107" s="12" t="s">
        <v>418</v>
      </c>
      <c r="C107" s="12" t="n">
        <v>51</v>
      </c>
      <c r="D107" s="12" t="n">
        <f aca="false">C107-6</f>
        <v>45</v>
      </c>
      <c r="E107" s="8" t="s">
        <v>419</v>
      </c>
      <c r="F107" s="8" t="n">
        <v>18.2308882802404</v>
      </c>
      <c r="G107" s="13" t="n">
        <f aca="false">F107*((POWER(D107,2))/((POWER(C107,2))))</f>
        <v>14.1935981420557</v>
      </c>
      <c r="H107" s="14" t="n">
        <f aca="false">VLOOKUP($A107,PI!$B:$T,2,0)</f>
        <v>100.04483215632</v>
      </c>
      <c r="I107" s="14" t="n">
        <f aca="false">VLOOKUP($A107,PI!$B:$T,3,0)</f>
        <v>13.9306812354566</v>
      </c>
      <c r="J107" s="14" t="n">
        <f aca="false">VLOOKUP($A107,PI!$B:$T,4,0)</f>
        <v>30.5253114010586</v>
      </c>
      <c r="K107" s="14" t="n">
        <f aca="false">VLOOKUP($A107,PI!$B:$T,5,0)</f>
        <v>45.642946528224</v>
      </c>
      <c r="L107" s="14" t="n">
        <f aca="false">VLOOKUP($A107,PI!$B:$T,6,0)</f>
        <v>38.7875098368201</v>
      </c>
      <c r="M107" s="14" t="n">
        <f aca="false">VLOOKUP($A107,PI!$B:$T,7,0)</f>
        <v>42.316674861277</v>
      </c>
      <c r="N107" s="14" t="n">
        <f aca="false">VLOOKUP($A107,PI!$B:$T,8,0)</f>
        <v>269.128048554233</v>
      </c>
      <c r="O107" s="14" t="n">
        <f aca="false">VLOOKUP($A107,PI!$B:$T,9,0)</f>
        <v>26.4780682744613</v>
      </c>
      <c r="P107" s="14" t="n">
        <f aca="false">VLOOKUP($A107,PI!$B:$T,10,0)</f>
        <v>139.291040477195</v>
      </c>
      <c r="Q107" s="14" t="n">
        <f aca="false">VLOOKUP($A107,PI!$B:$T,11,0)</f>
        <v>16.4098583598481</v>
      </c>
      <c r="R107" s="14" t="n">
        <f aca="false">VLOOKUP($A107,PI!$B:$T,12,0)</f>
        <v>129.481597260988</v>
      </c>
      <c r="S107" s="14" t="n">
        <f aca="false">VLOOKUP($A107,PI!$B:$T,13,0)</f>
        <v>64.3499797816417</v>
      </c>
      <c r="T107" s="14" t="n">
        <f aca="false">VLOOKUP($A107,PI!$B:$T,14,0)</f>
        <v>108.476826780408</v>
      </c>
      <c r="U107" s="14" t="n">
        <f aca="false">VLOOKUP($A107,PI!$B:$T,15,0)</f>
        <v>42.316674861277</v>
      </c>
      <c r="V107" s="14" t="n">
        <f aca="false">VLOOKUP($A107,PI!$B:$T,16,0)</f>
        <v>19.4839554156667</v>
      </c>
      <c r="W107" s="14" t="n">
        <f aca="false">VLOOKUP($A107,PI!$B:$T,17,0)</f>
        <v>21.1396029798045</v>
      </c>
      <c r="X107" s="14" t="n">
        <f aca="false">VLOOKUP($A107,PI!$B:$T,18,0)</f>
        <v>86.6907238378264</v>
      </c>
      <c r="Y107" s="14" t="n">
        <f aca="false">VLOOKUP($A107,PI!$B:$T,19,0)</f>
        <v>21.0418538440895</v>
      </c>
      <c r="AA107" s="14" t="n">
        <f aca="false">H107-(H106*$G106/100)</f>
        <v>97.6847055325689</v>
      </c>
      <c r="AB107" s="14" t="n">
        <f aca="false">I107-(I106*$G106/100)</f>
        <v>13.2898088571838</v>
      </c>
      <c r="AC107" s="14" t="n">
        <f aca="false">J107-(J106*$G106/100)</f>
        <v>29.3826804137621</v>
      </c>
      <c r="AD107" s="14" t="n">
        <f aca="false">K107-(K106*$G106/100)</f>
        <v>44.6635093641356</v>
      </c>
      <c r="AE107" s="14" t="n">
        <f aca="false">L107-(L106*$G106/100)</f>
        <v>35.7289528320945</v>
      </c>
      <c r="AF107" s="14" t="n">
        <f aca="false">M107-(M106*$G106/100)</f>
        <v>40.549792233559</v>
      </c>
      <c r="AG107" s="14" t="n">
        <f aca="false">N107-(N106*$G106/100)</f>
        <v>263.966462969405</v>
      </c>
      <c r="AH107" s="14" t="n">
        <f aca="false">O107-(O106*$G106/100)</f>
        <v>26.1224389459894</v>
      </c>
      <c r="AI107" s="14" t="n">
        <f aca="false">P107-(P106*$G106/100)</f>
        <v>136.394007014279</v>
      </c>
      <c r="AJ107" s="14" t="n">
        <f aca="false">Q107-(Q106*$G106/100)</f>
        <v>16.0289204937594</v>
      </c>
      <c r="AK107" s="14" t="n">
        <f aca="false">R107-(R106*$G106/100)</f>
        <v>125.756278926206</v>
      </c>
      <c r="AL107" s="14" t="n">
        <f aca="false">S107-(S106*$G106/100)</f>
        <v>61.6342324352388</v>
      </c>
      <c r="AM107" s="14" t="n">
        <f aca="false">T107-(T106*$G106/100)</f>
        <v>105.039618235449</v>
      </c>
      <c r="AN107" s="14" t="n">
        <f aca="false">U107-(U106*$G106/100)</f>
        <v>40.549792233559</v>
      </c>
      <c r="AO107" s="14" t="n">
        <f aca="false">V107-(V106*$G106/100)</f>
        <v>19.4839554156667</v>
      </c>
      <c r="AP107" s="14" t="n">
        <f aca="false">W107-(W106*$G106/100)</f>
        <v>20.6422527167004</v>
      </c>
      <c r="AQ107" s="14" t="n">
        <f aca="false">X107-(X106*$G106/100)</f>
        <v>81.5795489366358</v>
      </c>
      <c r="AR107" s="14" t="n">
        <f aca="false">Y107-(Y106*$G106/100)</f>
        <v>20.1978430265431</v>
      </c>
      <c r="AT107" s="14" t="n">
        <f aca="false">IF(AA107&gt;0,AA107,0)</f>
        <v>97.6847055325689</v>
      </c>
      <c r="AU107" s="14" t="n">
        <f aca="false">IF(AB107&gt;0,AB107,0)</f>
        <v>13.2898088571838</v>
      </c>
      <c r="AV107" s="14" t="n">
        <f aca="false">IF(AC107&gt;0,AC107,0)</f>
        <v>29.3826804137621</v>
      </c>
      <c r="AW107" s="14" t="n">
        <f aca="false">IF(AD107&gt;0,AD107,0)</f>
        <v>44.6635093641356</v>
      </c>
      <c r="AX107" s="14" t="n">
        <f aca="false">IF(AE107&gt;0,AE107,0)</f>
        <v>35.7289528320945</v>
      </c>
      <c r="AY107" s="14" t="n">
        <f aca="false">IF(AF107&gt;0,AF107,0)</f>
        <v>40.549792233559</v>
      </c>
      <c r="AZ107" s="14" t="n">
        <f aca="false">IF(AG107&gt;0,AG107,0)</f>
        <v>263.966462969405</v>
      </c>
      <c r="BA107" s="14" t="n">
        <f aca="false">IF(AH107&gt;0,AH107,0)</f>
        <v>26.1224389459894</v>
      </c>
      <c r="BB107" s="14" t="n">
        <f aca="false">IF(AI107&gt;0,AI107,0)</f>
        <v>136.394007014279</v>
      </c>
      <c r="BC107" s="14" t="n">
        <f aca="false">IF(AJ107&gt;0,AJ107,0)</f>
        <v>16.0289204937594</v>
      </c>
      <c r="BD107" s="14" t="n">
        <f aca="false">IF(AK107&gt;0,AK107,0)</f>
        <v>125.756278926206</v>
      </c>
      <c r="BE107" s="14" t="n">
        <f aca="false">IF(AL107&gt;0,AL107,0)</f>
        <v>61.6342324352388</v>
      </c>
      <c r="BF107" s="14" t="n">
        <f aca="false">IF(AM107&gt;0,AM107,0)</f>
        <v>105.039618235449</v>
      </c>
      <c r="BG107" s="14" t="n">
        <f aca="false">IF(AN107&gt;0,AN107,0)</f>
        <v>40.549792233559</v>
      </c>
      <c r="BH107" s="14" t="n">
        <f aca="false">IF(AO107&gt;0,AO107,0)</f>
        <v>19.4839554156667</v>
      </c>
      <c r="BI107" s="14" t="n">
        <f aca="false">IF(AP107&gt;0,AP107,0)</f>
        <v>20.6422527167004</v>
      </c>
      <c r="BJ107" s="14" t="n">
        <f aca="false">IF(AQ107&gt;0,AQ107,0)</f>
        <v>81.5795489366358</v>
      </c>
      <c r="BK107" s="14" t="n">
        <f aca="false">IF(AR107&gt;0,AR107,0)</f>
        <v>20.1978430265431</v>
      </c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  <c r="DZ107" s="14"/>
      <c r="EA107" s="14"/>
      <c r="EB107" s="14"/>
      <c r="EC107" s="14"/>
      <c r="ED107" s="14"/>
      <c r="EE107" s="14"/>
      <c r="EF107" s="14"/>
      <c r="EG107" s="14"/>
      <c r="EH107" s="14"/>
      <c r="EI107" s="14"/>
      <c r="EJ107" s="14"/>
      <c r="EK107" s="14"/>
      <c r="EL107" s="14"/>
      <c r="EM107" s="14"/>
      <c r="EN107" s="14"/>
      <c r="EO107" s="14"/>
      <c r="EP107" s="14"/>
      <c r="EQ107" s="14"/>
      <c r="ER107" s="14"/>
    </row>
    <row r="108" customFormat="false" ht="18" hidden="false" customHeight="false" outlineLevel="0" collapsed="false">
      <c r="A108" s="12" t="s">
        <v>420</v>
      </c>
      <c r="B108" s="12" t="s">
        <v>421</v>
      </c>
      <c r="C108" s="12" t="n">
        <v>51</v>
      </c>
      <c r="D108" s="12" t="n">
        <f aca="false">C108-6</f>
        <v>45</v>
      </c>
      <c r="E108" s="8" t="s">
        <v>422</v>
      </c>
      <c r="F108" s="8" t="n">
        <v>18.2435180823557</v>
      </c>
      <c r="G108" s="13" t="n">
        <f aca="false">F108*((POWER(D108,2))/((POWER(C108,2))))</f>
        <v>14.2034310329759</v>
      </c>
      <c r="H108" s="14" t="n">
        <f aca="false">VLOOKUP($A108,PI!$B:$T,2,0)</f>
        <v>427.454448702058</v>
      </c>
      <c r="I108" s="14" t="n">
        <f aca="false">VLOOKUP($A108,PI!$B:$T,3,0)</f>
        <v>81.118423907379</v>
      </c>
      <c r="J108" s="14" t="n">
        <f aca="false">VLOOKUP($A108,PI!$B:$T,4,0)</f>
        <v>88.4344044428138</v>
      </c>
      <c r="K108" s="14" t="n">
        <f aca="false">VLOOKUP($A108,PI!$B:$T,5,0)</f>
        <v>97.8979943856326</v>
      </c>
      <c r="L108" s="14" t="n">
        <f aca="false">VLOOKUP($A108,PI!$B:$T,6,0)</f>
        <v>112.61934104441</v>
      </c>
      <c r="M108" s="14" t="n">
        <f aca="false">VLOOKUP($A108,PI!$B:$T,7,0)</f>
        <v>126.139636159303</v>
      </c>
      <c r="N108" s="14" t="n">
        <f aca="false">VLOOKUP($A108,PI!$B:$T,8,0)</f>
        <v>244.777205104281</v>
      </c>
      <c r="O108" s="14" t="n">
        <f aca="false">VLOOKUP($A108,PI!$B:$T,9,0)</f>
        <v>104.379572106018</v>
      </c>
      <c r="P108" s="14" t="n">
        <f aca="false">VLOOKUP($A108,PI!$B:$T,10,0)</f>
        <v>237.600252913349</v>
      </c>
      <c r="Q108" s="14" t="n">
        <f aca="false">VLOOKUP($A108,PI!$B:$T,11,0)</f>
        <v>44.6961921379452</v>
      </c>
      <c r="R108" s="14" t="n">
        <f aca="false">VLOOKUP($A108,PI!$B:$T,12,0)</f>
        <v>253.289171721683</v>
      </c>
      <c r="S108" s="14" t="n">
        <f aca="false">VLOOKUP($A108,PI!$B:$T,13,0)</f>
        <v>104.379572106018</v>
      </c>
      <c r="T108" s="14" t="n">
        <f aca="false">VLOOKUP($A108,PI!$B:$T,14,0)</f>
        <v>281.047497089125</v>
      </c>
      <c r="U108" s="14" t="n">
        <f aca="false">VLOOKUP($A108,PI!$B:$T,15,0)</f>
        <v>91.9345395733138</v>
      </c>
      <c r="V108" s="14" t="n">
        <f aca="false">VLOOKUP($A108,PI!$B:$T,16,0)</f>
        <v>49.4456698736722</v>
      </c>
      <c r="W108" s="14" t="n">
        <f aca="false">VLOOKUP($A108,PI!$B:$T,17,0)</f>
        <v>34.1471816733411</v>
      </c>
      <c r="X108" s="14" t="n">
        <f aca="false">VLOOKUP($A108,PI!$B:$T,18,0)</f>
        <v>181.879036904509</v>
      </c>
      <c r="Y108" s="14" t="n">
        <f aca="false">VLOOKUP($A108,PI!$B:$T,19,0)</f>
        <v>67.9655321283969</v>
      </c>
      <c r="AA108" s="14" t="n">
        <f aca="false">H108-(H107*$G107/100)</f>
        <v>413.254487263895</v>
      </c>
      <c r="AB108" s="14" t="n">
        <f aca="false">I108-(I107*$G107/100)</f>
        <v>79.1411589943675</v>
      </c>
      <c r="AC108" s="14" t="n">
        <f aca="false">J108-(J107*$G107/100)</f>
        <v>84.1017644109364</v>
      </c>
      <c r="AD108" s="14" t="n">
        <f aca="false">K108-(K107*$G107/100)</f>
        <v>91.4196179752232</v>
      </c>
      <c r="AE108" s="14" t="n">
        <f aca="false">L108-(L107*$G107/100)</f>
        <v>107.113997768862</v>
      </c>
      <c r="AF108" s="14" t="n">
        <f aca="false">M108-(M107*$G107/100)</f>
        <v>120.133377382413</v>
      </c>
      <c r="AG108" s="14" t="n">
        <f aca="false">N108-(N107*$G107/100)</f>
        <v>206.578251404937</v>
      </c>
      <c r="AH108" s="14" t="n">
        <f aca="false">O108-(O107*$G107/100)</f>
        <v>100.621381499362</v>
      </c>
      <c r="AI108" s="14" t="n">
        <f aca="false">P108-(P107*$G107/100)</f>
        <v>217.829842380128</v>
      </c>
      <c r="AJ108" s="14" t="n">
        <f aca="false">Q108-(Q107*$G107/100)</f>
        <v>42.3670427866678</v>
      </c>
      <c r="AK108" s="14" t="n">
        <f aca="false">R108-(R107*$G107/100)</f>
        <v>234.911074138543</v>
      </c>
      <c r="AL108" s="14" t="n">
        <f aca="false">S108-(S107*$G107/100)</f>
        <v>95.2459945713174</v>
      </c>
      <c r="AM108" s="14" t="n">
        <f aca="false">T108-(T107*$G107/100)</f>
        <v>265.65073221866</v>
      </c>
      <c r="AN108" s="14" t="n">
        <f aca="false">U108-(U107*$G107/100)</f>
        <v>85.9282807964239</v>
      </c>
      <c r="AO108" s="14" t="n">
        <f aca="false">V108-(V107*$G107/100)</f>
        <v>46.6801955397951</v>
      </c>
      <c r="AP108" s="14" t="n">
        <f aca="false">W108-(W107*$G107/100)</f>
        <v>31.1467113775616</v>
      </c>
      <c r="AQ108" s="14" t="n">
        <f aca="false">X108-(X107*$G107/100)</f>
        <v>169.574503936529</v>
      </c>
      <c r="AR108" s="14" t="n">
        <f aca="false">Y108-(Y107*$G107/100)</f>
        <v>64.9789359521282</v>
      </c>
      <c r="AT108" s="14" t="n">
        <f aca="false">IF(AA108&gt;0,AA108,0)</f>
        <v>413.254487263895</v>
      </c>
      <c r="AU108" s="14" t="n">
        <f aca="false">IF(AB108&gt;0,AB108,0)</f>
        <v>79.1411589943675</v>
      </c>
      <c r="AV108" s="14" t="n">
        <f aca="false">IF(AC108&gt;0,AC108,0)</f>
        <v>84.1017644109364</v>
      </c>
      <c r="AW108" s="14" t="n">
        <f aca="false">IF(AD108&gt;0,AD108,0)</f>
        <v>91.4196179752232</v>
      </c>
      <c r="AX108" s="14" t="n">
        <f aca="false">IF(AE108&gt;0,AE108,0)</f>
        <v>107.113997768862</v>
      </c>
      <c r="AY108" s="14" t="n">
        <f aca="false">IF(AF108&gt;0,AF108,0)</f>
        <v>120.133377382413</v>
      </c>
      <c r="AZ108" s="14" t="n">
        <f aca="false">IF(AG108&gt;0,AG108,0)</f>
        <v>206.578251404937</v>
      </c>
      <c r="BA108" s="14" t="n">
        <f aca="false">IF(AH108&gt;0,AH108,0)</f>
        <v>100.621381499362</v>
      </c>
      <c r="BB108" s="14" t="n">
        <f aca="false">IF(AI108&gt;0,AI108,0)</f>
        <v>217.829842380128</v>
      </c>
      <c r="BC108" s="14" t="n">
        <f aca="false">IF(AJ108&gt;0,AJ108,0)</f>
        <v>42.3670427866678</v>
      </c>
      <c r="BD108" s="14" t="n">
        <f aca="false">IF(AK108&gt;0,AK108,0)</f>
        <v>234.911074138543</v>
      </c>
      <c r="BE108" s="14" t="n">
        <f aca="false">IF(AL108&gt;0,AL108,0)</f>
        <v>95.2459945713174</v>
      </c>
      <c r="BF108" s="14" t="n">
        <f aca="false">IF(AM108&gt;0,AM108,0)</f>
        <v>265.65073221866</v>
      </c>
      <c r="BG108" s="14" t="n">
        <f aca="false">IF(AN108&gt;0,AN108,0)</f>
        <v>85.9282807964239</v>
      </c>
      <c r="BH108" s="14" t="n">
        <f aca="false">IF(AO108&gt;0,AO108,0)</f>
        <v>46.6801955397951</v>
      </c>
      <c r="BI108" s="14" t="n">
        <f aca="false">IF(AP108&gt;0,AP108,0)</f>
        <v>31.1467113775616</v>
      </c>
      <c r="BJ108" s="14" t="n">
        <f aca="false">IF(AQ108&gt;0,AQ108,0)</f>
        <v>169.574503936529</v>
      </c>
      <c r="BK108" s="14" t="n">
        <f aca="false">IF(AR108&gt;0,AR108,0)</f>
        <v>64.9789359521282</v>
      </c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  <c r="DG108" s="14"/>
      <c r="DH108" s="14"/>
      <c r="DI108" s="14"/>
      <c r="DJ108" s="14"/>
      <c r="DK108" s="14"/>
      <c r="DL108" s="14"/>
      <c r="DM108" s="14"/>
      <c r="DN108" s="14"/>
      <c r="DO108" s="14"/>
      <c r="DP108" s="14"/>
      <c r="DQ108" s="14"/>
      <c r="DR108" s="14"/>
      <c r="DS108" s="14"/>
      <c r="DT108" s="14"/>
      <c r="DU108" s="14"/>
      <c r="DV108" s="14"/>
      <c r="DW108" s="14"/>
      <c r="DX108" s="14"/>
      <c r="DY108" s="14"/>
      <c r="DZ108" s="14"/>
      <c r="EA108" s="14"/>
      <c r="EB108" s="14"/>
      <c r="EC108" s="14"/>
      <c r="ED108" s="14"/>
      <c r="EE108" s="14"/>
      <c r="EF108" s="14"/>
      <c r="EG108" s="14"/>
      <c r="EH108" s="14"/>
      <c r="EI108" s="14"/>
      <c r="EJ108" s="14"/>
      <c r="EK108" s="14"/>
      <c r="EL108" s="14"/>
      <c r="EM108" s="14"/>
      <c r="EN108" s="14"/>
      <c r="EO108" s="14"/>
      <c r="EP108" s="14"/>
      <c r="EQ108" s="14"/>
      <c r="ER108" s="14"/>
    </row>
    <row r="109" customFormat="false" ht="18" hidden="false" customHeight="false" outlineLevel="0" collapsed="false">
      <c r="A109" s="12" t="s">
        <v>423</v>
      </c>
      <c r="B109" s="12" t="s">
        <v>424</v>
      </c>
      <c r="C109" s="12" t="n">
        <v>51</v>
      </c>
      <c r="D109" s="12" t="n">
        <f aca="false">C109-6</f>
        <v>45</v>
      </c>
      <c r="E109" s="8" t="s">
        <v>425</v>
      </c>
      <c r="F109" s="8" t="n">
        <v>18.2561481307644</v>
      </c>
      <c r="G109" s="13" t="n">
        <f aca="false">F109*((POWER(D109,2))/((POWER(C109,2))))</f>
        <v>14.213264115647</v>
      </c>
      <c r="H109" s="14" t="n">
        <f aca="false">VLOOKUP($A109,PI!$B:$T,2,0)</f>
        <v>18.6563841765265</v>
      </c>
      <c r="I109" s="14" t="n">
        <f aca="false">VLOOKUP($A109,PI!$B:$T,3,0)</f>
        <v>1.19519769046278</v>
      </c>
      <c r="J109" s="14" t="n">
        <f aca="false">VLOOKUP($A109,PI!$B:$T,4,0)</f>
        <v>8.32473343967086</v>
      </c>
      <c r="K109" s="14" t="n">
        <f aca="false">VLOOKUP($A109,PI!$B:$T,5,0)</f>
        <v>6.35548077248284</v>
      </c>
      <c r="L109" s="14" t="n">
        <f aca="false">VLOOKUP($A109,PI!$B:$T,6,0)</f>
        <v>39.0495775735349</v>
      </c>
      <c r="M109" s="14" t="n">
        <f aca="false">VLOOKUP($A109,PI!$B:$T,7,0)</f>
        <v>15.563320924352</v>
      </c>
      <c r="N109" s="14" t="n">
        <f aca="false">VLOOKUP($A109,PI!$B:$T,8,0)</f>
        <v>48.8650169938074</v>
      </c>
      <c r="O109" s="14" t="n">
        <f aca="false">VLOOKUP($A109,PI!$B:$T,9,0)</f>
        <v>1.66888994158989</v>
      </c>
      <c r="P109" s="14" t="n">
        <f aca="false">VLOOKUP($A109,PI!$B:$T,10,0)</f>
        <v>26.3632141566035</v>
      </c>
      <c r="Q109" s="14" t="n">
        <f aca="false">VLOOKUP($A109,PI!$B:$T,11,0)</f>
        <v>3.57115364877348</v>
      </c>
      <c r="R109" s="14" t="n">
        <f aca="false">VLOOKUP($A109,PI!$B:$T,12,0)</f>
        <v>50.880751243596</v>
      </c>
      <c r="S109" s="14" t="n">
        <f aca="false">VLOOKUP($A109,PI!$B:$T,13,0)</f>
        <v>29.0877844355402</v>
      </c>
      <c r="T109" s="14" t="n">
        <f aca="false">VLOOKUP($A109,PI!$B:$T,14,0)</f>
        <v>33.1372181051607</v>
      </c>
      <c r="U109" s="14" t="n">
        <f aca="false">VLOOKUP($A109,PI!$B:$T,15,0)</f>
        <v>15.563320924352</v>
      </c>
      <c r="V109" s="14" t="n">
        <f aca="false">VLOOKUP($A109,PI!$B:$T,16,0)</f>
        <v>4.52652226970371</v>
      </c>
      <c r="W109" s="14" t="n">
        <f aca="false">VLOOKUP($A109,PI!$B:$T,17,0)</f>
        <v>3.63540455582827</v>
      </c>
      <c r="X109" s="14" t="n">
        <f aca="false">VLOOKUP($A109,PI!$B:$T,18,0)</f>
        <v>78.1870697759044</v>
      </c>
      <c r="Y109" s="14" t="n">
        <f aca="false">VLOOKUP($A109,PI!$B:$T,19,0)</f>
        <v>5.45021761198558</v>
      </c>
      <c r="AA109" s="14" t="n">
        <f aca="false">H109-(H108*$G108/100)</f>
        <v>-42.0568136422576</v>
      </c>
      <c r="AB109" s="14" t="n">
        <f aca="false">I109-(I108*$G108/100)</f>
        <v>-10.3264017042588</v>
      </c>
      <c r="AC109" s="14" t="n">
        <f aca="false">J109-(J108*$G108/100)</f>
        <v>-4.23598620478716</v>
      </c>
      <c r="AD109" s="14" t="n">
        <f aca="false">K109-(K108*$G108/100)</f>
        <v>-7.54939334274711</v>
      </c>
      <c r="AE109" s="14" t="n">
        <f aca="false">L109-(L108*$G108/100)</f>
        <v>23.0537671385001</v>
      </c>
      <c r="AF109" s="14" t="n">
        <f aca="false">M109-(M108*$G108/100)</f>
        <v>-2.35283530278131</v>
      </c>
      <c r="AG109" s="14" t="n">
        <f aca="false">N109-(N108*$G108/100)</f>
        <v>14.0982554823749</v>
      </c>
      <c r="AH109" s="14" t="n">
        <f aca="false">O109-(O108*$G108/100)</f>
        <v>-13.1565905950037</v>
      </c>
      <c r="AI109" s="14" t="n">
        <f aca="false">P109-(P108*$G108/100)</f>
        <v>-7.3841739001203</v>
      </c>
      <c r="AJ109" s="14" t="n">
        <f aca="false">Q109-(Q108*$G108/100)</f>
        <v>-2.77723917590596</v>
      </c>
      <c r="AK109" s="14" t="n">
        <f aca="false">R109-(R108*$G108/100)</f>
        <v>14.9049984241109</v>
      </c>
      <c r="AL109" s="14" t="n">
        <f aca="false">S109-(S108*$G108/100)</f>
        <v>14.2623038989466</v>
      </c>
      <c r="AM109" s="14" t="n">
        <f aca="false">T109-(T108*$G108/100)</f>
        <v>-6.78116931379807</v>
      </c>
      <c r="AN109" s="14" t="n">
        <f aca="false">U109-(U108*$G108/100)</f>
        <v>2.50546200057248</v>
      </c>
      <c r="AO109" s="14" t="n">
        <f aca="false">V109-(V108*$G108/100)</f>
        <v>-2.49645934959625</v>
      </c>
      <c r="AP109" s="14" t="n">
        <f aca="false">W109-(W108*$G108/100)</f>
        <v>-1.21466684284971</v>
      </c>
      <c r="AQ109" s="14" t="n">
        <f aca="false">X109-(X108*$G108/100)</f>
        <v>52.3540062057317</v>
      </c>
      <c r="AR109" s="14" t="n">
        <f aca="false">Y109-(Y108*$G108/100)</f>
        <v>-4.20321987006635</v>
      </c>
      <c r="AT109" s="14" t="n">
        <f aca="false">IF(AA109&gt;0,AA109,0)</f>
        <v>0</v>
      </c>
      <c r="AU109" s="14" t="n">
        <f aca="false">IF(AB109&gt;0,AB109,0)</f>
        <v>0</v>
      </c>
      <c r="AV109" s="14" t="n">
        <f aca="false">IF(AC109&gt;0,AC109,0)</f>
        <v>0</v>
      </c>
      <c r="AW109" s="14" t="n">
        <f aca="false">IF(AD109&gt;0,AD109,0)</f>
        <v>0</v>
      </c>
      <c r="AX109" s="14" t="n">
        <f aca="false">IF(AE109&gt;0,AE109,0)</f>
        <v>23.0537671385001</v>
      </c>
      <c r="AY109" s="14" t="n">
        <f aca="false">IF(AF109&gt;0,AF109,0)</f>
        <v>0</v>
      </c>
      <c r="AZ109" s="14" t="n">
        <f aca="false">IF(AG109&gt;0,AG109,0)</f>
        <v>14.0982554823749</v>
      </c>
      <c r="BA109" s="14" t="n">
        <f aca="false">IF(AH109&gt;0,AH109,0)</f>
        <v>0</v>
      </c>
      <c r="BB109" s="14" t="n">
        <f aca="false">IF(AI109&gt;0,AI109,0)</f>
        <v>0</v>
      </c>
      <c r="BC109" s="14" t="n">
        <f aca="false">IF(AJ109&gt;0,AJ109,0)</f>
        <v>0</v>
      </c>
      <c r="BD109" s="14" t="n">
        <f aca="false">IF(AK109&gt;0,AK109,0)</f>
        <v>14.9049984241109</v>
      </c>
      <c r="BE109" s="14" t="n">
        <f aca="false">IF(AL109&gt;0,AL109,0)</f>
        <v>14.2623038989466</v>
      </c>
      <c r="BF109" s="14" t="n">
        <f aca="false">IF(AM109&gt;0,AM109,0)</f>
        <v>0</v>
      </c>
      <c r="BG109" s="14" t="n">
        <f aca="false">IF(AN109&gt;0,AN109,0)</f>
        <v>2.50546200057248</v>
      </c>
      <c r="BH109" s="14" t="n">
        <f aca="false">IF(AO109&gt;0,AO109,0)</f>
        <v>0</v>
      </c>
      <c r="BI109" s="14" t="n">
        <f aca="false">IF(AP109&gt;0,AP109,0)</f>
        <v>0</v>
      </c>
      <c r="BJ109" s="14" t="n">
        <f aca="false">IF(AQ109&gt;0,AQ109,0)</f>
        <v>52.3540062057317</v>
      </c>
      <c r="BK109" s="14" t="n">
        <f aca="false">IF(AR109&gt;0,AR109,0)</f>
        <v>0</v>
      </c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/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</row>
    <row r="110" customFormat="false" ht="18" hidden="false" customHeight="false" outlineLevel="0" collapsed="false">
      <c r="A110" s="12" t="s">
        <v>426</v>
      </c>
      <c r="B110" s="12" t="s">
        <v>427</v>
      </c>
      <c r="C110" s="12" t="n">
        <v>51</v>
      </c>
      <c r="D110" s="12" t="n">
        <f aca="false">C110-6</f>
        <v>45</v>
      </c>
      <c r="E110" s="8" t="s">
        <v>428</v>
      </c>
      <c r="F110" s="8" t="n">
        <v>18.2687784311986</v>
      </c>
      <c r="G110" s="13" t="n">
        <f aca="false">F110*((POWER(D110,2))/((POWER(C110,2))))</f>
        <v>14.2230973945318</v>
      </c>
      <c r="H110" s="14" t="n">
        <f aca="false">VLOOKUP($A110,PI!$B:$T,2,0)</f>
        <v>40.9425395198868</v>
      </c>
      <c r="I110" s="14" t="n">
        <f aca="false">VLOOKUP($A110,PI!$B:$T,3,0)</f>
        <v>4.0880533122559</v>
      </c>
      <c r="J110" s="14" t="n">
        <f aca="false">VLOOKUP($A110,PI!$B:$T,4,0)</f>
        <v>6.06775719845476</v>
      </c>
      <c r="K110" s="14" t="n">
        <f aca="false">VLOOKUP($A110,PI!$B:$T,5,0)</f>
        <v>1.80649034396456</v>
      </c>
      <c r="L110" s="14" t="n">
        <f aca="false">VLOOKUP($A110,PI!$B:$T,6,0)</f>
        <v>12.793063000193</v>
      </c>
      <c r="M110" s="14" t="n">
        <f aca="false">VLOOKUP($A110,PI!$B:$T,7,0)</f>
        <v>10.3427688417504</v>
      </c>
      <c r="N110" s="14" t="n">
        <f aca="false">VLOOKUP($A110,PI!$B:$T,8,0)</f>
        <v>48.3237536962787</v>
      </c>
      <c r="O110" s="14" t="n">
        <f aca="false">VLOOKUP($A110,PI!$B:$T,9,0)</f>
        <v>2.65771272359657</v>
      </c>
      <c r="P110" s="14" t="n">
        <f aca="false">VLOOKUP($A110,PI!$B:$T,10,0)</f>
        <v>15.456574698184</v>
      </c>
      <c r="Q110" s="14" t="n">
        <f aca="false">VLOOKUP($A110,PI!$B:$T,11,0)</f>
        <v>0.968002668582572</v>
      </c>
      <c r="R110" s="14" t="n">
        <f aca="false">VLOOKUP($A110,PI!$B:$T,12,0)</f>
        <v>15.4540830883356</v>
      </c>
      <c r="S110" s="14" t="n">
        <f aca="false">VLOOKUP($A110,PI!$B:$T,13,0)</f>
        <v>12.557898025953</v>
      </c>
      <c r="T110" s="14" t="n">
        <f aca="false">VLOOKUP($A110,PI!$B:$T,14,0)</f>
        <v>15.4165260710293</v>
      </c>
      <c r="U110" s="14" t="n">
        <f aca="false">VLOOKUP($A110,PI!$B:$T,15,0)</f>
        <v>10.3427688417504</v>
      </c>
      <c r="V110" s="14" t="n">
        <f aca="false">VLOOKUP($A110,PI!$B:$T,16,0)</f>
        <v>2.91331477067021</v>
      </c>
      <c r="W110" s="14" t="n">
        <f aca="false">VLOOKUP($A110,PI!$B:$T,17,0)</f>
        <v>2.34089049649055</v>
      </c>
      <c r="X110" s="14" t="n">
        <f aca="false">VLOOKUP($A110,PI!$B:$T,18,0)</f>
        <v>28.5987203202232</v>
      </c>
      <c r="Y110" s="14" t="n">
        <f aca="false">VLOOKUP($A110,PI!$B:$T,19,0)</f>
        <v>1.37393090090195</v>
      </c>
      <c r="AA110" s="14" t="n">
        <f aca="false">H110-(H109*$G109/100)</f>
        <v>38.2908583624473</v>
      </c>
      <c r="AB110" s="14" t="n">
        <f aca="false">I110-(I109*$G109/100)</f>
        <v>3.91817670780631</v>
      </c>
      <c r="AC110" s="14" t="n">
        <f aca="false">J110-(J109*$G109/100)</f>
        <v>4.88454084775075</v>
      </c>
      <c r="AD110" s="14" t="n">
        <f aca="false">K110-(K109*$G109/100)</f>
        <v>0.903169075952406</v>
      </c>
      <c r="AE110" s="14" t="n">
        <f aca="false">L110-(L109*$G109/100)</f>
        <v>7.24284340362204</v>
      </c>
      <c r="AF110" s="14" t="n">
        <f aca="false">M110-(M109*$G109/100)</f>
        <v>8.13071293360646</v>
      </c>
      <c r="AG110" s="14" t="n">
        <f aca="false">N110-(N109*$G109/100)</f>
        <v>41.3784397707931</v>
      </c>
      <c r="AH110" s="14" t="n">
        <f aca="false">O110-(O109*$G109/100)</f>
        <v>2.42050898839893</v>
      </c>
      <c r="AI110" s="14" t="n">
        <f aca="false">P110-(P109*$G109/100)</f>
        <v>11.7095014407323</v>
      </c>
      <c r="AJ110" s="14" t="n">
        <f aca="false">Q110-(Q109*$G109/100)</f>
        <v>0.460425168506832</v>
      </c>
      <c r="AK110" s="14" t="n">
        <f aca="false">R110-(R109*$G109/100)</f>
        <v>8.22226753005798</v>
      </c>
      <c r="AL110" s="14" t="n">
        <f aca="false">S110-(S109*$G109/100)</f>
        <v>8.42357439873963</v>
      </c>
      <c r="AM110" s="14" t="n">
        <f aca="false">T110-(T109*$G109/100)</f>
        <v>10.7066457411648</v>
      </c>
      <c r="AN110" s="14" t="n">
        <f aca="false">U110-(U109*$G109/100)</f>
        <v>8.13071293360646</v>
      </c>
      <c r="AO110" s="14" t="n">
        <f aca="false">V110-(V109*$G109/100)</f>
        <v>2.26994820522364</v>
      </c>
      <c r="AP110" s="14" t="n">
        <f aca="false">W110-(W109*$G109/100)</f>
        <v>1.82418084529841</v>
      </c>
      <c r="AQ110" s="14" t="n">
        <f aca="false">X110-(X109*$G109/100)</f>
        <v>17.4857855886887</v>
      </c>
      <c r="AR110" s="14" t="n">
        <f aca="false">Y110-(Y109*$G109/100)</f>
        <v>0.599277076832932</v>
      </c>
      <c r="AT110" s="14" t="n">
        <f aca="false">IF(AA110&gt;0,AA110,0)</f>
        <v>38.2908583624473</v>
      </c>
      <c r="AU110" s="14" t="n">
        <f aca="false">IF(AB110&gt;0,AB110,0)</f>
        <v>3.91817670780631</v>
      </c>
      <c r="AV110" s="14" t="n">
        <f aca="false">IF(AC110&gt;0,AC110,0)</f>
        <v>4.88454084775075</v>
      </c>
      <c r="AW110" s="14" t="n">
        <f aca="false">IF(AD110&gt;0,AD110,0)</f>
        <v>0.903169075952406</v>
      </c>
      <c r="AX110" s="14" t="n">
        <f aca="false">IF(AE110&gt;0,AE110,0)</f>
        <v>7.24284340362204</v>
      </c>
      <c r="AY110" s="14" t="n">
        <f aca="false">IF(AF110&gt;0,AF110,0)</f>
        <v>8.13071293360646</v>
      </c>
      <c r="AZ110" s="14" t="n">
        <f aca="false">IF(AG110&gt;0,AG110,0)</f>
        <v>41.3784397707931</v>
      </c>
      <c r="BA110" s="14" t="n">
        <f aca="false">IF(AH110&gt;0,AH110,0)</f>
        <v>2.42050898839893</v>
      </c>
      <c r="BB110" s="14" t="n">
        <f aca="false">IF(AI110&gt;0,AI110,0)</f>
        <v>11.7095014407323</v>
      </c>
      <c r="BC110" s="14" t="n">
        <f aca="false">IF(AJ110&gt;0,AJ110,0)</f>
        <v>0.460425168506832</v>
      </c>
      <c r="BD110" s="14" t="n">
        <f aca="false">IF(AK110&gt;0,AK110,0)</f>
        <v>8.22226753005798</v>
      </c>
      <c r="BE110" s="14" t="n">
        <f aca="false">IF(AL110&gt;0,AL110,0)</f>
        <v>8.42357439873963</v>
      </c>
      <c r="BF110" s="14" t="n">
        <f aca="false">IF(AM110&gt;0,AM110,0)</f>
        <v>10.7066457411648</v>
      </c>
      <c r="BG110" s="14" t="n">
        <f aca="false">IF(AN110&gt;0,AN110,0)</f>
        <v>8.13071293360646</v>
      </c>
      <c r="BH110" s="14" t="n">
        <f aca="false">IF(AO110&gt;0,AO110,0)</f>
        <v>2.26994820522364</v>
      </c>
      <c r="BI110" s="14" t="n">
        <f aca="false">IF(AP110&gt;0,AP110,0)</f>
        <v>1.82418084529841</v>
      </c>
      <c r="BJ110" s="14" t="n">
        <f aca="false">IF(AQ110&gt;0,AQ110,0)</f>
        <v>17.4857855886887</v>
      </c>
      <c r="BK110" s="14" t="n">
        <f aca="false">IF(AR110&gt;0,AR110,0)</f>
        <v>0.599277076832932</v>
      </c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4"/>
      <c r="DN110" s="14"/>
      <c r="DO110" s="14"/>
      <c r="DP110" s="14"/>
      <c r="DQ110" s="14"/>
      <c r="DR110" s="14"/>
      <c r="DS110" s="14"/>
      <c r="DT110" s="14"/>
      <c r="DU110" s="14"/>
      <c r="DV110" s="14"/>
      <c r="DW110" s="14"/>
      <c r="DX110" s="14"/>
      <c r="DY110" s="14"/>
      <c r="DZ110" s="14"/>
      <c r="EA110" s="14"/>
      <c r="EB110" s="14"/>
      <c r="EC110" s="14"/>
      <c r="ED110" s="14"/>
      <c r="EE110" s="14"/>
      <c r="EF110" s="14"/>
      <c r="EG110" s="14"/>
      <c r="EH110" s="14"/>
      <c r="EI110" s="14"/>
      <c r="EJ110" s="14"/>
      <c r="EK110" s="14"/>
      <c r="EL110" s="14"/>
      <c r="EM110" s="14"/>
      <c r="EN110" s="14"/>
      <c r="EO110" s="14"/>
      <c r="EP110" s="14"/>
      <c r="EQ110" s="14"/>
      <c r="ER110" s="14"/>
    </row>
    <row r="111" customFormat="false" ht="18" hidden="false" customHeight="false" outlineLevel="0" collapsed="false">
      <c r="A111" s="12" t="s">
        <v>429</v>
      </c>
      <c r="B111" s="12" t="s">
        <v>430</v>
      </c>
      <c r="C111" s="12" t="n">
        <v>51</v>
      </c>
      <c r="D111" s="12" t="n">
        <f aca="false">C111-6</f>
        <v>45</v>
      </c>
      <c r="E111" s="8" t="s">
        <v>431</v>
      </c>
      <c r="F111" s="8" t="n">
        <v>18.2814089925111</v>
      </c>
      <c r="G111" s="13" t="n">
        <f aca="false">F111*((POWER(D111,2))/((POWER(C111,2))))</f>
        <v>14.2329308765225</v>
      </c>
      <c r="H111" s="14" t="n">
        <f aca="false">VLOOKUP($A111,PI!$B:$T,2,0)</f>
        <v>15.7564483773835</v>
      </c>
      <c r="I111" s="14" t="n">
        <f aca="false">VLOOKUP($A111,PI!$B:$T,3,0)</f>
        <v>1.33536588682054</v>
      </c>
      <c r="J111" s="14" t="n">
        <f aca="false">VLOOKUP($A111,PI!$B:$T,4,0)</f>
        <v>4.76544895342069</v>
      </c>
      <c r="K111" s="14" t="n">
        <f aca="false">VLOOKUP($A111,PI!$B:$T,5,0)</f>
        <v>1.26619203842121</v>
      </c>
      <c r="L111" s="14" t="n">
        <f aca="false">VLOOKUP($A111,PI!$B:$T,6,0)</f>
        <v>12.1471736774117</v>
      </c>
      <c r="M111" s="14" t="n">
        <f aca="false">VLOOKUP($A111,PI!$B:$T,7,0)</f>
        <v>8.63858256655194</v>
      </c>
      <c r="N111" s="14" t="n">
        <f aca="false">VLOOKUP($A111,PI!$B:$T,8,0)</f>
        <v>20.2479634615987</v>
      </c>
      <c r="O111" s="14" t="n">
        <f aca="false">VLOOKUP($A111,PI!$B:$T,9,0)</f>
        <v>1.71049226971856</v>
      </c>
      <c r="P111" s="14" t="n">
        <f aca="false">VLOOKUP($A111,PI!$B:$T,10,0)</f>
        <v>8.63858256655194</v>
      </c>
      <c r="Q111" s="14" t="n">
        <f aca="false">VLOOKUP($A111,PI!$B:$T,11,0)</f>
        <v>1.36764856820281</v>
      </c>
      <c r="R111" s="14" t="n">
        <f aca="false">VLOOKUP($A111,PI!$B:$T,12,0)</f>
        <v>28.0544080979495</v>
      </c>
      <c r="S111" s="14" t="n">
        <f aca="false">VLOOKUP($A111,PI!$B:$T,13,0)</f>
        <v>13.2614049920965</v>
      </c>
      <c r="T111" s="14" t="n">
        <f aca="false">VLOOKUP($A111,PI!$B:$T,14,0)</f>
        <v>11.616728880457</v>
      </c>
      <c r="U111" s="14" t="n">
        <f aca="false">VLOOKUP($A111,PI!$B:$T,15,0)</f>
        <v>13.0823792618417</v>
      </c>
      <c r="V111" s="14" t="n">
        <f aca="false">VLOOKUP($A111,PI!$B:$T,16,0)</f>
        <v>2.2911870322342</v>
      </c>
      <c r="W111" s="14" t="n">
        <f aca="false">VLOOKUP($A111,PI!$B:$T,17,0)</f>
        <v>0.373013822503552</v>
      </c>
      <c r="X111" s="14" t="n">
        <f aca="false">VLOOKUP($A111,PI!$B:$T,18,0)</f>
        <v>20.0222882615156</v>
      </c>
      <c r="Y111" s="14" t="n">
        <f aca="false">VLOOKUP($A111,PI!$B:$T,19,0)</f>
        <v>3.91701574040582</v>
      </c>
      <c r="AA111" s="14" t="n">
        <f aca="false">H111-(H110*$G110/100)</f>
        <v>9.93315110567531</v>
      </c>
      <c r="AB111" s="14" t="n">
        <f aca="false">I111-(I110*$G110/100)</f>
        <v>0.753918082677996</v>
      </c>
      <c r="AC111" s="14" t="n">
        <f aca="false">J111-(J110*$G110/100)</f>
        <v>3.90242593742075</v>
      </c>
      <c r="AD111" s="14" t="n">
        <f aca="false">K111-(K110*$G110/100)</f>
        <v>1.00925315737632</v>
      </c>
      <c r="AE111" s="14" t="n">
        <f aca="false">L111-(L110*$G110/100)</f>
        <v>10.3276038671504</v>
      </c>
      <c r="AF111" s="14" t="n">
        <f aca="false">M111-(M110*$G110/100)</f>
        <v>7.1675204808985</v>
      </c>
      <c r="AG111" s="14" t="n">
        <f aca="false">N111-(N110*$G110/100)</f>
        <v>13.3748289086833</v>
      </c>
      <c r="AH111" s="14" t="n">
        <f aca="false">O111-(O110*$G110/100)</f>
        <v>1.33248320057456</v>
      </c>
      <c r="AI111" s="14" t="n">
        <f aca="false">P111-(P110*$G110/100)</f>
        <v>6.44017889337068</v>
      </c>
      <c r="AJ111" s="14" t="n">
        <f aca="false">Q111-(Q110*$G110/100)</f>
        <v>1.22996860586865</v>
      </c>
      <c r="AK111" s="14" t="n">
        <f aca="false">R111-(R110*$G110/100)</f>
        <v>25.8563588088636</v>
      </c>
      <c r="AL111" s="14" t="n">
        <f aca="false">S111-(S110*$G110/100)</f>
        <v>11.4752829251592</v>
      </c>
      <c r="AM111" s="14" t="n">
        <f aca="false">T111-(T110*$G110/100)</f>
        <v>9.42402136252113</v>
      </c>
      <c r="AN111" s="14" t="n">
        <f aca="false">U111-(U110*$G110/100)</f>
        <v>11.6113171761883</v>
      </c>
      <c r="AO111" s="14" t="n">
        <f aca="false">V111-(V110*$G110/100)</f>
        <v>1.8768234349925</v>
      </c>
      <c r="AP111" s="14" t="n">
        <f aca="false">W111-(W110*$G110/100)</f>
        <v>0.0400666872883632</v>
      </c>
      <c r="AQ111" s="14" t="n">
        <f aca="false">X111-(X110*$G110/100)</f>
        <v>15.9546644167805</v>
      </c>
      <c r="AR111" s="14" t="n">
        <f aca="false">Y111-(Y110*$G110/100)</f>
        <v>3.72160021023697</v>
      </c>
      <c r="AT111" s="14" t="n">
        <f aca="false">IF(AA111&gt;0,AA111,0)</f>
        <v>9.93315110567531</v>
      </c>
      <c r="AU111" s="14" t="n">
        <f aca="false">IF(AB111&gt;0,AB111,0)</f>
        <v>0.753918082677996</v>
      </c>
      <c r="AV111" s="14" t="n">
        <f aca="false">IF(AC111&gt;0,AC111,0)</f>
        <v>3.90242593742075</v>
      </c>
      <c r="AW111" s="14" t="n">
        <f aca="false">IF(AD111&gt;0,AD111,0)</f>
        <v>1.00925315737632</v>
      </c>
      <c r="AX111" s="14" t="n">
        <f aca="false">IF(AE111&gt;0,AE111,0)</f>
        <v>10.3276038671504</v>
      </c>
      <c r="AY111" s="14" t="n">
        <f aca="false">IF(AF111&gt;0,AF111,0)</f>
        <v>7.1675204808985</v>
      </c>
      <c r="AZ111" s="14" t="n">
        <f aca="false">IF(AG111&gt;0,AG111,0)</f>
        <v>13.3748289086833</v>
      </c>
      <c r="BA111" s="14" t="n">
        <f aca="false">IF(AH111&gt;0,AH111,0)</f>
        <v>1.33248320057456</v>
      </c>
      <c r="BB111" s="14" t="n">
        <f aca="false">IF(AI111&gt;0,AI111,0)</f>
        <v>6.44017889337068</v>
      </c>
      <c r="BC111" s="14" t="n">
        <f aca="false">IF(AJ111&gt;0,AJ111,0)</f>
        <v>1.22996860586865</v>
      </c>
      <c r="BD111" s="14" t="n">
        <f aca="false">IF(AK111&gt;0,AK111,0)</f>
        <v>25.8563588088636</v>
      </c>
      <c r="BE111" s="14" t="n">
        <f aca="false">IF(AL111&gt;0,AL111,0)</f>
        <v>11.4752829251592</v>
      </c>
      <c r="BF111" s="14" t="n">
        <f aca="false">IF(AM111&gt;0,AM111,0)</f>
        <v>9.42402136252113</v>
      </c>
      <c r="BG111" s="14" t="n">
        <f aca="false">IF(AN111&gt;0,AN111,0)</f>
        <v>11.6113171761883</v>
      </c>
      <c r="BH111" s="14" t="n">
        <f aca="false">IF(AO111&gt;0,AO111,0)</f>
        <v>1.8768234349925</v>
      </c>
      <c r="BI111" s="14" t="n">
        <f aca="false">IF(AP111&gt;0,AP111,0)</f>
        <v>0.0400666872883632</v>
      </c>
      <c r="BJ111" s="14" t="n">
        <f aca="false">IF(AQ111&gt;0,AQ111,0)</f>
        <v>15.9546644167805</v>
      </c>
      <c r="BK111" s="14" t="n">
        <f aca="false">IF(AR111&gt;0,AR111,0)</f>
        <v>3.72160021023697</v>
      </c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4"/>
      <c r="DI111" s="14"/>
      <c r="DJ111" s="14"/>
      <c r="DK111" s="14"/>
      <c r="DL111" s="14"/>
      <c r="DM111" s="14"/>
      <c r="DN111" s="14"/>
      <c r="DO111" s="14"/>
      <c r="DP111" s="14"/>
      <c r="DQ111" s="14"/>
      <c r="DR111" s="14"/>
      <c r="DS111" s="14"/>
      <c r="DT111" s="14"/>
      <c r="DU111" s="14"/>
      <c r="DV111" s="14"/>
      <c r="DW111" s="14"/>
      <c r="DX111" s="14"/>
      <c r="DY111" s="14"/>
      <c r="DZ111" s="14"/>
      <c r="EA111" s="14"/>
      <c r="EB111" s="14"/>
      <c r="EC111" s="14"/>
      <c r="ED111" s="14"/>
      <c r="EE111" s="14"/>
      <c r="EF111" s="14"/>
      <c r="EG111" s="14"/>
      <c r="EH111" s="14"/>
      <c r="EI111" s="14"/>
      <c r="EJ111" s="14"/>
      <c r="EK111" s="14"/>
      <c r="EL111" s="14"/>
      <c r="EM111" s="14"/>
      <c r="EN111" s="14"/>
      <c r="EO111" s="14"/>
      <c r="EP111" s="14"/>
      <c r="EQ111" s="14"/>
      <c r="ER111" s="14"/>
    </row>
    <row r="112" customFormat="false" ht="18" hidden="false" customHeight="false" outlineLevel="0" collapsed="false">
      <c r="A112" s="12" t="s">
        <v>432</v>
      </c>
      <c r="B112" s="12" t="s">
        <v>433</v>
      </c>
      <c r="C112" s="12" t="n">
        <v>51</v>
      </c>
      <c r="D112" s="12" t="n">
        <f aca="false">C112-6</f>
        <v>45</v>
      </c>
      <c r="E112" s="8" t="s">
        <v>434</v>
      </c>
      <c r="F112" s="8" t="n">
        <v>18.2940397994898</v>
      </c>
      <c r="G112" s="13" t="n">
        <f aca="false">F112*((POWER(D112,2))/((POWER(C112,2))))</f>
        <v>14.2427645497758</v>
      </c>
      <c r="H112" s="14" t="n">
        <f aca="false">VLOOKUP($A112,PI!$B:$T,2,0)</f>
        <v>92.7988436436758</v>
      </c>
      <c r="I112" s="14" t="n">
        <f aca="false">VLOOKUP($A112,PI!$B:$T,3,0)</f>
        <v>4.3612185393406</v>
      </c>
      <c r="J112" s="14" t="n">
        <f aca="false">VLOOKUP($A112,PI!$B:$T,4,0)</f>
        <v>7.69365613321105</v>
      </c>
      <c r="K112" s="14" t="n">
        <f aca="false">VLOOKUP($A112,PI!$B:$T,5,0)</f>
        <v>0.706446376027328</v>
      </c>
      <c r="L112" s="14" t="n">
        <f aca="false">VLOOKUP($A112,PI!$B:$T,6,0)</f>
        <v>12.684672378209</v>
      </c>
      <c r="M112" s="14" t="n">
        <f aca="false">VLOOKUP($A112,PI!$B:$T,7,0)</f>
        <v>10.5534873920067</v>
      </c>
      <c r="N112" s="14" t="n">
        <f aca="false">VLOOKUP($A112,PI!$B:$T,8,0)</f>
        <v>174.502073914967</v>
      </c>
      <c r="O112" s="14" t="n">
        <f aca="false">VLOOKUP($A112,PI!$B:$T,9,0)</f>
        <v>0.526448242044449</v>
      </c>
      <c r="P112" s="14" t="n">
        <f aca="false">VLOOKUP($A112,PI!$B:$T,10,0)</f>
        <v>126.297435791011</v>
      </c>
      <c r="Q112" s="14" t="n">
        <f aca="false">VLOOKUP($A112,PI!$B:$T,11,0)</f>
        <v>0</v>
      </c>
      <c r="R112" s="14" t="n">
        <f aca="false">VLOOKUP($A112,PI!$B:$T,12,0)</f>
        <v>15.6271321002816</v>
      </c>
      <c r="S112" s="14" t="n">
        <f aca="false">VLOOKUP($A112,PI!$B:$T,13,0)</f>
        <v>9.62118148733596</v>
      </c>
      <c r="T112" s="14" t="n">
        <f aca="false">VLOOKUP($A112,PI!$B:$T,14,0)</f>
        <v>40.6105040525885</v>
      </c>
      <c r="U112" s="14" t="n">
        <f aca="false">VLOOKUP($A112,PI!$B:$T,15,0)</f>
        <v>9.62118148733596</v>
      </c>
      <c r="V112" s="14" t="n">
        <f aca="false">VLOOKUP($A112,PI!$B:$T,16,0)</f>
        <v>0</v>
      </c>
      <c r="W112" s="14" t="n">
        <f aca="false">VLOOKUP($A112,PI!$B:$T,17,0)</f>
        <v>0</v>
      </c>
      <c r="X112" s="14" t="n">
        <f aca="false">VLOOKUP($A112,PI!$B:$T,18,0)</f>
        <v>21.6362919610638</v>
      </c>
      <c r="Y112" s="14" t="n">
        <f aca="false">VLOOKUP($A112,PI!$B:$T,19,0)</f>
        <v>1.18315578217799</v>
      </c>
      <c r="AA112" s="14" t="n">
        <f aca="false">H112-(H111*$G111/100)</f>
        <v>90.5562392375279</v>
      </c>
      <c r="AB112" s="14" t="n">
        <f aca="false">I112-(I111*$G111/100)</f>
        <v>4.17115683572077</v>
      </c>
      <c r="AC112" s="14" t="n">
        <f aca="false">J112-(J111*$G111/100)</f>
        <v>7.01539307771472</v>
      </c>
      <c r="AD112" s="14" t="n">
        <f aca="false">K112-(K111*$G111/100)</f>
        <v>0.526230138434805</v>
      </c>
      <c r="AE112" s="14" t="n">
        <f aca="false">L112-(L111*$G111/100)</f>
        <v>10.9557735452519</v>
      </c>
      <c r="AF112" s="14" t="n">
        <f aca="false">M112-(M111*$G111/100)</f>
        <v>9.32396390659808</v>
      </c>
      <c r="AG112" s="14" t="n">
        <f aca="false">N112-(N111*$G111/100)</f>
        <v>171.620195271574</v>
      </c>
      <c r="AH112" s="14" t="n">
        <f aca="false">O112-(O111*$G111/100)</f>
        <v>0.282995059647146</v>
      </c>
      <c r="AI112" s="14" t="n">
        <f aca="false">P112-(P111*$G111/100)</f>
        <v>125.067912305603</v>
      </c>
      <c r="AJ112" s="14" t="n">
        <f aca="false">Q112-(Q111*$G111/100)</f>
        <v>-0.194656475346056</v>
      </c>
      <c r="AK112" s="14" t="n">
        <f aca="false">R112-(R111*$G111/100)</f>
        <v>11.6341675878829</v>
      </c>
      <c r="AL112" s="14" t="n">
        <f aca="false">S112-(S111*$G111/100)</f>
        <v>7.73369488155517</v>
      </c>
      <c r="AM112" s="14" t="n">
        <f aca="false">T112-(T111*$G111/100)</f>
        <v>38.95710306092</v>
      </c>
      <c r="AN112" s="14" t="n">
        <f aca="false">U112-(U111*$G111/100)</f>
        <v>7.75917548999351</v>
      </c>
      <c r="AO112" s="14" t="n">
        <f aca="false">V112-(V111*$G111/100)</f>
        <v>-0.32610306654974</v>
      </c>
      <c r="AP112" s="14" t="n">
        <f aca="false">W112-(W111*$G111/100)</f>
        <v>-0.0530907995168049</v>
      </c>
      <c r="AQ112" s="14" t="n">
        <f aca="false">X112-(X111*$G111/100)</f>
        <v>18.7865335129042</v>
      </c>
      <c r="AR112" s="14" t="n">
        <f aca="false">Y112-(Y111*$G111/100)</f>
        <v>0.625649639423521</v>
      </c>
      <c r="AT112" s="14" t="n">
        <f aca="false">IF(AA112&gt;0,AA112,0)</f>
        <v>90.5562392375279</v>
      </c>
      <c r="AU112" s="14" t="n">
        <f aca="false">IF(AB112&gt;0,AB112,0)</f>
        <v>4.17115683572077</v>
      </c>
      <c r="AV112" s="14" t="n">
        <f aca="false">IF(AC112&gt;0,AC112,0)</f>
        <v>7.01539307771472</v>
      </c>
      <c r="AW112" s="14" t="n">
        <f aca="false">IF(AD112&gt;0,AD112,0)</f>
        <v>0.526230138434805</v>
      </c>
      <c r="AX112" s="14" t="n">
        <f aca="false">IF(AE112&gt;0,AE112,0)</f>
        <v>10.9557735452519</v>
      </c>
      <c r="AY112" s="14" t="n">
        <f aca="false">IF(AF112&gt;0,AF112,0)</f>
        <v>9.32396390659808</v>
      </c>
      <c r="AZ112" s="14" t="n">
        <f aca="false">IF(AG112&gt;0,AG112,0)</f>
        <v>171.620195271574</v>
      </c>
      <c r="BA112" s="14" t="n">
        <f aca="false">IF(AH112&gt;0,AH112,0)</f>
        <v>0.282995059647146</v>
      </c>
      <c r="BB112" s="14" t="n">
        <f aca="false">IF(AI112&gt;0,AI112,0)</f>
        <v>125.067912305603</v>
      </c>
      <c r="BC112" s="14" t="n">
        <f aca="false">IF(AJ112&gt;0,AJ112,0)</f>
        <v>0</v>
      </c>
      <c r="BD112" s="14" t="n">
        <f aca="false">IF(AK112&gt;0,AK112,0)</f>
        <v>11.6341675878829</v>
      </c>
      <c r="BE112" s="14" t="n">
        <f aca="false">IF(AL112&gt;0,AL112,0)</f>
        <v>7.73369488155517</v>
      </c>
      <c r="BF112" s="14" t="n">
        <f aca="false">IF(AM112&gt;0,AM112,0)</f>
        <v>38.95710306092</v>
      </c>
      <c r="BG112" s="14" t="n">
        <f aca="false">IF(AN112&gt;0,AN112,0)</f>
        <v>7.75917548999351</v>
      </c>
      <c r="BH112" s="14" t="n">
        <f aca="false">IF(AO112&gt;0,AO112,0)</f>
        <v>0</v>
      </c>
      <c r="BI112" s="14" t="n">
        <f aca="false">IF(AP112&gt;0,AP112,0)</f>
        <v>0</v>
      </c>
      <c r="BJ112" s="14" t="n">
        <f aca="false">IF(AQ112&gt;0,AQ112,0)</f>
        <v>18.7865335129042</v>
      </c>
      <c r="BK112" s="14" t="n">
        <f aca="false">IF(AR112&gt;0,AR112,0)</f>
        <v>0.625649639423521</v>
      </c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4"/>
      <c r="DN112" s="14"/>
      <c r="DO112" s="14"/>
      <c r="DP112" s="14"/>
      <c r="DQ112" s="14"/>
      <c r="DR112" s="14"/>
      <c r="DS112" s="14"/>
      <c r="DT112" s="14"/>
      <c r="DU112" s="14"/>
      <c r="DV112" s="14"/>
      <c r="DW112" s="14"/>
      <c r="DX112" s="14"/>
      <c r="DY112" s="14"/>
      <c r="DZ112" s="14"/>
      <c r="EA112" s="14"/>
      <c r="EB112" s="14"/>
      <c r="EC112" s="14"/>
      <c r="ED112" s="14"/>
      <c r="EE112" s="14"/>
      <c r="EF112" s="14"/>
      <c r="EG112" s="14"/>
      <c r="EH112" s="14"/>
      <c r="EI112" s="14"/>
      <c r="EJ112" s="14"/>
      <c r="EK112" s="14"/>
      <c r="EL112" s="14"/>
      <c r="EM112" s="14"/>
      <c r="EN112" s="14"/>
      <c r="EO112" s="14"/>
      <c r="EP112" s="14"/>
      <c r="EQ112" s="14"/>
      <c r="ER112" s="14"/>
    </row>
    <row r="113" customFormat="false" ht="18" hidden="false" customHeight="false" outlineLevel="0" collapsed="false">
      <c r="A113" s="12" t="s">
        <v>435</v>
      </c>
      <c r="B113" s="12" t="s">
        <v>436</v>
      </c>
      <c r="C113" s="12" t="n">
        <v>51</v>
      </c>
      <c r="D113" s="12" t="n">
        <f aca="false">C113-6</f>
        <v>45</v>
      </c>
      <c r="E113" s="8" t="s">
        <v>437</v>
      </c>
      <c r="F113" s="8" t="n">
        <v>18.3066708426174</v>
      </c>
      <c r="G113" s="13" t="n">
        <f aca="false">F113*((POWER(D113,2))/((POWER(C113,2))))</f>
        <v>14.2525984068821</v>
      </c>
      <c r="H113" s="14" t="n">
        <f aca="false">VLOOKUP($A113,PI!$B:$T,2,0)</f>
        <v>34.7371517835099</v>
      </c>
      <c r="I113" s="14" t="n">
        <f aca="false">VLOOKUP($A113,PI!$B:$T,3,0)</f>
        <v>5.23507213868243</v>
      </c>
      <c r="J113" s="14" t="n">
        <f aca="false">VLOOKUP($A113,PI!$B:$T,4,0)</f>
        <v>4.98726217082718</v>
      </c>
      <c r="K113" s="14" t="n">
        <f aca="false">VLOOKUP($A113,PI!$B:$T,5,0)</f>
        <v>1.36342882267393</v>
      </c>
      <c r="L113" s="14" t="n">
        <f aca="false">VLOOKUP($A113,PI!$B:$T,6,0)</f>
        <v>14.8747568635021</v>
      </c>
      <c r="M113" s="14" t="n">
        <f aca="false">VLOOKUP($A113,PI!$B:$T,7,0)</f>
        <v>10.4771019175388</v>
      </c>
      <c r="N113" s="14" t="n">
        <f aca="false">VLOOKUP($A113,PI!$B:$T,8,0)</f>
        <v>25.3230566527735</v>
      </c>
      <c r="O113" s="14" t="n">
        <f aca="false">VLOOKUP($A113,PI!$B:$T,9,0)</f>
        <v>1.06282989033261</v>
      </c>
      <c r="P113" s="14" t="n">
        <f aca="false">VLOOKUP($A113,PI!$B:$T,10,0)</f>
        <v>20.412192583527</v>
      </c>
      <c r="Q113" s="14" t="n">
        <f aca="false">VLOOKUP($A113,PI!$B:$T,11,0)</f>
        <v>0.984681309658216</v>
      </c>
      <c r="R113" s="14" t="n">
        <f aca="false">VLOOKUP($A113,PI!$B:$T,12,0)</f>
        <v>29.1615496259908</v>
      </c>
      <c r="S113" s="14" t="n">
        <f aca="false">VLOOKUP($A113,PI!$B:$T,13,0)</f>
        <v>10.3288240267618</v>
      </c>
      <c r="T113" s="14" t="n">
        <f aca="false">VLOOKUP($A113,PI!$B:$T,14,0)</f>
        <v>20.1414811192982</v>
      </c>
      <c r="U113" s="14" t="n">
        <f aca="false">VLOOKUP($A113,PI!$B:$T,15,0)</f>
        <v>10.3288240267618</v>
      </c>
      <c r="V113" s="14" t="n">
        <f aca="false">VLOOKUP($A113,PI!$B:$T,16,0)</f>
        <v>2.89408408389231</v>
      </c>
      <c r="W113" s="14" t="n">
        <f aca="false">VLOOKUP($A113,PI!$B:$T,17,0)</f>
        <v>1.61101063600741</v>
      </c>
      <c r="X113" s="14" t="n">
        <f aca="false">VLOOKUP($A113,PI!$B:$T,18,0)</f>
        <v>11.1494374867332</v>
      </c>
      <c r="Y113" s="14" t="n">
        <f aca="false">VLOOKUP($A113,PI!$B:$T,19,0)</f>
        <v>3.13116226969884</v>
      </c>
      <c r="AA113" s="14" t="n">
        <f aca="false">H113-(H112*$G112/100)</f>
        <v>21.5200309784265</v>
      </c>
      <c r="AB113" s="14" t="n">
        <f aca="false">I113-(I112*$G112/100)</f>
        <v>4.61391405062298</v>
      </c>
      <c r="AC113" s="14" t="n">
        <f aca="false">J113-(J112*$G112/100)</f>
        <v>3.89147284250455</v>
      </c>
      <c r="AD113" s="14" t="n">
        <f aca="false">K113-(K112*$G112/100)</f>
        <v>1.26281132866593</v>
      </c>
      <c r="AE113" s="14" t="n">
        <f aca="false">L113-(L112*$G112/100)</f>
        <v>13.0681088427633</v>
      </c>
      <c r="AF113" s="14" t="n">
        <f aca="false">M113-(M112*$G112/100)</f>
        <v>8.97399355650501</v>
      </c>
      <c r="AG113" s="14" t="n">
        <f aca="false">N113-(N112*$G112/100)</f>
        <v>0.469137130589061</v>
      </c>
      <c r="AH113" s="14" t="n">
        <f aca="false">O113-(O112*$G112/100)</f>
        <v>0.987849106741782</v>
      </c>
      <c r="AI113" s="14" t="n">
        <f aca="false">P113-(P112*$G112/100)</f>
        <v>2.423946171409</v>
      </c>
      <c r="AJ113" s="14" t="n">
        <f aca="false">Q113-(Q112*$G112/100)</f>
        <v>0.984681309658216</v>
      </c>
      <c r="AK113" s="14" t="n">
        <f aca="false">R113-(R112*$G112/100)</f>
        <v>26.9358139950653</v>
      </c>
      <c r="AL113" s="14" t="n">
        <f aca="false">S113-(S112*$G112/100)</f>
        <v>8.95850180061388</v>
      </c>
      <c r="AM113" s="14" t="n">
        <f aca="false">T113-(T112*$G112/100)</f>
        <v>14.3574226446108</v>
      </c>
      <c r="AN113" s="14" t="n">
        <f aca="false">U113-(U112*$G112/100)</f>
        <v>8.95850180061388</v>
      </c>
      <c r="AO113" s="14" t="n">
        <f aca="false">V113-(V112*$G112/100)</f>
        <v>2.89408408389231</v>
      </c>
      <c r="AP113" s="14" t="n">
        <f aca="false">W113-(W112*$G112/100)</f>
        <v>1.61101063600741</v>
      </c>
      <c r="AQ113" s="14" t="n">
        <f aca="false">X113-(X112*$G112/100)</f>
        <v>8.0678313654168</v>
      </c>
      <c r="AR113" s="14" t="n">
        <f aca="false">Y113-(Y112*$G112/100)</f>
        <v>2.96264817738618</v>
      </c>
      <c r="AT113" s="14" t="n">
        <f aca="false">IF(AA113&gt;0,AA113,0)</f>
        <v>21.5200309784265</v>
      </c>
      <c r="AU113" s="14" t="n">
        <f aca="false">IF(AB113&gt;0,AB113,0)</f>
        <v>4.61391405062298</v>
      </c>
      <c r="AV113" s="14" t="n">
        <f aca="false">IF(AC113&gt;0,AC113,0)</f>
        <v>3.89147284250455</v>
      </c>
      <c r="AW113" s="14" t="n">
        <f aca="false">IF(AD113&gt;0,AD113,0)</f>
        <v>1.26281132866593</v>
      </c>
      <c r="AX113" s="14" t="n">
        <f aca="false">IF(AE113&gt;0,AE113,0)</f>
        <v>13.0681088427633</v>
      </c>
      <c r="AY113" s="14" t="n">
        <f aca="false">IF(AF113&gt;0,AF113,0)</f>
        <v>8.97399355650501</v>
      </c>
      <c r="AZ113" s="14" t="n">
        <f aca="false">IF(AG113&gt;0,AG113,0)</f>
        <v>0.469137130589061</v>
      </c>
      <c r="BA113" s="14" t="n">
        <f aca="false">IF(AH113&gt;0,AH113,0)</f>
        <v>0.987849106741782</v>
      </c>
      <c r="BB113" s="14" t="n">
        <f aca="false">IF(AI113&gt;0,AI113,0)</f>
        <v>2.423946171409</v>
      </c>
      <c r="BC113" s="14" t="n">
        <f aca="false">IF(AJ113&gt;0,AJ113,0)</f>
        <v>0.984681309658216</v>
      </c>
      <c r="BD113" s="14" t="n">
        <f aca="false">IF(AK113&gt;0,AK113,0)</f>
        <v>26.9358139950653</v>
      </c>
      <c r="BE113" s="14" t="n">
        <f aca="false">IF(AL113&gt;0,AL113,0)</f>
        <v>8.95850180061388</v>
      </c>
      <c r="BF113" s="14" t="n">
        <f aca="false">IF(AM113&gt;0,AM113,0)</f>
        <v>14.3574226446108</v>
      </c>
      <c r="BG113" s="14" t="n">
        <f aca="false">IF(AN113&gt;0,AN113,0)</f>
        <v>8.95850180061388</v>
      </c>
      <c r="BH113" s="14" t="n">
        <f aca="false">IF(AO113&gt;0,AO113,0)</f>
        <v>2.89408408389231</v>
      </c>
      <c r="BI113" s="14" t="n">
        <f aca="false">IF(AP113&gt;0,AP113,0)</f>
        <v>1.61101063600741</v>
      </c>
      <c r="BJ113" s="14" t="n">
        <f aca="false">IF(AQ113&gt;0,AQ113,0)</f>
        <v>8.0678313654168</v>
      </c>
      <c r="BK113" s="14" t="n">
        <f aca="false">IF(AR113&gt;0,AR113,0)</f>
        <v>2.96264817738618</v>
      </c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</row>
    <row r="114" s="15" customFormat="true" ht="18" hidden="false" customHeight="false" outlineLevel="0" collapsed="false">
      <c r="A114" s="11" t="s">
        <v>438</v>
      </c>
      <c r="B114" s="11" t="s">
        <v>439</v>
      </c>
      <c r="C114" s="12" t="n">
        <v>51</v>
      </c>
      <c r="D114" s="12" t="n">
        <f aca="false">C114-6</f>
        <v>45</v>
      </c>
      <c r="E114" s="8" t="s">
        <v>440</v>
      </c>
      <c r="F114" s="8" t="n">
        <v>18.4445791189002</v>
      </c>
      <c r="G114" s="13" t="n">
        <f aca="false">F114*((POWER(D114,2))/((POWER(C114,2))))</f>
        <v>14.3599664420503</v>
      </c>
      <c r="H114" s="14" t="n">
        <f aca="false">VLOOKUP($A114,PI!$B:$T,2,0)</f>
        <v>186.225888255662</v>
      </c>
      <c r="I114" s="14" t="n">
        <f aca="false">VLOOKUP($A114,PI!$B:$T,3,0)</f>
        <v>26.6207496771984</v>
      </c>
      <c r="J114" s="14" t="n">
        <f aca="false">VLOOKUP($A114,PI!$B:$T,4,0)</f>
        <v>30.5284028145935</v>
      </c>
      <c r="K114" s="14" t="n">
        <f aca="false">VLOOKUP($A114,PI!$B:$T,5,0)</f>
        <v>18.9180505293063</v>
      </c>
      <c r="L114" s="14" t="n">
        <f aca="false">VLOOKUP($A114,PI!$B:$T,6,0)</f>
        <v>44.2634634515732</v>
      </c>
      <c r="M114" s="14" t="n">
        <f aca="false">VLOOKUP($A114,PI!$B:$T,7,0)</f>
        <v>42.574805085341</v>
      </c>
      <c r="N114" s="14" t="n">
        <f aca="false">VLOOKUP($A114,PI!$B:$T,8,0)</f>
        <v>214.737189128149</v>
      </c>
      <c r="O114" s="14" t="n">
        <f aca="false">VLOOKUP($A114,PI!$B:$T,9,0)</f>
        <v>16.1093774501861</v>
      </c>
      <c r="P114" s="14" t="n">
        <f aca="false">VLOOKUP($A114,PI!$B:$T,10,0)</f>
        <v>104.500798965314</v>
      </c>
      <c r="Q114" s="14" t="n">
        <f aca="false">VLOOKUP($A114,PI!$B:$T,11,0)</f>
        <v>10.5954274864005</v>
      </c>
      <c r="R114" s="14" t="n">
        <f aca="false">VLOOKUP($A114,PI!$B:$T,12,0)</f>
        <v>109.028940741568</v>
      </c>
      <c r="S114" s="14" t="n">
        <f aca="false">VLOOKUP($A114,PI!$B:$T,13,0)</f>
        <v>65.6209793037533</v>
      </c>
      <c r="T114" s="14" t="n">
        <f aca="false">VLOOKUP($A114,PI!$B:$T,14,0)</f>
        <v>83.7749896878989</v>
      </c>
      <c r="U114" s="14" t="n">
        <f aca="false">VLOOKUP($A114,PI!$B:$T,15,0)</f>
        <v>42.574805085341</v>
      </c>
      <c r="V114" s="14" t="n">
        <f aca="false">VLOOKUP($A114,PI!$B:$T,16,0)</f>
        <v>24.1367333486347</v>
      </c>
      <c r="W114" s="14" t="n">
        <f aca="false">VLOOKUP($A114,PI!$B:$T,17,0)</f>
        <v>6.97799595228868</v>
      </c>
      <c r="X114" s="14" t="n">
        <f aca="false">VLOOKUP($A114,PI!$B:$T,18,0)</f>
        <v>110.917457621979</v>
      </c>
      <c r="Y114" s="14" t="n">
        <f aca="false">VLOOKUP($A114,PI!$B:$T,19,0)</f>
        <v>15.9965228755119</v>
      </c>
      <c r="AA114" s="14" t="n">
        <f aca="false">H114-(H113*$G113/100)</f>
        <v>181.27494151397</v>
      </c>
      <c r="AB114" s="14" t="n">
        <f aca="false">I114-(I113*$G113/100)</f>
        <v>25.8746158689615</v>
      </c>
      <c r="AC114" s="14" t="n">
        <f aca="false">J114-(J113*$G113/100)</f>
        <v>29.8175883658872</v>
      </c>
      <c r="AD114" s="14" t="n">
        <f aca="false">K114-(K113*$G113/100)</f>
        <v>18.7237264946469</v>
      </c>
      <c r="AE114" s="14" t="n">
        <f aca="false">L114-(L113*$G113/100)</f>
        <v>42.1434240918181</v>
      </c>
      <c r="AF114" s="14" t="n">
        <f aca="false">M114-(M113*$G113/100)</f>
        <v>41.0815458243545</v>
      </c>
      <c r="AG114" s="14" t="n">
        <f aca="false">N114-(N113*$G113/100)</f>
        <v>211.127995559082</v>
      </c>
      <c r="AH114" s="14" t="n">
        <f aca="false">O114-(O113*$G113/100)</f>
        <v>15.9578965741687</v>
      </c>
      <c r="AI114" s="14" t="n">
        <f aca="false">P114-(P113*$G113/100)</f>
        <v>101.591531130345</v>
      </c>
      <c r="AJ114" s="14" t="n">
        <f aca="false">Q114-(Q113*$G113/100)</f>
        <v>10.4550848137473</v>
      </c>
      <c r="AK114" s="14" t="n">
        <f aca="false">R114-(R113*$G113/100)</f>
        <v>104.872662184152</v>
      </c>
      <c r="AL114" s="14" t="n">
        <f aca="false">S114-(S113*$G113/100)</f>
        <v>64.1488534950654</v>
      </c>
      <c r="AM114" s="14" t="n">
        <f aca="false">T114-(T113*$G113/100)</f>
        <v>80.9043052707674</v>
      </c>
      <c r="AN114" s="14" t="n">
        <f aca="false">U114-(U113*$G113/100)</f>
        <v>41.1026792766531</v>
      </c>
      <c r="AO114" s="14" t="n">
        <f aca="false">V114-(V113*$G113/100)</f>
        <v>23.7242511666001</v>
      </c>
      <c r="AP114" s="14" t="n">
        <f aca="false">W114-(W113*$G113/100)</f>
        <v>6.74838507604639</v>
      </c>
      <c r="AQ114" s="14" t="n">
        <f aca="false">X114-(X113*$G113/100)</f>
        <v>109.328373072369</v>
      </c>
      <c r="AR114" s="14" t="n">
        <f aca="false">Y114-(Y113*$G113/100)</f>
        <v>15.550250891744</v>
      </c>
      <c r="AT114" s="14" t="n">
        <f aca="false">IF(AA114&gt;0,AA114,0)</f>
        <v>181.27494151397</v>
      </c>
      <c r="AU114" s="14" t="n">
        <f aca="false">IF(AB114&gt;0,AB114,0)</f>
        <v>25.8746158689615</v>
      </c>
      <c r="AV114" s="14" t="n">
        <f aca="false">IF(AC114&gt;0,AC114,0)</f>
        <v>29.8175883658872</v>
      </c>
      <c r="AW114" s="14" t="n">
        <f aca="false">IF(AD114&gt;0,AD114,0)</f>
        <v>18.7237264946469</v>
      </c>
      <c r="AX114" s="14" t="n">
        <f aca="false">IF(AE114&gt;0,AE114,0)</f>
        <v>42.1434240918181</v>
      </c>
      <c r="AY114" s="14" t="n">
        <f aca="false">IF(AF114&gt;0,AF114,0)</f>
        <v>41.0815458243545</v>
      </c>
      <c r="AZ114" s="14" t="n">
        <f aca="false">IF(AG114&gt;0,AG114,0)</f>
        <v>211.127995559082</v>
      </c>
      <c r="BA114" s="14" t="n">
        <f aca="false">IF(AH114&gt;0,AH114,0)</f>
        <v>15.9578965741687</v>
      </c>
      <c r="BB114" s="14" t="n">
        <f aca="false">IF(AI114&gt;0,AI114,0)</f>
        <v>101.591531130345</v>
      </c>
      <c r="BC114" s="14" t="n">
        <f aca="false">IF(AJ114&gt;0,AJ114,0)</f>
        <v>10.4550848137473</v>
      </c>
      <c r="BD114" s="14" t="n">
        <f aca="false">IF(AK114&gt;0,AK114,0)</f>
        <v>104.872662184152</v>
      </c>
      <c r="BE114" s="14" t="n">
        <f aca="false">IF(AL114&gt;0,AL114,0)</f>
        <v>64.1488534950654</v>
      </c>
      <c r="BF114" s="14" t="n">
        <f aca="false">IF(AM114&gt;0,AM114,0)</f>
        <v>80.9043052707674</v>
      </c>
      <c r="BG114" s="14" t="n">
        <f aca="false">IF(AN114&gt;0,AN114,0)</f>
        <v>41.1026792766531</v>
      </c>
      <c r="BH114" s="14" t="n">
        <f aca="false">IF(AO114&gt;0,AO114,0)</f>
        <v>23.7242511666001</v>
      </c>
      <c r="BI114" s="14" t="n">
        <f aca="false">IF(AP114&gt;0,AP114,0)</f>
        <v>6.74838507604639</v>
      </c>
      <c r="BJ114" s="14" t="n">
        <f aca="false">IF(AQ114&gt;0,AQ114,0)</f>
        <v>109.328373072369</v>
      </c>
      <c r="BK114" s="14" t="n">
        <f aca="false">IF(AR114&gt;0,AR114,0)</f>
        <v>15.550250891744</v>
      </c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4"/>
      <c r="DN114" s="14"/>
      <c r="DO114" s="14"/>
      <c r="DP114" s="14"/>
      <c r="DQ114" s="14"/>
      <c r="DR114" s="14"/>
      <c r="DS114" s="14"/>
      <c r="DT114" s="14"/>
      <c r="DU114" s="14"/>
      <c r="DV114" s="14"/>
      <c r="DW114" s="14"/>
      <c r="DX114" s="14"/>
      <c r="DY114" s="14"/>
      <c r="DZ114" s="14"/>
      <c r="EA114" s="14"/>
      <c r="EB114" s="14"/>
      <c r="EC114" s="14"/>
      <c r="ED114" s="14"/>
      <c r="EE114" s="14"/>
      <c r="EF114" s="14"/>
      <c r="EG114" s="14"/>
      <c r="EH114" s="14"/>
      <c r="EI114" s="14"/>
      <c r="EJ114" s="14"/>
      <c r="EK114" s="14"/>
      <c r="EL114" s="14"/>
      <c r="EM114" s="14"/>
      <c r="EN114" s="14"/>
      <c r="EO114" s="14"/>
      <c r="EP114" s="14"/>
      <c r="EQ114" s="14"/>
      <c r="ER114" s="14"/>
    </row>
    <row r="115" s="15" customFormat="true" ht="18" hidden="false" customHeight="false" outlineLevel="0" collapsed="false">
      <c r="A115" s="11" t="s">
        <v>441</v>
      </c>
      <c r="B115" s="11" t="s">
        <v>442</v>
      </c>
      <c r="C115" s="12" t="n">
        <v>51</v>
      </c>
      <c r="D115" s="12" t="n">
        <f aca="false">C115-6</f>
        <v>45</v>
      </c>
      <c r="E115" s="8" t="s">
        <v>443</v>
      </c>
      <c r="F115" s="8" t="n">
        <v>18.4572100853596</v>
      </c>
      <c r="G115" s="13" t="n">
        <f aca="false">F115*((POWER(D115,2))/((POWER(C115,2))))</f>
        <v>14.3698002394668</v>
      </c>
      <c r="H115" s="14" t="n">
        <f aca="false">VLOOKUP($A115,PI!$B:$T,2,0)</f>
        <v>511.275091809149</v>
      </c>
      <c r="I115" s="14" t="n">
        <f aca="false">VLOOKUP($A115,PI!$B:$T,3,0)</f>
        <v>222.225200264521</v>
      </c>
      <c r="J115" s="14" t="n">
        <f aca="false">VLOOKUP($A115,PI!$B:$T,4,0)</f>
        <v>339.075999157126</v>
      </c>
      <c r="K115" s="14" t="n">
        <f aca="false">VLOOKUP($A115,PI!$B:$T,5,0)</f>
        <v>436.204214157676</v>
      </c>
      <c r="L115" s="14" t="n">
        <f aca="false">VLOOKUP($A115,PI!$B:$T,6,0)</f>
        <v>249.147723054537</v>
      </c>
      <c r="M115" s="14" t="n">
        <f aca="false">VLOOKUP($A115,PI!$B:$T,7,0)</f>
        <v>339.075999157126</v>
      </c>
      <c r="N115" s="14" t="n">
        <f aca="false">VLOOKUP($A115,PI!$B:$T,8,0)</f>
        <v>365.670825818401</v>
      </c>
      <c r="O115" s="14" t="n">
        <f aca="false">VLOOKUP($A115,PI!$B:$T,9,0)</f>
        <v>166.392364015561</v>
      </c>
      <c r="P115" s="14" t="n">
        <f aca="false">VLOOKUP($A115,PI!$B:$T,10,0)</f>
        <v>207.722957328239</v>
      </c>
      <c r="Q115" s="14" t="n">
        <f aca="false">VLOOKUP($A115,PI!$B:$T,11,0)</f>
        <v>183.962203633378</v>
      </c>
      <c r="R115" s="14" t="n">
        <f aca="false">VLOOKUP($A115,PI!$B:$T,12,0)</f>
        <v>408.085544515153</v>
      </c>
      <c r="S115" s="14" t="n">
        <f aca="false">VLOOKUP($A115,PI!$B:$T,13,0)</f>
        <v>411.443131272286</v>
      </c>
      <c r="T115" s="14" t="n">
        <f aca="false">VLOOKUP($A115,PI!$B:$T,14,0)</f>
        <v>438.538009898207</v>
      </c>
      <c r="U115" s="14" t="n">
        <f aca="false">VLOOKUP($A115,PI!$B:$T,15,0)</f>
        <v>406.474186108742</v>
      </c>
      <c r="V115" s="14" t="n">
        <f aca="false">VLOOKUP($A115,PI!$B:$T,16,0)</f>
        <v>184.872513718127</v>
      </c>
      <c r="W115" s="14" t="n">
        <f aca="false">VLOOKUP($A115,PI!$B:$T,17,0)</f>
        <v>291.153705378289</v>
      </c>
      <c r="X115" s="14" t="n">
        <f aca="false">VLOOKUP($A115,PI!$B:$T,18,0)</f>
        <v>362.833944870667</v>
      </c>
      <c r="Y115" s="14" t="n">
        <f aca="false">VLOOKUP($A115,PI!$B:$T,19,0)</f>
        <v>254.49984247926</v>
      </c>
      <c r="AA115" s="14" t="n">
        <f aca="false">H115-(H114*$G114/100)</f>
        <v>484.533116749226</v>
      </c>
      <c r="AB115" s="14" t="n">
        <f aca="false">I115-(I114*$G114/100)</f>
        <v>218.402469544253</v>
      </c>
      <c r="AC115" s="14" t="n">
        <f aca="false">J115-(J114*$G114/100)</f>
        <v>334.692130757656</v>
      </c>
      <c r="AD115" s="14" t="n">
        <f aca="false">K115-(K114*$G114/100)</f>
        <v>433.487588450177</v>
      </c>
      <c r="AE115" s="14" t="n">
        <f aca="false">L115-(L114*$G114/100)</f>
        <v>242.791504556802</v>
      </c>
      <c r="AF115" s="14" t="n">
        <f aca="false">M115-(M114*$G114/100)</f>
        <v>332.962271434102</v>
      </c>
      <c r="AG115" s="14" t="n">
        <f aca="false">N115-(N114*$G114/100)</f>
        <v>334.834637520997</v>
      </c>
      <c r="AH115" s="14" t="n">
        <f aca="false">O115-(O114*$G114/100)</f>
        <v>164.079062819691</v>
      </c>
      <c r="AI115" s="14" t="n">
        <f aca="false">P115-(P114*$G114/100)</f>
        <v>192.716677665145</v>
      </c>
      <c r="AJ115" s="14" t="n">
        <f aca="false">Q115-(Q114*$G114/100)</f>
        <v>182.440703801939</v>
      </c>
      <c r="AK115" s="14" t="n">
        <f aca="false">R115-(R114*$G114/100)</f>
        <v>392.429025212541</v>
      </c>
      <c r="AL115" s="14" t="n">
        <f aca="false">S115-(S114*$G114/100)</f>
        <v>402.019980665322</v>
      </c>
      <c r="AM115" s="14" t="n">
        <f aca="false">T115-(T114*$G114/100)</f>
        <v>426.507949492194</v>
      </c>
      <c r="AN115" s="14" t="n">
        <f aca="false">U115-(U114*$G114/100)</f>
        <v>400.360458385719</v>
      </c>
      <c r="AO115" s="14" t="n">
        <f aca="false">V115-(V114*$G114/100)</f>
        <v>181.406486909056</v>
      </c>
      <c r="AP115" s="14" t="n">
        <f aca="false">W115-(W114*$G114/100)</f>
        <v>290.151667501212</v>
      </c>
      <c r="AQ115" s="14" t="n">
        <f aca="false">X115-(X114*$G114/100)</f>
        <v>346.906235177776</v>
      </c>
      <c r="AR115" s="14" t="n">
        <f aca="false">Y115-(Y114*$G114/100)</f>
        <v>252.202747162441</v>
      </c>
      <c r="AT115" s="14" t="n">
        <f aca="false">IF(AA115&gt;0,AA115,0)</f>
        <v>484.533116749226</v>
      </c>
      <c r="AU115" s="14" t="n">
        <f aca="false">IF(AB115&gt;0,AB115,0)</f>
        <v>218.402469544253</v>
      </c>
      <c r="AV115" s="14" t="n">
        <f aca="false">IF(AC115&gt;0,AC115,0)</f>
        <v>334.692130757656</v>
      </c>
      <c r="AW115" s="14" t="n">
        <f aca="false">IF(AD115&gt;0,AD115,0)</f>
        <v>433.487588450177</v>
      </c>
      <c r="AX115" s="14" t="n">
        <f aca="false">IF(AE115&gt;0,AE115,0)</f>
        <v>242.791504556802</v>
      </c>
      <c r="AY115" s="14" t="n">
        <f aca="false">IF(AF115&gt;0,AF115,0)</f>
        <v>332.962271434102</v>
      </c>
      <c r="AZ115" s="14" t="n">
        <f aca="false">IF(AG115&gt;0,AG115,0)</f>
        <v>334.834637520997</v>
      </c>
      <c r="BA115" s="14" t="n">
        <f aca="false">IF(AH115&gt;0,AH115,0)</f>
        <v>164.079062819691</v>
      </c>
      <c r="BB115" s="14" t="n">
        <f aca="false">IF(AI115&gt;0,AI115,0)</f>
        <v>192.716677665145</v>
      </c>
      <c r="BC115" s="14" t="n">
        <f aca="false">IF(AJ115&gt;0,AJ115,0)</f>
        <v>182.440703801939</v>
      </c>
      <c r="BD115" s="14" t="n">
        <f aca="false">IF(AK115&gt;0,AK115,0)</f>
        <v>392.429025212541</v>
      </c>
      <c r="BE115" s="14" t="n">
        <f aca="false">IF(AL115&gt;0,AL115,0)</f>
        <v>402.019980665322</v>
      </c>
      <c r="BF115" s="14" t="n">
        <f aca="false">IF(AM115&gt;0,AM115,0)</f>
        <v>426.507949492194</v>
      </c>
      <c r="BG115" s="14" t="n">
        <f aca="false">IF(AN115&gt;0,AN115,0)</f>
        <v>400.360458385719</v>
      </c>
      <c r="BH115" s="14" t="n">
        <f aca="false">IF(AO115&gt;0,AO115,0)</f>
        <v>181.406486909056</v>
      </c>
      <c r="BI115" s="14" t="n">
        <f aca="false">IF(AP115&gt;0,AP115,0)</f>
        <v>290.151667501212</v>
      </c>
      <c r="BJ115" s="14" t="n">
        <f aca="false">IF(AQ115&gt;0,AQ115,0)</f>
        <v>346.906235177776</v>
      </c>
      <c r="BK115" s="14" t="n">
        <f aca="false">IF(AR115&gt;0,AR115,0)</f>
        <v>252.202747162441</v>
      </c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</row>
    <row r="116" customFormat="false" ht="18" hidden="false" customHeight="false" outlineLevel="0" collapsed="false">
      <c r="A116" s="12" t="s">
        <v>444</v>
      </c>
      <c r="B116" s="12" t="s">
        <v>445</v>
      </c>
      <c r="C116" s="12" t="n">
        <v>51</v>
      </c>
      <c r="D116" s="12" t="n">
        <f aca="false">C116-6</f>
        <v>45</v>
      </c>
      <c r="E116" s="8" t="s">
        <v>446</v>
      </c>
      <c r="F116" s="8" t="n">
        <v>18.4698412704806</v>
      </c>
      <c r="G116" s="13" t="n">
        <f aca="false">F116*((POWER(D116,2))/((POWER(C116,2))))</f>
        <v>14.3796342071216</v>
      </c>
      <c r="H116" s="14" t="n">
        <f aca="false">VLOOKUP($A116,PI!$B:$T,2,0)</f>
        <v>94.0412663020542</v>
      </c>
      <c r="I116" s="14" t="n">
        <f aca="false">VLOOKUP($A116,PI!$B:$T,3,0)</f>
        <v>44.6611984549242</v>
      </c>
      <c r="J116" s="14" t="n">
        <f aca="false">VLOOKUP($A116,PI!$B:$T,4,0)</f>
        <v>93.0847314941881</v>
      </c>
      <c r="K116" s="14" t="n">
        <f aca="false">VLOOKUP($A116,PI!$B:$T,5,0)</f>
        <v>45.9384617986268</v>
      </c>
      <c r="L116" s="14" t="n">
        <f aca="false">VLOOKUP($A116,PI!$B:$T,6,0)</f>
        <v>68.4598138056987</v>
      </c>
      <c r="M116" s="14" t="n">
        <f aca="false">VLOOKUP($A116,PI!$B:$T,7,0)</f>
        <v>36.9372058720236</v>
      </c>
      <c r="N116" s="14" t="n">
        <f aca="false">VLOOKUP($A116,PI!$B:$T,8,0)</f>
        <v>45.9384617986268</v>
      </c>
      <c r="O116" s="14" t="n">
        <f aca="false">VLOOKUP($A116,PI!$B:$T,9,0)</f>
        <v>25.8478164550246</v>
      </c>
      <c r="P116" s="14" t="n">
        <f aca="false">VLOOKUP($A116,PI!$B:$T,10,0)</f>
        <v>45.4898667307733</v>
      </c>
      <c r="Q116" s="14" t="n">
        <f aca="false">VLOOKUP($A116,PI!$B:$T,11,0)</f>
        <v>15.6092835882172</v>
      </c>
      <c r="R116" s="14" t="n">
        <f aca="false">VLOOKUP($A116,PI!$B:$T,12,0)</f>
        <v>80.4994231699602</v>
      </c>
      <c r="S116" s="14" t="n">
        <f aca="false">VLOOKUP($A116,PI!$B:$T,13,0)</f>
        <v>69.0705069293828</v>
      </c>
      <c r="T116" s="14" t="n">
        <f aca="false">VLOOKUP($A116,PI!$B:$T,14,0)</f>
        <v>99.6385882464269</v>
      </c>
      <c r="U116" s="14" t="n">
        <f aca="false">VLOOKUP($A116,PI!$B:$T,15,0)</f>
        <v>110.230410752884</v>
      </c>
      <c r="V116" s="14" t="n">
        <f aca="false">VLOOKUP($A116,PI!$B:$T,16,0)</f>
        <v>40.0455093148771</v>
      </c>
      <c r="W116" s="14" t="n">
        <f aca="false">VLOOKUP($A116,PI!$B:$T,17,0)</f>
        <v>29.3701287516686</v>
      </c>
      <c r="X116" s="14" t="n">
        <f aca="false">VLOOKUP($A116,PI!$B:$T,18,0)</f>
        <v>107.910816629772</v>
      </c>
      <c r="Y116" s="14" t="n">
        <f aca="false">VLOOKUP($A116,PI!$B:$T,19,0)</f>
        <v>32.8734116658693</v>
      </c>
      <c r="AA116" s="14" t="n">
        <f aca="false">H116-(H115*$G115/100)</f>
        <v>20.5720569349289</v>
      </c>
      <c r="AB116" s="14" t="n">
        <f aca="false">I116-(I115*$G115/100)</f>
        <v>12.7278810951574</v>
      </c>
      <c r="AC116" s="14" t="n">
        <f aca="false">J116-(J115*$G115/100)</f>
        <v>44.3601877553329</v>
      </c>
      <c r="AD116" s="14" t="n">
        <f aca="false">K116-(K115*$G115/100)</f>
        <v>-16.7432124119672</v>
      </c>
      <c r="AE116" s="14" t="n">
        <f aca="false">L116-(L115*$G115/100)</f>
        <v>32.6577837015817</v>
      </c>
      <c r="AF116" s="14" t="n">
        <f aca="false">M116-(M115*$G115/100)</f>
        <v>-11.7873378668316</v>
      </c>
      <c r="AG116" s="14" t="n">
        <f aca="false">N116-(N115*$G115/100)</f>
        <v>-6.60770540548608</v>
      </c>
      <c r="AH116" s="14" t="n">
        <f aca="false">O116-(O115*$G115/100)</f>
        <v>1.93756613226196</v>
      </c>
      <c r="AI116" s="14" t="n">
        <f aca="false">P116-(P115*$G115/100)</f>
        <v>15.6404927111926</v>
      </c>
      <c r="AJ116" s="14" t="n">
        <f aca="false">Q116-(Q115*$G115/100)</f>
        <v>-10.8257175900204</v>
      </c>
      <c r="AK116" s="14" t="n">
        <f aca="false">R116-(R115*$G115/100)</f>
        <v>21.8583456169923</v>
      </c>
      <c r="AL116" s="14" t="n">
        <f aca="false">S116-(S115*$G115/100)</f>
        <v>9.94695086654806</v>
      </c>
      <c r="AM116" s="14" t="n">
        <f aca="false">T116-(T115*$G115/100)</f>
        <v>36.6215522499213</v>
      </c>
      <c r="AN116" s="14" t="n">
        <f aca="false">U116-(U115*$G115/100)</f>
        <v>51.8208821840587</v>
      </c>
      <c r="AO116" s="14" t="n">
        <f aca="false">V116-(V115*$G115/100)</f>
        <v>13.4796983959013</v>
      </c>
      <c r="AP116" s="14" t="n">
        <f aca="false">W116-(W115*$G115/100)</f>
        <v>-12.4680771009972</v>
      </c>
      <c r="AQ116" s="14" t="n">
        <f aca="false">X116-(X115*$G115/100)</f>
        <v>55.7723035508802</v>
      </c>
      <c r="AR116" s="14" t="n">
        <f aca="false">Y116-(Y115*$G115/100)</f>
        <v>-3.697707308158</v>
      </c>
      <c r="AT116" s="14" t="n">
        <f aca="false">IF(AA116&gt;0,AA116,0)</f>
        <v>20.5720569349289</v>
      </c>
      <c r="AU116" s="14" t="n">
        <f aca="false">IF(AB116&gt;0,AB116,0)</f>
        <v>12.7278810951574</v>
      </c>
      <c r="AV116" s="14" t="n">
        <f aca="false">IF(AC116&gt;0,AC116,0)</f>
        <v>44.3601877553329</v>
      </c>
      <c r="AW116" s="14" t="n">
        <f aca="false">IF(AD116&gt;0,AD116,0)</f>
        <v>0</v>
      </c>
      <c r="AX116" s="14" t="n">
        <f aca="false">IF(AE116&gt;0,AE116,0)</f>
        <v>32.6577837015817</v>
      </c>
      <c r="AY116" s="14" t="n">
        <f aca="false">IF(AF116&gt;0,AF116,0)</f>
        <v>0</v>
      </c>
      <c r="AZ116" s="14" t="n">
        <f aca="false">IF(AG116&gt;0,AG116,0)</f>
        <v>0</v>
      </c>
      <c r="BA116" s="14" t="n">
        <f aca="false">IF(AH116&gt;0,AH116,0)</f>
        <v>1.93756613226196</v>
      </c>
      <c r="BB116" s="14" t="n">
        <f aca="false">IF(AI116&gt;0,AI116,0)</f>
        <v>15.6404927111926</v>
      </c>
      <c r="BC116" s="14" t="n">
        <f aca="false">IF(AJ116&gt;0,AJ116,0)</f>
        <v>0</v>
      </c>
      <c r="BD116" s="14" t="n">
        <f aca="false">IF(AK116&gt;0,AK116,0)</f>
        <v>21.8583456169923</v>
      </c>
      <c r="BE116" s="14" t="n">
        <f aca="false">IF(AL116&gt;0,AL116,0)</f>
        <v>9.94695086654806</v>
      </c>
      <c r="BF116" s="14" t="n">
        <f aca="false">IF(AM116&gt;0,AM116,0)</f>
        <v>36.6215522499213</v>
      </c>
      <c r="BG116" s="14" t="n">
        <f aca="false">IF(AN116&gt;0,AN116,0)</f>
        <v>51.8208821840587</v>
      </c>
      <c r="BH116" s="14" t="n">
        <f aca="false">IF(AO116&gt;0,AO116,0)</f>
        <v>13.4796983959013</v>
      </c>
      <c r="BI116" s="14" t="n">
        <f aca="false">IF(AP116&gt;0,AP116,0)</f>
        <v>0</v>
      </c>
      <c r="BJ116" s="14" t="n">
        <f aca="false">IF(AQ116&gt;0,AQ116,0)</f>
        <v>55.7723035508802</v>
      </c>
      <c r="BK116" s="14" t="n">
        <f aca="false">IF(AR116&gt;0,AR116,0)</f>
        <v>0</v>
      </c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  <c r="DI116" s="14"/>
      <c r="DJ116" s="14"/>
      <c r="DK116" s="14"/>
      <c r="DL116" s="14"/>
      <c r="DM116" s="14"/>
      <c r="DN116" s="14"/>
      <c r="DO116" s="14"/>
      <c r="DP116" s="14"/>
      <c r="DQ116" s="14"/>
      <c r="DR116" s="14"/>
      <c r="DS116" s="14"/>
      <c r="DT116" s="14"/>
      <c r="DU116" s="14"/>
      <c r="DV116" s="14"/>
      <c r="DW116" s="14"/>
      <c r="DX116" s="14"/>
      <c r="DY116" s="14"/>
      <c r="DZ116" s="14"/>
      <c r="EA116" s="14"/>
      <c r="EB116" s="14"/>
      <c r="EC116" s="14"/>
      <c r="ED116" s="14"/>
      <c r="EE116" s="14"/>
      <c r="EF116" s="14"/>
      <c r="EG116" s="14"/>
      <c r="EH116" s="14"/>
      <c r="EI116" s="14"/>
      <c r="EJ116" s="14"/>
      <c r="EK116" s="14"/>
      <c r="EL116" s="14"/>
      <c r="EM116" s="14"/>
      <c r="EN116" s="14"/>
      <c r="EO116" s="14"/>
      <c r="EP116" s="14"/>
      <c r="EQ116" s="14"/>
      <c r="ER116" s="14"/>
    </row>
    <row r="117" customFormat="false" ht="18" hidden="false" customHeight="false" outlineLevel="0" collapsed="false">
      <c r="A117" s="12" t="s">
        <v>447</v>
      </c>
      <c r="B117" s="12" t="s">
        <v>448</v>
      </c>
      <c r="C117" s="12" t="n">
        <v>51</v>
      </c>
      <c r="D117" s="12" t="n">
        <f aca="false">C117-6</f>
        <v>45</v>
      </c>
      <c r="E117" s="8" t="s">
        <v>449</v>
      </c>
      <c r="F117" s="8" t="n">
        <v>18.4824727044488</v>
      </c>
      <c r="G117" s="13" t="n">
        <f aca="false">F117*((POWER(D117,2))/((POWER(C117,2))))</f>
        <v>14.3894683685155</v>
      </c>
      <c r="H117" s="14" t="n">
        <f aca="false">VLOOKUP($A117,PI!$B:$T,2,0)</f>
        <v>34.8687321611138</v>
      </c>
      <c r="I117" s="14" t="n">
        <f aca="false">VLOOKUP($A117,PI!$B:$T,3,0)</f>
        <v>7.58910069541121</v>
      </c>
      <c r="J117" s="14" t="n">
        <f aca="false">VLOOKUP($A117,PI!$B:$T,4,0)</f>
        <v>20.4238954835991</v>
      </c>
      <c r="K117" s="14" t="n">
        <f aca="false">VLOOKUP($A117,PI!$B:$T,5,0)</f>
        <v>2.52688808468901</v>
      </c>
      <c r="L117" s="14" t="n">
        <f aca="false">VLOOKUP($A117,PI!$B:$T,6,0)</f>
        <v>21.1339440823175</v>
      </c>
      <c r="M117" s="14" t="n">
        <f aca="false">VLOOKUP($A117,PI!$B:$T,7,0)</f>
        <v>20.4238954835991</v>
      </c>
      <c r="N117" s="14" t="n">
        <f aca="false">VLOOKUP($A117,PI!$B:$T,8,0)</f>
        <v>23.1384692999179</v>
      </c>
      <c r="O117" s="14" t="n">
        <f aca="false">VLOOKUP($A117,PI!$B:$T,9,0)</f>
        <v>4.35219992658396</v>
      </c>
      <c r="P117" s="14" t="n">
        <f aca="false">VLOOKUP($A117,PI!$B:$T,10,0)</f>
        <v>9.13266759980637</v>
      </c>
      <c r="Q117" s="14" t="n">
        <f aca="false">VLOOKUP($A117,PI!$B:$T,11,0)</f>
        <v>0.848044750076978</v>
      </c>
      <c r="R117" s="14" t="n">
        <f aca="false">VLOOKUP($A117,PI!$B:$T,12,0)</f>
        <v>24.9618547876893</v>
      </c>
      <c r="S117" s="14" t="n">
        <f aca="false">VLOOKUP($A117,PI!$B:$T,13,0)</f>
        <v>22.1446164026027</v>
      </c>
      <c r="T117" s="14" t="n">
        <f aca="false">VLOOKUP($A117,PI!$B:$T,14,0)</f>
        <v>22.1007250481898</v>
      </c>
      <c r="U117" s="14" t="n">
        <f aca="false">VLOOKUP($A117,PI!$B:$T,15,0)</f>
        <v>22.9329942489023</v>
      </c>
      <c r="V117" s="14" t="n">
        <f aca="false">VLOOKUP($A117,PI!$B:$T,16,0)</f>
        <v>8.13904352365195</v>
      </c>
      <c r="W117" s="14" t="n">
        <f aca="false">VLOOKUP($A117,PI!$B:$T,17,0)</f>
        <v>3.08853291995005</v>
      </c>
      <c r="X117" s="14" t="n">
        <f aca="false">VLOOKUP($A117,PI!$B:$T,18,0)</f>
        <v>35.1722412590593</v>
      </c>
      <c r="Y117" s="14" t="n">
        <f aca="false">VLOOKUP($A117,PI!$B:$T,19,0)</f>
        <v>3.19942125713219</v>
      </c>
      <c r="AA117" s="14" t="n">
        <f aca="false">H117-(H116*$G116/100)</f>
        <v>21.3459420631334</v>
      </c>
      <c r="AB117" s="14" t="n">
        <f aca="false">I117-(I116*$G116/100)</f>
        <v>1.16698372507648</v>
      </c>
      <c r="AC117" s="14" t="n">
        <f aca="false">J117-(J116*$G116/100)</f>
        <v>7.03865159205354</v>
      </c>
      <c r="AD117" s="14" t="n">
        <f aca="false">K117-(K116*$G116/100)</f>
        <v>-4.07889468233181</v>
      </c>
      <c r="AE117" s="14" t="n">
        <f aca="false">L117-(L116*$G116/100)</f>
        <v>11.2896732781815</v>
      </c>
      <c r="AF117" s="14" t="n">
        <f aca="false">M117-(M116*$G116/100)</f>
        <v>15.1124603928707</v>
      </c>
      <c r="AG117" s="14" t="n">
        <f aca="false">N117-(N116*$G116/100)</f>
        <v>16.532686532897</v>
      </c>
      <c r="AH117" s="14" t="n">
        <f aca="false">O117-(O116*$G116/100)</f>
        <v>0.635378469823241</v>
      </c>
      <c r="AI117" s="14" t="n">
        <f aca="false">P117-(P116*$G116/100)</f>
        <v>2.59139116261407</v>
      </c>
      <c r="AJ117" s="14" t="n">
        <f aca="false">Q117-(Q116*$G116/100)</f>
        <v>-1.39651313226091</v>
      </c>
      <c r="AK117" s="14" t="n">
        <f aca="false">R117-(R116*$G116/100)</f>
        <v>13.3863321970062</v>
      </c>
      <c r="AL117" s="14" t="n">
        <f aca="false">S117-(S116*$G116/100)</f>
        <v>12.2125301611528</v>
      </c>
      <c r="AM117" s="14" t="n">
        <f aca="false">T117-(T116*$G116/100)</f>
        <v>7.77306052921362</v>
      </c>
      <c r="AN117" s="14" t="n">
        <f aca="false">U117-(U116*$G116/100)</f>
        <v>7.08226439763002</v>
      </c>
      <c r="AO117" s="14" t="n">
        <f aca="false">V117-(V116*$G116/100)</f>
        <v>2.38064576779383</v>
      </c>
      <c r="AP117" s="14" t="n">
        <f aca="false">W117-(W116*$G116/100)</f>
        <v>-1.13478416070054</v>
      </c>
      <c r="AQ117" s="14" t="n">
        <f aca="false">X117-(X116*$G116/100)</f>
        <v>19.6550605577804</v>
      </c>
      <c r="AR117" s="14" t="n">
        <f aca="false">Y117-(Y116*$G116/100)</f>
        <v>-1.52765509182105</v>
      </c>
      <c r="AT117" s="14" t="n">
        <f aca="false">IF(AA117&gt;0,AA117,0)</f>
        <v>21.3459420631334</v>
      </c>
      <c r="AU117" s="14" t="n">
        <f aca="false">IF(AB117&gt;0,AB117,0)</f>
        <v>1.16698372507648</v>
      </c>
      <c r="AV117" s="14" t="n">
        <f aca="false">IF(AC117&gt;0,AC117,0)</f>
        <v>7.03865159205354</v>
      </c>
      <c r="AW117" s="14" t="n">
        <f aca="false">IF(AD117&gt;0,AD117,0)</f>
        <v>0</v>
      </c>
      <c r="AX117" s="14" t="n">
        <f aca="false">IF(AE117&gt;0,AE117,0)</f>
        <v>11.2896732781815</v>
      </c>
      <c r="AY117" s="14" t="n">
        <f aca="false">IF(AF117&gt;0,AF117,0)</f>
        <v>15.1124603928707</v>
      </c>
      <c r="AZ117" s="14" t="n">
        <f aca="false">IF(AG117&gt;0,AG117,0)</f>
        <v>16.532686532897</v>
      </c>
      <c r="BA117" s="14" t="n">
        <f aca="false">IF(AH117&gt;0,AH117,0)</f>
        <v>0.635378469823241</v>
      </c>
      <c r="BB117" s="14" t="n">
        <f aca="false">IF(AI117&gt;0,AI117,0)</f>
        <v>2.59139116261407</v>
      </c>
      <c r="BC117" s="14" t="n">
        <f aca="false">IF(AJ117&gt;0,AJ117,0)</f>
        <v>0</v>
      </c>
      <c r="BD117" s="14" t="n">
        <f aca="false">IF(AK117&gt;0,AK117,0)</f>
        <v>13.3863321970062</v>
      </c>
      <c r="BE117" s="14" t="n">
        <f aca="false">IF(AL117&gt;0,AL117,0)</f>
        <v>12.2125301611528</v>
      </c>
      <c r="BF117" s="14" t="n">
        <f aca="false">IF(AM117&gt;0,AM117,0)</f>
        <v>7.77306052921362</v>
      </c>
      <c r="BG117" s="14" t="n">
        <f aca="false">IF(AN117&gt;0,AN117,0)</f>
        <v>7.08226439763002</v>
      </c>
      <c r="BH117" s="14" t="n">
        <f aca="false">IF(AO117&gt;0,AO117,0)</f>
        <v>2.38064576779383</v>
      </c>
      <c r="BI117" s="14" t="n">
        <f aca="false">IF(AP117&gt;0,AP117,0)</f>
        <v>0</v>
      </c>
      <c r="BJ117" s="14" t="n">
        <f aca="false">IF(AQ117&gt;0,AQ117,0)</f>
        <v>19.6550605577804</v>
      </c>
      <c r="BK117" s="14" t="n">
        <f aca="false">IF(AR117&gt;0,AR117,0)</f>
        <v>0</v>
      </c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/>
      <c r="EI117" s="14"/>
      <c r="EJ117" s="14"/>
      <c r="EK117" s="14"/>
      <c r="EL117" s="14"/>
      <c r="EM117" s="14"/>
      <c r="EN117" s="14"/>
      <c r="EO117" s="14"/>
      <c r="EP117" s="14"/>
      <c r="EQ117" s="14"/>
      <c r="ER117" s="14"/>
    </row>
    <row r="118" customFormat="false" ht="18" hidden="false" customHeight="false" outlineLevel="0" collapsed="false">
      <c r="A118" s="12" t="s">
        <v>450</v>
      </c>
      <c r="B118" s="12" t="s">
        <v>451</v>
      </c>
      <c r="C118" s="12" t="n">
        <v>51</v>
      </c>
      <c r="D118" s="12" t="n">
        <f aca="false">C118-6</f>
        <v>45</v>
      </c>
      <c r="E118" s="8" t="s">
        <v>452</v>
      </c>
      <c r="F118" s="8" t="n">
        <v>18.4951044104955</v>
      </c>
      <c r="G118" s="13" t="n">
        <f aca="false">F118*((POWER(D118,2))/((POWER(C118,2))))</f>
        <v>14.3993027417353</v>
      </c>
      <c r="H118" s="14" t="n">
        <f aca="false">VLOOKUP($A118,PI!$B:$T,2,0)</f>
        <v>54.0583718908772</v>
      </c>
      <c r="I118" s="14" t="n">
        <f aca="false">VLOOKUP($A118,PI!$B:$T,3,0)</f>
        <v>8.18563608834421</v>
      </c>
      <c r="J118" s="14" t="n">
        <f aca="false">VLOOKUP($A118,PI!$B:$T,4,0)</f>
        <v>18.2154409495763</v>
      </c>
      <c r="K118" s="14" t="n">
        <f aca="false">VLOOKUP($A118,PI!$B:$T,5,0)</f>
        <v>0.736462948557514</v>
      </c>
      <c r="L118" s="14" t="n">
        <f aca="false">VLOOKUP($A118,PI!$B:$T,6,0)</f>
        <v>26.3708444074893</v>
      </c>
      <c r="M118" s="14" t="n">
        <f aca="false">VLOOKUP($A118,PI!$B:$T,7,0)</f>
        <v>51.4996136826579</v>
      </c>
      <c r="N118" s="14" t="n">
        <f aca="false">VLOOKUP($A118,PI!$B:$T,8,0)</f>
        <v>154.152155125118</v>
      </c>
      <c r="O118" s="14" t="n">
        <f aca="false">VLOOKUP($A118,PI!$B:$T,9,0)</f>
        <v>4.98744737794505</v>
      </c>
      <c r="P118" s="14" t="n">
        <f aca="false">VLOOKUP($A118,PI!$B:$T,10,0)</f>
        <v>49.1264486185201</v>
      </c>
      <c r="Q118" s="14" t="n">
        <f aca="false">VLOOKUP($A118,PI!$B:$T,11,0)</f>
        <v>1.33621574463718</v>
      </c>
      <c r="R118" s="14" t="n">
        <f aca="false">VLOOKUP($A118,PI!$B:$T,12,0)</f>
        <v>307.323260516294</v>
      </c>
      <c r="S118" s="14" t="n">
        <f aca="false">VLOOKUP($A118,PI!$B:$T,13,0)</f>
        <v>72.5448479947065</v>
      </c>
      <c r="T118" s="14" t="n">
        <f aca="false">VLOOKUP($A118,PI!$B:$T,14,0)</f>
        <v>69.2069153037901</v>
      </c>
      <c r="U118" s="14" t="n">
        <f aca="false">VLOOKUP($A118,PI!$B:$T,15,0)</f>
        <v>26.3708444074893</v>
      </c>
      <c r="V118" s="14" t="n">
        <f aca="false">VLOOKUP($A118,PI!$B:$T,16,0)</f>
        <v>11.6904197382212</v>
      </c>
      <c r="W118" s="14" t="n">
        <f aca="false">VLOOKUP($A118,PI!$B:$T,17,0)</f>
        <v>0.552792490203677</v>
      </c>
      <c r="X118" s="14" t="n">
        <f aca="false">VLOOKUP($A118,PI!$B:$T,18,0)</f>
        <v>166.617642599387</v>
      </c>
      <c r="Y118" s="14" t="n">
        <f aca="false">VLOOKUP($A118,PI!$B:$T,19,0)</f>
        <v>17.8558510203844</v>
      </c>
      <c r="AA118" s="14" t="n">
        <f aca="false">H118-(H117*$G117/100)</f>
        <v>49.0409467060513</v>
      </c>
      <c r="AB118" s="14" t="n">
        <f aca="false">I118-(I117*$G117/100)</f>
        <v>7.09360484432322</v>
      </c>
      <c r="AC118" s="14" t="n">
        <f aca="false">J118-(J117*$G117/100)</f>
        <v>15.2765509693451</v>
      </c>
      <c r="AD118" s="14" t="n">
        <f aca="false">K118-(K117*$G117/100)</f>
        <v>0.372857186903401</v>
      </c>
      <c r="AE118" s="14" t="n">
        <f aca="false">L118-(L117*$G117/100)</f>
        <v>23.3297822087445</v>
      </c>
      <c r="AF118" s="14" t="n">
        <f aca="false">M118-(M117*$G117/100)</f>
        <v>48.5607237024267</v>
      </c>
      <c r="AG118" s="14" t="n">
        <f aca="false">N118-(N117*$G117/100)</f>
        <v>150.822652404248</v>
      </c>
      <c r="AH118" s="14" t="n">
        <f aca="false">O118-(O117*$G117/100)</f>
        <v>4.3611889461747</v>
      </c>
      <c r="AI118" s="14" t="n">
        <f aca="false">P118-(P117*$G117/100)</f>
        <v>47.8123063030443</v>
      </c>
      <c r="AJ118" s="14" t="n">
        <f aca="false">Q118-(Q117*$G117/100)</f>
        <v>1.21418661357399</v>
      </c>
      <c r="AK118" s="14" t="n">
        <f aca="false">R118-(R117*$G117/100)</f>
        <v>303.731382317425</v>
      </c>
      <c r="AL118" s="14" t="n">
        <f aca="false">S118-(S117*$G117/100)</f>
        <v>69.3583554221249</v>
      </c>
      <c r="AM118" s="14" t="n">
        <f aca="false">T118-(T117*$G117/100)</f>
        <v>66.0267384637683</v>
      </c>
      <c r="AN118" s="14" t="n">
        <f aca="false">U118-(U117*$G117/100)</f>
        <v>23.0709084540901</v>
      </c>
      <c r="AO118" s="14" t="n">
        <f aca="false">V118-(V117*$G117/100)</f>
        <v>10.5192546448856</v>
      </c>
      <c r="AP118" s="14" t="n">
        <f aca="false">W118-(W117*$G117/100)</f>
        <v>0.108369022636277</v>
      </c>
      <c r="AQ118" s="14" t="n">
        <f aca="false">X118-(X117*$G117/100)</f>
        <v>161.556544068917</v>
      </c>
      <c r="AR118" s="14" t="n">
        <f aca="false">Y118-(Y117*$G117/100)</f>
        <v>17.3954713106138</v>
      </c>
      <c r="AT118" s="14" t="n">
        <f aca="false">IF(AA118&gt;0,AA118,0)</f>
        <v>49.0409467060513</v>
      </c>
      <c r="AU118" s="14" t="n">
        <f aca="false">IF(AB118&gt;0,AB118,0)</f>
        <v>7.09360484432322</v>
      </c>
      <c r="AV118" s="14" t="n">
        <f aca="false">IF(AC118&gt;0,AC118,0)</f>
        <v>15.2765509693451</v>
      </c>
      <c r="AW118" s="14" t="n">
        <f aca="false">IF(AD118&gt;0,AD118,0)</f>
        <v>0.372857186903401</v>
      </c>
      <c r="AX118" s="14" t="n">
        <f aca="false">IF(AE118&gt;0,AE118,0)</f>
        <v>23.3297822087445</v>
      </c>
      <c r="AY118" s="14" t="n">
        <f aca="false">IF(AF118&gt;0,AF118,0)</f>
        <v>48.5607237024267</v>
      </c>
      <c r="AZ118" s="14" t="n">
        <f aca="false">IF(AG118&gt;0,AG118,0)</f>
        <v>150.822652404248</v>
      </c>
      <c r="BA118" s="14" t="n">
        <f aca="false">IF(AH118&gt;0,AH118,0)</f>
        <v>4.3611889461747</v>
      </c>
      <c r="BB118" s="14" t="n">
        <f aca="false">IF(AI118&gt;0,AI118,0)</f>
        <v>47.8123063030443</v>
      </c>
      <c r="BC118" s="14" t="n">
        <f aca="false">IF(AJ118&gt;0,AJ118,0)</f>
        <v>1.21418661357399</v>
      </c>
      <c r="BD118" s="14" t="n">
        <f aca="false">IF(AK118&gt;0,AK118,0)</f>
        <v>303.731382317425</v>
      </c>
      <c r="BE118" s="14" t="n">
        <f aca="false">IF(AL118&gt;0,AL118,0)</f>
        <v>69.3583554221249</v>
      </c>
      <c r="BF118" s="14" t="n">
        <f aca="false">IF(AM118&gt;0,AM118,0)</f>
        <v>66.0267384637683</v>
      </c>
      <c r="BG118" s="14" t="n">
        <f aca="false">IF(AN118&gt;0,AN118,0)</f>
        <v>23.0709084540901</v>
      </c>
      <c r="BH118" s="14" t="n">
        <f aca="false">IF(AO118&gt;0,AO118,0)</f>
        <v>10.5192546448856</v>
      </c>
      <c r="BI118" s="14" t="n">
        <f aca="false">IF(AP118&gt;0,AP118,0)</f>
        <v>0.108369022636277</v>
      </c>
      <c r="BJ118" s="14" t="n">
        <f aca="false">IF(AQ118&gt;0,AQ118,0)</f>
        <v>161.556544068917</v>
      </c>
      <c r="BK118" s="14" t="n">
        <f aca="false">IF(AR118&gt;0,AR118,0)</f>
        <v>17.3954713106138</v>
      </c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  <c r="DI118" s="14"/>
      <c r="DJ118" s="14"/>
      <c r="DK118" s="14"/>
      <c r="DL118" s="14"/>
      <c r="DM118" s="14"/>
      <c r="DN118" s="14"/>
      <c r="DO118" s="14"/>
      <c r="DP118" s="14"/>
      <c r="DQ118" s="14"/>
      <c r="DR118" s="14"/>
      <c r="DS118" s="14"/>
      <c r="DT118" s="14"/>
      <c r="DU118" s="14"/>
      <c r="DV118" s="14"/>
      <c r="DW118" s="14"/>
      <c r="DX118" s="14"/>
      <c r="DY118" s="14"/>
      <c r="DZ118" s="14"/>
      <c r="EA118" s="14"/>
      <c r="EB118" s="14"/>
      <c r="EC118" s="14"/>
      <c r="ED118" s="14"/>
      <c r="EE118" s="14"/>
      <c r="EF118" s="14"/>
      <c r="EG118" s="14"/>
      <c r="EH118" s="14"/>
      <c r="EI118" s="14"/>
      <c r="EJ118" s="14"/>
      <c r="EK118" s="14"/>
      <c r="EL118" s="14"/>
      <c r="EM118" s="14"/>
      <c r="EN118" s="14"/>
      <c r="EO118" s="14"/>
      <c r="EP118" s="14"/>
      <c r="EQ118" s="14"/>
      <c r="ER118" s="14"/>
    </row>
    <row r="119" customFormat="false" ht="18" hidden="false" customHeight="false" outlineLevel="0" collapsed="false">
      <c r="A119" s="12" t="s">
        <v>453</v>
      </c>
      <c r="B119" s="12" t="s">
        <v>454</v>
      </c>
      <c r="C119" s="12" t="n">
        <v>51</v>
      </c>
      <c r="D119" s="12" t="n">
        <f aca="false">C119-6</f>
        <v>45</v>
      </c>
      <c r="E119" s="8" t="s">
        <v>455</v>
      </c>
      <c r="F119" s="8" t="n">
        <v>18.507736328114</v>
      </c>
      <c r="G119" s="13" t="n">
        <f aca="false">F119*((POWER(D119,2))/((POWER(C119,2))))</f>
        <v>14.4091372796735</v>
      </c>
      <c r="H119" s="14" t="n">
        <f aca="false">VLOOKUP($A119,PI!$B:$T,2,0)</f>
        <v>20.4195551513363</v>
      </c>
      <c r="I119" s="14" t="n">
        <f aca="false">VLOOKUP($A119,PI!$B:$T,3,0)</f>
        <v>4.83146538005711</v>
      </c>
      <c r="J119" s="14" t="n">
        <f aca="false">VLOOKUP($A119,PI!$B:$T,4,0)</f>
        <v>3.35213678943072</v>
      </c>
      <c r="K119" s="14" t="n">
        <f aca="false">VLOOKUP($A119,PI!$B:$T,5,0)</f>
        <v>0.766056752460514</v>
      </c>
      <c r="L119" s="14" t="n">
        <f aca="false">VLOOKUP($A119,PI!$B:$T,6,0)</f>
        <v>8.57919197018516</v>
      </c>
      <c r="M119" s="14" t="n">
        <f aca="false">VLOOKUP($A119,PI!$B:$T,7,0)</f>
        <v>7.75356465547517</v>
      </c>
      <c r="N119" s="14" t="n">
        <f aca="false">VLOOKUP($A119,PI!$B:$T,8,0)</f>
        <v>44.1529373681328</v>
      </c>
      <c r="O119" s="14" t="n">
        <f aca="false">VLOOKUP($A119,PI!$B:$T,9,0)</f>
        <v>1.95671895062811</v>
      </c>
      <c r="P119" s="14" t="n">
        <f aca="false">VLOOKUP($A119,PI!$B:$T,10,0)</f>
        <v>8.73432555244836</v>
      </c>
      <c r="Q119" s="14" t="n">
        <f aca="false">VLOOKUP($A119,PI!$B:$T,11,0)</f>
        <v>0.893590269937391</v>
      </c>
      <c r="R119" s="14" t="n">
        <f aca="false">VLOOKUP($A119,PI!$B:$T,12,0)</f>
        <v>29.1479041841887</v>
      </c>
      <c r="S119" s="14" t="n">
        <f aca="false">VLOOKUP($A119,PI!$B:$T,13,0)</f>
        <v>18.3362129176929</v>
      </c>
      <c r="T119" s="14" t="n">
        <f aca="false">VLOOKUP($A119,PI!$B:$T,14,0)</f>
        <v>30.2431959368865</v>
      </c>
      <c r="U119" s="14" t="n">
        <f aca="false">VLOOKUP($A119,PI!$B:$T,15,0)</f>
        <v>7.75356465547517</v>
      </c>
      <c r="V119" s="14" t="n">
        <f aca="false">VLOOKUP($A119,PI!$B:$T,16,0)</f>
        <v>3.10352230819412</v>
      </c>
      <c r="W119" s="14" t="n">
        <f aca="false">VLOOKUP($A119,PI!$B:$T,17,0)</f>
        <v>0.368169487146364</v>
      </c>
      <c r="X119" s="14" t="n">
        <f aca="false">VLOOKUP($A119,PI!$B:$T,18,0)</f>
        <v>16.8617521302726</v>
      </c>
      <c r="Y119" s="14" t="n">
        <f aca="false">VLOOKUP($A119,PI!$B:$T,19,0)</f>
        <v>2.9059659521837</v>
      </c>
      <c r="AA119" s="14" t="n">
        <f aca="false">H119-(H118*$G118/100)</f>
        <v>12.6355265255157</v>
      </c>
      <c r="AB119" s="14" t="n">
        <f aca="false">I119-(I118*$G118/100)</f>
        <v>3.65279085835969</v>
      </c>
      <c r="AC119" s="14" t="n">
        <f aca="false">J119-(J118*$G118/100)</f>
        <v>0.729240301359219</v>
      </c>
      <c r="AD119" s="14" t="n">
        <f aca="false">K119-(K118*$G118/100)</f>
        <v>0.660011222917007</v>
      </c>
      <c r="AE119" s="14" t="n">
        <f aca="false">L119-(L118*$G118/100)</f>
        <v>4.7819742483988</v>
      </c>
      <c r="AF119" s="14" t="n">
        <f aca="false">M119-(M118*$G118/100)</f>
        <v>0.337979370485155</v>
      </c>
      <c r="AG119" s="14" t="n">
        <f aca="false">N119-(N118*$G118/100)</f>
        <v>21.9561018687577</v>
      </c>
      <c r="AH119" s="14" t="n">
        <f aca="false">O119-(O118*$G118/100)</f>
        <v>1.23856130359307</v>
      </c>
      <c r="AI119" s="14" t="n">
        <f aca="false">P119-(P118*$G118/100)</f>
        <v>1.66045948960464</v>
      </c>
      <c r="AJ119" s="14" t="n">
        <f aca="false">Q119-(Q118*$G118/100)</f>
        <v>0.701184519584352</v>
      </c>
      <c r="AK119" s="14" t="n">
        <f aca="false">R119-(R118*$G118/100)</f>
        <v>-15.1045024933242</v>
      </c>
      <c r="AL119" s="14" t="n">
        <f aca="false">S119-(S118*$G118/100)</f>
        <v>7.89026063140347</v>
      </c>
      <c r="AM119" s="14" t="n">
        <f aca="false">T119-(T118*$G118/100)</f>
        <v>20.2778826840774</v>
      </c>
      <c r="AN119" s="14" t="n">
        <f aca="false">U119-(U118*$G118/100)</f>
        <v>3.95634693368882</v>
      </c>
      <c r="AO119" s="14" t="n">
        <f aca="false">V119-(V118*$G118/100)</f>
        <v>1.42018337830807</v>
      </c>
      <c r="AP119" s="14" t="n">
        <f aca="false">W119-(W118*$G118/100)</f>
        <v>0.288571222948359</v>
      </c>
      <c r="AQ119" s="14" t="n">
        <f aca="false">X119-(X118*$G118/100)</f>
        <v>-7.13002664875563</v>
      </c>
      <c r="AR119" s="14" t="n">
        <f aca="false">Y119-(Y118*$G118/100)</f>
        <v>0.334847906645339</v>
      </c>
      <c r="AT119" s="14" t="n">
        <f aca="false">IF(AA119&gt;0,AA119,0)</f>
        <v>12.6355265255157</v>
      </c>
      <c r="AU119" s="14" t="n">
        <f aca="false">IF(AB119&gt;0,AB119,0)</f>
        <v>3.65279085835969</v>
      </c>
      <c r="AV119" s="14" t="n">
        <f aca="false">IF(AC119&gt;0,AC119,0)</f>
        <v>0.729240301359219</v>
      </c>
      <c r="AW119" s="14" t="n">
        <f aca="false">IF(AD119&gt;0,AD119,0)</f>
        <v>0.660011222917007</v>
      </c>
      <c r="AX119" s="14" t="n">
        <f aca="false">IF(AE119&gt;0,AE119,0)</f>
        <v>4.7819742483988</v>
      </c>
      <c r="AY119" s="14" t="n">
        <f aca="false">IF(AF119&gt;0,AF119,0)</f>
        <v>0.337979370485155</v>
      </c>
      <c r="AZ119" s="14" t="n">
        <f aca="false">IF(AG119&gt;0,AG119,0)</f>
        <v>21.9561018687577</v>
      </c>
      <c r="BA119" s="14" t="n">
        <f aca="false">IF(AH119&gt;0,AH119,0)</f>
        <v>1.23856130359307</v>
      </c>
      <c r="BB119" s="14" t="n">
        <f aca="false">IF(AI119&gt;0,AI119,0)</f>
        <v>1.66045948960464</v>
      </c>
      <c r="BC119" s="14" t="n">
        <f aca="false">IF(AJ119&gt;0,AJ119,0)</f>
        <v>0.701184519584352</v>
      </c>
      <c r="BD119" s="14" t="n">
        <f aca="false">IF(AK119&gt;0,AK119,0)</f>
        <v>0</v>
      </c>
      <c r="BE119" s="14" t="n">
        <f aca="false">IF(AL119&gt;0,AL119,0)</f>
        <v>7.89026063140347</v>
      </c>
      <c r="BF119" s="14" t="n">
        <f aca="false">IF(AM119&gt;0,AM119,0)</f>
        <v>20.2778826840774</v>
      </c>
      <c r="BG119" s="14" t="n">
        <f aca="false">IF(AN119&gt;0,AN119,0)</f>
        <v>3.95634693368882</v>
      </c>
      <c r="BH119" s="14" t="n">
        <f aca="false">IF(AO119&gt;0,AO119,0)</f>
        <v>1.42018337830807</v>
      </c>
      <c r="BI119" s="14" t="n">
        <f aca="false">IF(AP119&gt;0,AP119,0)</f>
        <v>0.288571222948359</v>
      </c>
      <c r="BJ119" s="14" t="n">
        <f aca="false">IF(AQ119&gt;0,AQ119,0)</f>
        <v>0</v>
      </c>
      <c r="BK119" s="14" t="n">
        <f aca="false">IF(AR119&gt;0,AR119,0)</f>
        <v>0.334847906645339</v>
      </c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  <c r="DI119" s="14"/>
      <c r="DJ119" s="14"/>
      <c r="DK119" s="14"/>
      <c r="DL119" s="14"/>
      <c r="DM119" s="14"/>
      <c r="DN119" s="14"/>
      <c r="DO119" s="14"/>
      <c r="DP119" s="14"/>
      <c r="DQ119" s="14"/>
      <c r="DR119" s="14"/>
      <c r="DS119" s="14"/>
      <c r="DT119" s="14"/>
      <c r="DU119" s="14"/>
      <c r="DV119" s="14"/>
      <c r="DW119" s="14"/>
      <c r="DX119" s="14"/>
      <c r="DY119" s="14"/>
      <c r="DZ119" s="14"/>
      <c r="EA119" s="14"/>
      <c r="EB119" s="14"/>
      <c r="EC119" s="14"/>
      <c r="ED119" s="14"/>
      <c r="EE119" s="14"/>
      <c r="EF119" s="14"/>
      <c r="EG119" s="14"/>
      <c r="EH119" s="14"/>
      <c r="EI119" s="14"/>
      <c r="EJ119" s="14"/>
      <c r="EK119" s="14"/>
      <c r="EL119" s="14"/>
      <c r="EM119" s="14"/>
      <c r="EN119" s="14"/>
      <c r="EO119" s="14"/>
      <c r="EP119" s="14"/>
      <c r="EQ119" s="14"/>
      <c r="ER119" s="14"/>
    </row>
    <row r="120" customFormat="false" ht="18" hidden="false" customHeight="false" outlineLevel="0" collapsed="false">
      <c r="A120" s="12" t="s">
        <v>456</v>
      </c>
      <c r="B120" s="12" t="s">
        <v>457</v>
      </c>
      <c r="C120" s="12" t="n">
        <v>51</v>
      </c>
      <c r="D120" s="12" t="n">
        <f aca="false">C120-6</f>
        <v>45</v>
      </c>
      <c r="E120" s="8" t="s">
        <v>458</v>
      </c>
      <c r="F120" s="8" t="n">
        <v>18.5203684847555</v>
      </c>
      <c r="G120" s="13" t="n">
        <f aca="false">F120*((POWER(D120,2))/((POWER(C120,2))))</f>
        <v>14.4189720037024</v>
      </c>
      <c r="H120" s="14" t="n">
        <f aca="false">VLOOKUP($A120,PI!$B:$T,2,0)</f>
        <v>7.7333307873455</v>
      </c>
      <c r="I120" s="14" t="n">
        <f aca="false">VLOOKUP($A120,PI!$B:$T,3,0)</f>
        <v>6.37862611505233</v>
      </c>
      <c r="J120" s="14" t="n">
        <f aca="false">VLOOKUP($A120,PI!$B:$T,4,0)</f>
        <v>5.12054342292657</v>
      </c>
      <c r="K120" s="14" t="n">
        <f aca="false">VLOOKUP($A120,PI!$B:$T,5,0)</f>
        <v>0.878090438664727</v>
      </c>
      <c r="L120" s="14" t="n">
        <f aca="false">VLOOKUP($A120,PI!$B:$T,6,0)</f>
        <v>12.7789573713047</v>
      </c>
      <c r="M120" s="14" t="n">
        <f aca="false">VLOOKUP($A120,PI!$B:$T,7,0)</f>
        <v>6.37862611505233</v>
      </c>
      <c r="N120" s="14" t="n">
        <f aca="false">VLOOKUP($A120,PI!$B:$T,8,0)</f>
        <v>17.7909534994637</v>
      </c>
      <c r="O120" s="14" t="n">
        <f aca="false">VLOOKUP($A120,PI!$B:$T,9,0)</f>
        <v>0.437315659424497</v>
      </c>
      <c r="P120" s="14" t="n">
        <f aca="false">VLOOKUP($A120,PI!$B:$T,10,0)</f>
        <v>4.21198319174439</v>
      </c>
      <c r="Q120" s="14" t="n">
        <f aca="false">VLOOKUP($A120,PI!$B:$T,11,0)</f>
        <v>0.385533203325464</v>
      </c>
      <c r="R120" s="14" t="n">
        <f aca="false">VLOOKUP($A120,PI!$B:$T,12,0)</f>
        <v>19.3386922704775</v>
      </c>
      <c r="S120" s="14" t="n">
        <f aca="false">VLOOKUP($A120,PI!$B:$T,13,0)</f>
        <v>9.13410285630261</v>
      </c>
      <c r="T120" s="14" t="n">
        <f aca="false">VLOOKUP($A120,PI!$B:$T,14,0)</f>
        <v>8.23106504195337</v>
      </c>
      <c r="U120" s="14" t="n">
        <f aca="false">VLOOKUP($A120,PI!$B:$T,15,0)</f>
        <v>6.51078914191718</v>
      </c>
      <c r="V120" s="14" t="n">
        <f aca="false">VLOOKUP($A120,PI!$B:$T,16,0)</f>
        <v>4.57791065726829</v>
      </c>
      <c r="W120" s="14" t="n">
        <f aca="false">VLOOKUP($A120,PI!$B:$T,17,0)</f>
        <v>0.427916289885028</v>
      </c>
      <c r="X120" s="14" t="n">
        <f aca="false">VLOOKUP($A120,PI!$B:$T,18,0)</f>
        <v>6.85250325984777</v>
      </c>
      <c r="Y120" s="14" t="n">
        <f aca="false">VLOOKUP($A120,PI!$B:$T,19,0)</f>
        <v>1.10964610340362</v>
      </c>
      <c r="AA120" s="14" t="n">
        <f aca="false">H120-(H119*$G119/100)</f>
        <v>4.79104905369081</v>
      </c>
      <c r="AB120" s="14" t="n">
        <f aca="false">I120-(I119*$G119/100)</f>
        <v>5.68245363582</v>
      </c>
      <c r="AC120" s="14" t="n">
        <f aca="false">J120-(J119*$G119/100)</f>
        <v>4.63752943113506</v>
      </c>
      <c r="AD120" s="14" t="n">
        <f aca="false">K120-(K119*$G119/100)</f>
        <v>0.767708269562483</v>
      </c>
      <c r="AE120" s="14" t="n">
        <f aca="false">L120-(L119*$G119/100)</f>
        <v>11.542769822834</v>
      </c>
      <c r="AF120" s="14" t="n">
        <f aca="false">M120-(M119*$G119/100)</f>
        <v>5.26140433977667</v>
      </c>
      <c r="AG120" s="14" t="n">
        <f aca="false">N120-(N119*$G119/100)</f>
        <v>11.4288961410811</v>
      </c>
      <c r="AH120" s="14" t="n">
        <f aca="false">O120-(O119*$G119/100)</f>
        <v>0.155369339651105</v>
      </c>
      <c r="AI120" s="14" t="n">
        <f aca="false">P120-(P119*$G119/100)</f>
        <v>2.9534422324385</v>
      </c>
      <c r="AJ120" s="14" t="n">
        <f aca="false">Q120-(Q119*$G119/100)</f>
        <v>0.256774554612381</v>
      </c>
      <c r="AK120" s="14" t="n">
        <f aca="false">R120-(R119*$G119/100)</f>
        <v>15.13873074243</v>
      </c>
      <c r="AL120" s="14" t="n">
        <f aca="false">S120-(S119*$G119/100)</f>
        <v>6.49201276509901</v>
      </c>
      <c r="AM120" s="14" t="n">
        <f aca="false">T120-(T119*$G119/100)</f>
        <v>3.87328142164675</v>
      </c>
      <c r="AN120" s="14" t="n">
        <f aca="false">U120-(U119*$G119/100)</f>
        <v>5.39356736664152</v>
      </c>
      <c r="AO120" s="14" t="n">
        <f aca="false">V120-(V119*$G119/100)</f>
        <v>4.13071986737531</v>
      </c>
      <c r="AP120" s="14" t="n">
        <f aca="false">W120-(W119*$G119/100)</f>
        <v>0.374866243060238</v>
      </c>
      <c r="AQ120" s="14" t="n">
        <f aca="false">X120-(X119*$G119/100)</f>
        <v>4.42287024763852</v>
      </c>
      <c r="AR120" s="14" t="n">
        <f aca="false">Y120-(Y119*$G119/100)</f>
        <v>0.690921480052893</v>
      </c>
      <c r="AT120" s="14" t="n">
        <f aca="false">IF(AA120&gt;0,AA120,0)</f>
        <v>4.79104905369081</v>
      </c>
      <c r="AU120" s="14" t="n">
        <f aca="false">IF(AB120&gt;0,AB120,0)</f>
        <v>5.68245363582</v>
      </c>
      <c r="AV120" s="14" t="n">
        <f aca="false">IF(AC120&gt;0,AC120,0)</f>
        <v>4.63752943113506</v>
      </c>
      <c r="AW120" s="14" t="n">
        <f aca="false">IF(AD120&gt;0,AD120,0)</f>
        <v>0.767708269562483</v>
      </c>
      <c r="AX120" s="14" t="n">
        <f aca="false">IF(AE120&gt;0,AE120,0)</f>
        <v>11.542769822834</v>
      </c>
      <c r="AY120" s="14" t="n">
        <f aca="false">IF(AF120&gt;0,AF120,0)</f>
        <v>5.26140433977667</v>
      </c>
      <c r="AZ120" s="14" t="n">
        <f aca="false">IF(AG120&gt;0,AG120,0)</f>
        <v>11.4288961410811</v>
      </c>
      <c r="BA120" s="14" t="n">
        <f aca="false">IF(AH120&gt;0,AH120,0)</f>
        <v>0.155369339651105</v>
      </c>
      <c r="BB120" s="14" t="n">
        <f aca="false">IF(AI120&gt;0,AI120,0)</f>
        <v>2.9534422324385</v>
      </c>
      <c r="BC120" s="14" t="n">
        <f aca="false">IF(AJ120&gt;0,AJ120,0)</f>
        <v>0.256774554612381</v>
      </c>
      <c r="BD120" s="14" t="n">
        <f aca="false">IF(AK120&gt;0,AK120,0)</f>
        <v>15.13873074243</v>
      </c>
      <c r="BE120" s="14" t="n">
        <f aca="false">IF(AL120&gt;0,AL120,0)</f>
        <v>6.49201276509901</v>
      </c>
      <c r="BF120" s="14" t="n">
        <f aca="false">IF(AM120&gt;0,AM120,0)</f>
        <v>3.87328142164675</v>
      </c>
      <c r="BG120" s="14" t="n">
        <f aca="false">IF(AN120&gt;0,AN120,0)</f>
        <v>5.39356736664152</v>
      </c>
      <c r="BH120" s="14" t="n">
        <f aca="false">IF(AO120&gt;0,AO120,0)</f>
        <v>4.13071986737531</v>
      </c>
      <c r="BI120" s="14" t="n">
        <f aca="false">IF(AP120&gt;0,AP120,0)</f>
        <v>0.374866243060238</v>
      </c>
      <c r="BJ120" s="14" t="n">
        <f aca="false">IF(AQ120&gt;0,AQ120,0)</f>
        <v>4.42287024763852</v>
      </c>
      <c r="BK120" s="14" t="n">
        <f aca="false">IF(AR120&gt;0,AR120,0)</f>
        <v>0.690921480052893</v>
      </c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  <c r="CU120" s="14"/>
      <c r="CV120" s="14"/>
      <c r="CW120" s="14"/>
      <c r="CX120" s="14"/>
      <c r="CY120" s="14"/>
      <c r="CZ120" s="14"/>
      <c r="DA120" s="14"/>
      <c r="DB120" s="14"/>
      <c r="DC120" s="14"/>
      <c r="DD120" s="14"/>
      <c r="DE120" s="14"/>
      <c r="DF120" s="14"/>
      <c r="DG120" s="14"/>
      <c r="DH120" s="14"/>
      <c r="DI120" s="14"/>
      <c r="DJ120" s="14"/>
      <c r="DK120" s="14"/>
      <c r="DL120" s="14"/>
      <c r="DM120" s="14"/>
      <c r="DN120" s="14"/>
      <c r="DO120" s="14"/>
      <c r="DP120" s="14"/>
      <c r="DQ120" s="14"/>
      <c r="DR120" s="14"/>
      <c r="DS120" s="14"/>
      <c r="DT120" s="14"/>
      <c r="DU120" s="14"/>
      <c r="DV120" s="14"/>
      <c r="DW120" s="14"/>
      <c r="DX120" s="14"/>
      <c r="DY120" s="14"/>
      <c r="DZ120" s="14"/>
      <c r="EA120" s="14"/>
      <c r="EB120" s="14"/>
      <c r="EC120" s="14"/>
      <c r="ED120" s="14"/>
      <c r="EE120" s="14"/>
      <c r="EF120" s="14"/>
      <c r="EG120" s="14"/>
      <c r="EH120" s="14"/>
      <c r="EI120" s="14"/>
      <c r="EJ120" s="14"/>
      <c r="EK120" s="14"/>
      <c r="EL120" s="14"/>
      <c r="EM120" s="14"/>
      <c r="EN120" s="14"/>
      <c r="EO120" s="14"/>
      <c r="EP120" s="14"/>
      <c r="EQ120" s="14"/>
      <c r="ER120" s="14"/>
    </row>
    <row r="121" customFormat="false" ht="18" hidden="false" customHeight="false" outlineLevel="0" collapsed="false">
      <c r="A121" s="12" t="s">
        <v>459</v>
      </c>
      <c r="B121" s="12" t="s">
        <v>460</v>
      </c>
      <c r="C121" s="12" t="n">
        <v>53</v>
      </c>
      <c r="D121" s="12" t="n">
        <f aca="false">C121-6</f>
        <v>47</v>
      </c>
      <c r="E121" s="8" t="s">
        <v>461</v>
      </c>
      <c r="F121" s="8" t="n">
        <v>19.4954347942508</v>
      </c>
      <c r="G121" s="13" t="n">
        <f aca="false">F121*((POWER(D121,2))/((POWER(C121,2))))</f>
        <v>15.3312265790317</v>
      </c>
      <c r="H121" s="14" t="n">
        <f aca="false">VLOOKUP($A121,PI!$B:$T,2,0)</f>
        <v>111.204628772594</v>
      </c>
      <c r="I121" s="14" t="n">
        <f aca="false">VLOOKUP($A121,PI!$B:$T,3,0)</f>
        <v>33.4658218213536</v>
      </c>
      <c r="J121" s="14" t="n">
        <f aca="false">VLOOKUP($A121,PI!$B:$T,4,0)</f>
        <v>58.4178035469954</v>
      </c>
      <c r="K121" s="14" t="n">
        <f aca="false">VLOOKUP($A121,PI!$B:$T,5,0)</f>
        <v>26.7959211282849</v>
      </c>
      <c r="L121" s="14" t="n">
        <f aca="false">VLOOKUP($A121,PI!$B:$T,6,0)</f>
        <v>37.7310724732364</v>
      </c>
      <c r="M121" s="14" t="n">
        <f aca="false">VLOOKUP($A121,PI!$B:$T,7,0)</f>
        <v>46.4327105429515</v>
      </c>
      <c r="N121" s="14" t="n">
        <f aca="false">VLOOKUP($A121,PI!$B:$T,8,0)</f>
        <v>57.9527784472391</v>
      </c>
      <c r="O121" s="14" t="n">
        <f aca="false">VLOOKUP($A121,PI!$B:$T,9,0)</f>
        <v>19.5811588104025</v>
      </c>
      <c r="P121" s="14" t="n">
        <f aca="false">VLOOKUP($A121,PI!$B:$T,10,0)</f>
        <v>37.7310724732364</v>
      </c>
      <c r="Q121" s="14" t="n">
        <f aca="false">VLOOKUP($A121,PI!$B:$T,11,0)</f>
        <v>20.6513650826234</v>
      </c>
      <c r="R121" s="14" t="n">
        <f aca="false">VLOOKUP($A121,PI!$B:$T,12,0)</f>
        <v>82.9915770409239</v>
      </c>
      <c r="S121" s="14" t="n">
        <f aca="false">VLOOKUP($A121,PI!$B:$T,13,0)</f>
        <v>46.3032569937139</v>
      </c>
      <c r="T121" s="14" t="n">
        <f aca="false">VLOOKUP($A121,PI!$B:$T,14,0)</f>
        <v>54.1261113436091</v>
      </c>
      <c r="U121" s="14" t="n">
        <f aca="false">VLOOKUP($A121,PI!$B:$T,15,0)</f>
        <v>34.6358360277703</v>
      </c>
      <c r="V121" s="14" t="n">
        <f aca="false">VLOOKUP($A121,PI!$B:$T,16,0)</f>
        <v>32.3239450421292</v>
      </c>
      <c r="W121" s="14" t="n">
        <f aca="false">VLOOKUP($A121,PI!$B:$T,17,0)</f>
        <v>22.8884080437497</v>
      </c>
      <c r="X121" s="14" t="n">
        <f aca="false">VLOOKUP($A121,PI!$B:$T,18,0)</f>
        <v>78.3083664372138</v>
      </c>
      <c r="Y121" s="14" t="n">
        <f aca="false">VLOOKUP($A121,PI!$B:$T,19,0)</f>
        <v>27.1198207764022</v>
      </c>
      <c r="AA121" s="14" t="n">
        <f aca="false">H121-(H120*$G120/100)</f>
        <v>110.089561971413</v>
      </c>
      <c r="AB121" s="14" t="n">
        <f aca="false">I121-(I120*$G120/100)</f>
        <v>32.5460895076034</v>
      </c>
      <c r="AC121" s="14" t="n">
        <f aca="false">J121-(J120*$G120/100)</f>
        <v>57.6794738244062</v>
      </c>
      <c r="AD121" s="14" t="n">
        <f aca="false">K121-(K120*$G120/100)</f>
        <v>26.6693095137667</v>
      </c>
      <c r="AE121" s="14" t="n">
        <f aca="false">L121-(L120*$G120/100)</f>
        <v>35.8884781875029</v>
      </c>
      <c r="AF121" s="14" t="n">
        <f aca="false">M121-(M120*$G120/100)</f>
        <v>45.5129782292012</v>
      </c>
      <c r="AG121" s="14" t="n">
        <f aca="false">N121-(N120*$G120/100)</f>
        <v>55.3875058429597</v>
      </c>
      <c r="AH121" s="14" t="n">
        <f aca="false">O121-(O120*$G120/100)</f>
        <v>19.5181023879023</v>
      </c>
      <c r="AI121" s="14" t="n">
        <f aca="false">P121-(P120*$G120/100)</f>
        <v>37.1237477960182</v>
      </c>
      <c r="AJ121" s="14" t="n">
        <f aca="false">Q121-(Q120*$G120/100)</f>
        <v>20.5957751579709</v>
      </c>
      <c r="AK121" s="14" t="n">
        <f aca="false">R121-(R120*$G120/100)</f>
        <v>80.2031364165616</v>
      </c>
      <c r="AL121" s="14" t="n">
        <f aca="false">S121-(S120*$G120/100)</f>
        <v>44.9862132600743</v>
      </c>
      <c r="AM121" s="14" t="n">
        <f aca="false">T121-(T120*$G120/100)</f>
        <v>52.9392763796033</v>
      </c>
      <c r="AN121" s="14" t="n">
        <f aca="false">U121-(U120*$G120/100)</f>
        <v>33.6970471641772</v>
      </c>
      <c r="AO121" s="14" t="n">
        <f aca="false">V121-(V120*$G120/100)</f>
        <v>31.6638573861032</v>
      </c>
      <c r="AP121" s="14" t="n">
        <f aca="false">W121-(W120*$G120/100)</f>
        <v>22.8267069137119</v>
      </c>
      <c r="AQ121" s="14" t="n">
        <f aca="false">X121-(X120*$G120/100)</f>
        <v>77.3203059106236</v>
      </c>
      <c r="AR121" s="14" t="n">
        <f aca="false">Y121-(Y120*$G120/100)</f>
        <v>26.9598212154123</v>
      </c>
      <c r="AT121" s="14" t="n">
        <f aca="false">IF(AA121&gt;0,AA121,0)</f>
        <v>110.089561971413</v>
      </c>
      <c r="AU121" s="14" t="n">
        <f aca="false">IF(AB121&gt;0,AB121,0)</f>
        <v>32.5460895076034</v>
      </c>
      <c r="AV121" s="14" t="n">
        <f aca="false">IF(AC121&gt;0,AC121,0)</f>
        <v>57.6794738244062</v>
      </c>
      <c r="AW121" s="14" t="n">
        <f aca="false">IF(AD121&gt;0,AD121,0)</f>
        <v>26.6693095137667</v>
      </c>
      <c r="AX121" s="14" t="n">
        <f aca="false">IF(AE121&gt;0,AE121,0)</f>
        <v>35.8884781875029</v>
      </c>
      <c r="AY121" s="14" t="n">
        <f aca="false">IF(AF121&gt;0,AF121,0)</f>
        <v>45.5129782292012</v>
      </c>
      <c r="AZ121" s="14" t="n">
        <f aca="false">IF(AG121&gt;0,AG121,0)</f>
        <v>55.3875058429597</v>
      </c>
      <c r="BA121" s="14" t="n">
        <f aca="false">IF(AH121&gt;0,AH121,0)</f>
        <v>19.5181023879023</v>
      </c>
      <c r="BB121" s="14" t="n">
        <f aca="false">IF(AI121&gt;0,AI121,0)</f>
        <v>37.1237477960182</v>
      </c>
      <c r="BC121" s="14" t="n">
        <f aca="false">IF(AJ121&gt;0,AJ121,0)</f>
        <v>20.5957751579709</v>
      </c>
      <c r="BD121" s="14" t="n">
        <f aca="false">IF(AK121&gt;0,AK121,0)</f>
        <v>80.2031364165616</v>
      </c>
      <c r="BE121" s="14" t="n">
        <f aca="false">IF(AL121&gt;0,AL121,0)</f>
        <v>44.9862132600743</v>
      </c>
      <c r="BF121" s="14" t="n">
        <f aca="false">IF(AM121&gt;0,AM121,0)</f>
        <v>52.9392763796033</v>
      </c>
      <c r="BG121" s="14" t="n">
        <f aca="false">IF(AN121&gt;0,AN121,0)</f>
        <v>33.6970471641772</v>
      </c>
      <c r="BH121" s="14" t="n">
        <f aca="false">IF(AO121&gt;0,AO121,0)</f>
        <v>31.6638573861032</v>
      </c>
      <c r="BI121" s="14" t="n">
        <f aca="false">IF(AP121&gt;0,AP121,0)</f>
        <v>22.8267069137119</v>
      </c>
      <c r="BJ121" s="14" t="n">
        <f aca="false">IF(AQ121&gt;0,AQ121,0)</f>
        <v>77.3203059106236</v>
      </c>
      <c r="BK121" s="14" t="n">
        <f aca="false">IF(AR121&gt;0,AR121,0)</f>
        <v>26.9598212154123</v>
      </c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4"/>
      <c r="DN121" s="14"/>
      <c r="DO121" s="14"/>
      <c r="DP121" s="14"/>
      <c r="DQ121" s="14"/>
      <c r="DR121" s="14"/>
      <c r="DS121" s="14"/>
      <c r="DT121" s="14"/>
      <c r="DU121" s="14"/>
      <c r="DV121" s="14"/>
      <c r="DW121" s="14"/>
      <c r="DX121" s="14"/>
      <c r="DY121" s="14"/>
      <c r="DZ121" s="14"/>
      <c r="EA121" s="14"/>
      <c r="EB121" s="14"/>
      <c r="EC121" s="14"/>
      <c r="ED121" s="14"/>
      <c r="EE121" s="14"/>
      <c r="EF121" s="14"/>
      <c r="EG121" s="14"/>
      <c r="EH121" s="14"/>
      <c r="EI121" s="14"/>
      <c r="EJ121" s="14"/>
      <c r="EK121" s="14"/>
      <c r="EL121" s="14"/>
      <c r="EM121" s="14"/>
      <c r="EN121" s="14"/>
      <c r="EO121" s="14"/>
      <c r="EP121" s="14"/>
      <c r="EQ121" s="14"/>
      <c r="ER121" s="14"/>
    </row>
    <row r="122" customFormat="false" ht="18" hidden="false" customHeight="false" outlineLevel="0" collapsed="false">
      <c r="A122" s="12" t="s">
        <v>462</v>
      </c>
      <c r="B122" s="12" t="s">
        <v>463</v>
      </c>
      <c r="C122" s="12" t="n">
        <v>53</v>
      </c>
      <c r="D122" s="12" t="n">
        <f aca="false">C122-6</f>
        <v>47</v>
      </c>
      <c r="E122" s="8" t="s">
        <v>464</v>
      </c>
      <c r="F122" s="8" t="n">
        <v>19.5085617991213</v>
      </c>
      <c r="G122" s="13" t="n">
        <f aca="false">F122*((POWER(D122,2))/((POWER(C122,2))))</f>
        <v>15.3415496668775</v>
      </c>
      <c r="H122" s="14" t="n">
        <f aca="false">VLOOKUP($A122,PI!$B:$T,2,0)</f>
        <v>451.62593554894</v>
      </c>
      <c r="I122" s="14" t="n">
        <f aca="false">VLOOKUP($A122,PI!$B:$T,3,0)</f>
        <v>138.599198430683</v>
      </c>
      <c r="J122" s="14" t="n">
        <f aca="false">VLOOKUP($A122,PI!$B:$T,4,0)</f>
        <v>178.163829969975</v>
      </c>
      <c r="K122" s="14" t="n">
        <f aca="false">VLOOKUP($A122,PI!$B:$T,5,0)</f>
        <v>138.599198430683</v>
      </c>
      <c r="L122" s="14" t="n">
        <f aca="false">VLOOKUP($A122,PI!$B:$T,6,0)</f>
        <v>145.106831578791</v>
      </c>
      <c r="M122" s="14" t="n">
        <f aca="false">VLOOKUP($A122,PI!$B:$T,7,0)</f>
        <v>122.350214230526</v>
      </c>
      <c r="N122" s="14" t="n">
        <f aca="false">VLOOKUP($A122,PI!$B:$T,8,0)</f>
        <v>263.567912975196</v>
      </c>
      <c r="O122" s="14" t="n">
        <f aca="false">VLOOKUP($A122,PI!$B:$T,9,0)</f>
        <v>108.409823153173</v>
      </c>
      <c r="P122" s="14" t="n">
        <f aca="false">VLOOKUP($A122,PI!$B:$T,10,0)</f>
        <v>130.216998881193</v>
      </c>
      <c r="Q122" s="14" t="n">
        <f aca="false">VLOOKUP($A122,PI!$B:$T,11,0)</f>
        <v>87.4403417838448</v>
      </c>
      <c r="R122" s="14" t="n">
        <f aca="false">VLOOKUP($A122,PI!$B:$T,12,0)</f>
        <v>214.622951633111</v>
      </c>
      <c r="S122" s="14" t="n">
        <f aca="false">VLOOKUP($A122,PI!$B:$T,13,0)</f>
        <v>185.903209204867</v>
      </c>
      <c r="T122" s="14" t="n">
        <f aca="false">VLOOKUP($A122,PI!$B:$T,14,0)</f>
        <v>190.236148981999</v>
      </c>
      <c r="U122" s="14" t="n">
        <f aca="false">VLOOKUP($A122,PI!$B:$T,15,0)</f>
        <v>96.6110681346032</v>
      </c>
      <c r="V122" s="14" t="n">
        <f aca="false">VLOOKUP($A122,PI!$B:$T,16,0)</f>
        <v>114.53838391352</v>
      </c>
      <c r="W122" s="14" t="n">
        <f aca="false">VLOOKUP($A122,PI!$B:$T,17,0)</f>
        <v>85.3464238039874</v>
      </c>
      <c r="X122" s="14" t="n">
        <f aca="false">VLOOKUP($A122,PI!$B:$T,18,0)</f>
        <v>183.924401855839</v>
      </c>
      <c r="Y122" s="14" t="n">
        <f aca="false">VLOOKUP($A122,PI!$B:$T,19,0)</f>
        <v>81.9720429856598</v>
      </c>
      <c r="AA122" s="14" t="n">
        <f aca="false">H122-(H121*$G121/100)</f>
        <v>434.576901945442</v>
      </c>
      <c r="AB122" s="14" t="n">
        <f aca="false">I122-(I121*$G121/100)</f>
        <v>133.468477460716</v>
      </c>
      <c r="AC122" s="14" t="n">
        <f aca="false">J122-(J121*$G121/100)</f>
        <v>169.207664145692</v>
      </c>
      <c r="AD122" s="14" t="n">
        <f aca="false">K122-(K121*$G121/100)</f>
        <v>134.491055048567</v>
      </c>
      <c r="AE122" s="14" t="n">
        <f aca="false">L122-(L121*$G121/100)</f>
        <v>139.322195367221</v>
      </c>
      <c r="AF122" s="14" t="n">
        <f aca="false">M122-(M121*$G121/100)</f>
        <v>115.2315101704</v>
      </c>
      <c r="AG122" s="14" t="n">
        <f aca="false">N122-(N121*$G121/100)</f>
        <v>254.683041202606</v>
      </c>
      <c r="AH122" s="14" t="n">
        <f aca="false">O122-(O121*$G121/100)</f>
        <v>105.40779132915</v>
      </c>
      <c r="AI122" s="14" t="n">
        <f aca="false">P122-(P121*$G121/100)</f>
        <v>124.432362669622</v>
      </c>
      <c r="AJ122" s="14" t="n">
        <f aca="false">Q122-(Q121*$G121/100)</f>
        <v>84.2742342113648</v>
      </c>
      <c r="AK122" s="14" t="n">
        <f aca="false">R122-(R121*$G121/100)</f>
        <v>201.899324915456</v>
      </c>
      <c r="AL122" s="14" t="n">
        <f aca="false">S122-(S121*$G121/100)</f>
        <v>178.804351961689</v>
      </c>
      <c r="AM122" s="14" t="n">
        <f aca="false">T122-(T121*$G121/100)</f>
        <v>181.937952213491</v>
      </c>
      <c r="AN122" s="14" t="n">
        <f aca="false">U122-(U121*$G121/100)</f>
        <v>91.3009696356439</v>
      </c>
      <c r="AO122" s="14" t="n">
        <f aca="false">V122-(V121*$G121/100)</f>
        <v>109.582726659829</v>
      </c>
      <c r="AP122" s="14" t="n">
        <f aca="false">W122-(W121*$G121/100)</f>
        <v>81.8373501064668</v>
      </c>
      <c r="AQ122" s="14" t="n">
        <f aca="false">X122-(X121*$G121/100)</f>
        <v>171.918768767011</v>
      </c>
      <c r="AR122" s="14" t="n">
        <f aca="false">Y122-(Y121*$G121/100)</f>
        <v>77.8142418146022</v>
      </c>
      <c r="AT122" s="14" t="n">
        <f aca="false">IF(AA122&gt;0,AA122,0)</f>
        <v>434.576901945442</v>
      </c>
      <c r="AU122" s="14" t="n">
        <f aca="false">IF(AB122&gt;0,AB122,0)</f>
        <v>133.468477460716</v>
      </c>
      <c r="AV122" s="14" t="n">
        <f aca="false">IF(AC122&gt;0,AC122,0)</f>
        <v>169.207664145692</v>
      </c>
      <c r="AW122" s="14" t="n">
        <f aca="false">IF(AD122&gt;0,AD122,0)</f>
        <v>134.491055048567</v>
      </c>
      <c r="AX122" s="14" t="n">
        <f aca="false">IF(AE122&gt;0,AE122,0)</f>
        <v>139.322195367221</v>
      </c>
      <c r="AY122" s="14" t="n">
        <f aca="false">IF(AF122&gt;0,AF122,0)</f>
        <v>115.2315101704</v>
      </c>
      <c r="AZ122" s="14" t="n">
        <f aca="false">IF(AG122&gt;0,AG122,0)</f>
        <v>254.683041202606</v>
      </c>
      <c r="BA122" s="14" t="n">
        <f aca="false">IF(AH122&gt;0,AH122,0)</f>
        <v>105.40779132915</v>
      </c>
      <c r="BB122" s="14" t="n">
        <f aca="false">IF(AI122&gt;0,AI122,0)</f>
        <v>124.432362669622</v>
      </c>
      <c r="BC122" s="14" t="n">
        <f aca="false">IF(AJ122&gt;0,AJ122,0)</f>
        <v>84.2742342113648</v>
      </c>
      <c r="BD122" s="14" t="n">
        <f aca="false">IF(AK122&gt;0,AK122,0)</f>
        <v>201.899324915456</v>
      </c>
      <c r="BE122" s="14" t="n">
        <f aca="false">IF(AL122&gt;0,AL122,0)</f>
        <v>178.804351961689</v>
      </c>
      <c r="BF122" s="14" t="n">
        <f aca="false">IF(AM122&gt;0,AM122,0)</f>
        <v>181.937952213491</v>
      </c>
      <c r="BG122" s="14" t="n">
        <f aca="false">IF(AN122&gt;0,AN122,0)</f>
        <v>91.3009696356439</v>
      </c>
      <c r="BH122" s="14" t="n">
        <f aca="false">IF(AO122&gt;0,AO122,0)</f>
        <v>109.582726659829</v>
      </c>
      <c r="BI122" s="14" t="n">
        <f aca="false">IF(AP122&gt;0,AP122,0)</f>
        <v>81.8373501064668</v>
      </c>
      <c r="BJ122" s="14" t="n">
        <f aca="false">IF(AQ122&gt;0,AQ122,0)</f>
        <v>171.918768767011</v>
      </c>
      <c r="BK122" s="14" t="n">
        <f aca="false">IF(AR122&gt;0,AR122,0)</f>
        <v>77.8142418146022</v>
      </c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  <c r="DE122" s="14"/>
      <c r="DF122" s="14"/>
      <c r="DG122" s="14"/>
      <c r="DH122" s="14"/>
      <c r="DI122" s="14"/>
      <c r="DJ122" s="14"/>
      <c r="DK122" s="14"/>
      <c r="DL122" s="14"/>
      <c r="DM122" s="14"/>
      <c r="DN122" s="14"/>
      <c r="DO122" s="14"/>
      <c r="DP122" s="14"/>
      <c r="DQ122" s="14"/>
      <c r="DR122" s="14"/>
      <c r="DS122" s="14"/>
      <c r="DT122" s="14"/>
      <c r="DU122" s="14"/>
      <c r="DV122" s="14"/>
      <c r="DW122" s="14"/>
      <c r="DX122" s="14"/>
      <c r="DY122" s="14"/>
      <c r="DZ122" s="14"/>
      <c r="EA122" s="14"/>
      <c r="EB122" s="14"/>
      <c r="EC122" s="14"/>
      <c r="ED122" s="14"/>
      <c r="EE122" s="14"/>
      <c r="EF122" s="14"/>
      <c r="EG122" s="14"/>
      <c r="EH122" s="14"/>
      <c r="EI122" s="14"/>
      <c r="EJ122" s="14"/>
      <c r="EK122" s="14"/>
      <c r="EL122" s="14"/>
      <c r="EM122" s="14"/>
      <c r="EN122" s="14"/>
      <c r="EO122" s="14"/>
      <c r="EP122" s="14"/>
      <c r="EQ122" s="14"/>
      <c r="ER122" s="14"/>
    </row>
    <row r="123" customFormat="false" ht="18" hidden="false" customHeight="false" outlineLevel="0" collapsed="false">
      <c r="A123" s="12" t="s">
        <v>465</v>
      </c>
      <c r="B123" s="12" t="s">
        <v>466</v>
      </c>
      <c r="C123" s="12" t="n">
        <v>53</v>
      </c>
      <c r="D123" s="12" t="n">
        <f aca="false">C123-6</f>
        <v>47</v>
      </c>
      <c r="E123" s="8" t="s">
        <v>467</v>
      </c>
      <c r="F123" s="8" t="n">
        <v>19.521689021007</v>
      </c>
      <c r="G123" s="13" t="n">
        <f aca="false">F123*((POWER(D123,2))/((POWER(C123,2))))</f>
        <v>15.3518729253843</v>
      </c>
      <c r="H123" s="14" t="n">
        <f aca="false">VLOOKUP($A123,PI!$B:$T,2,0)</f>
        <v>25.8739986921309</v>
      </c>
      <c r="I123" s="14" t="n">
        <f aca="false">VLOOKUP($A123,PI!$B:$T,3,0)</f>
        <v>7.3751492589731</v>
      </c>
      <c r="J123" s="14" t="n">
        <f aca="false">VLOOKUP($A123,PI!$B:$T,4,0)</f>
        <v>7.14296164002605</v>
      </c>
      <c r="K123" s="14" t="n">
        <f aca="false">VLOOKUP($A123,PI!$B:$T,5,0)</f>
        <v>6.20624344708628</v>
      </c>
      <c r="L123" s="14" t="n">
        <f aca="false">VLOOKUP($A123,PI!$B:$T,6,0)</f>
        <v>10.3661524298802</v>
      </c>
      <c r="M123" s="14" t="n">
        <f aca="false">VLOOKUP($A123,PI!$B:$T,7,0)</f>
        <v>7.3751492589731</v>
      </c>
      <c r="N123" s="14" t="n">
        <f aca="false">VLOOKUP($A123,PI!$B:$T,8,0)</f>
        <v>14.2580503014275</v>
      </c>
      <c r="O123" s="14" t="n">
        <f aca="false">VLOOKUP($A123,PI!$B:$T,9,0)</f>
        <v>4.2748213373061</v>
      </c>
      <c r="P123" s="14" t="n">
        <f aca="false">VLOOKUP($A123,PI!$B:$T,10,0)</f>
        <v>8.45723417919899</v>
      </c>
      <c r="Q123" s="14" t="n">
        <f aca="false">VLOOKUP($A123,PI!$B:$T,11,0)</f>
        <v>4.04200451606281</v>
      </c>
      <c r="R123" s="14" t="n">
        <f aca="false">VLOOKUP($A123,PI!$B:$T,12,0)</f>
        <v>25.0859042586183</v>
      </c>
      <c r="S123" s="14" t="n">
        <f aca="false">VLOOKUP($A123,PI!$B:$T,13,0)</f>
        <v>15.1228724773003</v>
      </c>
      <c r="T123" s="14" t="n">
        <f aca="false">VLOOKUP($A123,PI!$B:$T,14,0)</f>
        <v>23.8405608425471</v>
      </c>
      <c r="U123" s="14" t="n">
        <f aca="false">VLOOKUP($A123,PI!$B:$T,15,0)</f>
        <v>4.03848718893248</v>
      </c>
      <c r="V123" s="14" t="n">
        <f aca="false">VLOOKUP($A123,PI!$B:$T,16,0)</f>
        <v>5.11696370979494</v>
      </c>
      <c r="W123" s="14" t="n">
        <f aca="false">VLOOKUP($A123,PI!$B:$T,17,0)</f>
        <v>3.46369978039013</v>
      </c>
      <c r="X123" s="14" t="n">
        <f aca="false">VLOOKUP($A123,PI!$B:$T,18,0)</f>
        <v>10.2154531946508</v>
      </c>
      <c r="Y123" s="14" t="n">
        <f aca="false">VLOOKUP($A123,PI!$B:$T,19,0)</f>
        <v>2.93163599873983</v>
      </c>
      <c r="AA123" s="14" t="n">
        <f aca="false">H123-(H122*$G122/100)</f>
        <v>-43.41241851861</v>
      </c>
      <c r="AB123" s="14" t="n">
        <f aca="false">I123-(I122*$G122/100)</f>
        <v>-13.8881156061642</v>
      </c>
      <c r="AC123" s="14" t="n">
        <f aca="false">J123-(J122*$G122/100)</f>
        <v>-20.1901308232289</v>
      </c>
      <c r="AD123" s="14" t="n">
        <f aca="false">K123-(K122*$G122/100)</f>
        <v>-15.0570214180511</v>
      </c>
      <c r="AE123" s="14" t="n">
        <f aca="false">L123-(L122*$G122/100)</f>
        <v>-11.8954842068124</v>
      </c>
      <c r="AF123" s="14" t="n">
        <f aca="false">M123-(M122*$G122/100)</f>
        <v>-11.3952696247341</v>
      </c>
      <c r="AG123" s="14" t="n">
        <f aca="false">N123-(N122*$G122/100)</f>
        <v>-26.1773519736148</v>
      </c>
      <c r="AH123" s="14" t="n">
        <f aca="false">O123-(O122*$G122/100)</f>
        <v>-12.356925525512</v>
      </c>
      <c r="AI123" s="14" t="n">
        <f aca="false">P123-(P122*$G122/100)</f>
        <v>-11.5200713788766</v>
      </c>
      <c r="AJ123" s="14" t="n">
        <f aca="false">Q123-(Q122*$G122/100)</f>
        <v>-9.37269894759319</v>
      </c>
      <c r="AK123" s="14" t="n">
        <f aca="false">R123-(R122*$G122/100)</f>
        <v>-7.84058246269395</v>
      </c>
      <c r="AL123" s="14" t="n">
        <f aca="false">S123-(S122*$G122/100)</f>
        <v>-13.3975606951836</v>
      </c>
      <c r="AM123" s="14" t="n">
        <f aca="false">T123-(T122*$G122/100)</f>
        <v>-5.34461243788138</v>
      </c>
      <c r="AN123" s="14" t="n">
        <f aca="false">U123-(U122*$G122/100)</f>
        <v>-10.7831478126386</v>
      </c>
      <c r="AO123" s="14" t="n">
        <f aca="false">V123-(V122*$G122/100)</f>
        <v>-12.4549993459365</v>
      </c>
      <c r="AP123" s="14" t="n">
        <f aca="false">W123-(W122*$G122/100)</f>
        <v>-9.62976421640238</v>
      </c>
      <c r="AQ123" s="14" t="n">
        <f aca="false">X123-(X122*$G122/100)</f>
        <v>-18.0014002655701</v>
      </c>
      <c r="AR123" s="14" t="n">
        <f aca="false">Y123-(Y122*$G122/100)</f>
        <v>-9.64414568885935</v>
      </c>
      <c r="AT123" s="14" t="n">
        <f aca="false">IF(AA123&gt;0,AA123,0)</f>
        <v>0</v>
      </c>
      <c r="AU123" s="14" t="n">
        <f aca="false">IF(AB123&gt;0,AB123,0)</f>
        <v>0</v>
      </c>
      <c r="AV123" s="14" t="n">
        <f aca="false">IF(AC123&gt;0,AC123,0)</f>
        <v>0</v>
      </c>
      <c r="AW123" s="14" t="n">
        <f aca="false">IF(AD123&gt;0,AD123,0)</f>
        <v>0</v>
      </c>
      <c r="AX123" s="14" t="n">
        <f aca="false">IF(AE123&gt;0,AE123,0)</f>
        <v>0</v>
      </c>
      <c r="AY123" s="14" t="n">
        <f aca="false">IF(AF123&gt;0,AF123,0)</f>
        <v>0</v>
      </c>
      <c r="AZ123" s="14" t="n">
        <f aca="false">IF(AG123&gt;0,AG123,0)</f>
        <v>0</v>
      </c>
      <c r="BA123" s="14" t="n">
        <f aca="false">IF(AH123&gt;0,AH123,0)</f>
        <v>0</v>
      </c>
      <c r="BB123" s="14" t="n">
        <f aca="false">IF(AI123&gt;0,AI123,0)</f>
        <v>0</v>
      </c>
      <c r="BC123" s="14" t="n">
        <f aca="false">IF(AJ123&gt;0,AJ123,0)</f>
        <v>0</v>
      </c>
      <c r="BD123" s="14" t="n">
        <f aca="false">IF(AK123&gt;0,AK123,0)</f>
        <v>0</v>
      </c>
      <c r="BE123" s="14" t="n">
        <f aca="false">IF(AL123&gt;0,AL123,0)</f>
        <v>0</v>
      </c>
      <c r="BF123" s="14" t="n">
        <f aca="false">IF(AM123&gt;0,AM123,0)</f>
        <v>0</v>
      </c>
      <c r="BG123" s="14" t="n">
        <f aca="false">IF(AN123&gt;0,AN123,0)</f>
        <v>0</v>
      </c>
      <c r="BH123" s="14" t="n">
        <f aca="false">IF(AO123&gt;0,AO123,0)</f>
        <v>0</v>
      </c>
      <c r="BI123" s="14" t="n">
        <f aca="false">IF(AP123&gt;0,AP123,0)</f>
        <v>0</v>
      </c>
      <c r="BJ123" s="14" t="n">
        <f aca="false">IF(AQ123&gt;0,AQ123,0)</f>
        <v>0</v>
      </c>
      <c r="BK123" s="14" t="n">
        <f aca="false">IF(AR123&gt;0,AR123,0)</f>
        <v>0</v>
      </c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  <c r="DI123" s="14"/>
      <c r="DJ123" s="14"/>
      <c r="DK123" s="14"/>
      <c r="DL123" s="14"/>
      <c r="DM123" s="14"/>
      <c r="DN123" s="14"/>
      <c r="DO123" s="14"/>
      <c r="DP123" s="14"/>
      <c r="DQ123" s="14"/>
      <c r="DR123" s="14"/>
      <c r="DS123" s="14"/>
      <c r="DT123" s="14"/>
      <c r="DU123" s="14"/>
      <c r="DV123" s="14"/>
      <c r="DW123" s="14"/>
      <c r="DX123" s="14"/>
      <c r="DY123" s="14"/>
      <c r="DZ123" s="14"/>
      <c r="EA123" s="14"/>
      <c r="EB123" s="14"/>
      <c r="EC123" s="14"/>
      <c r="ED123" s="14"/>
      <c r="EE123" s="14"/>
      <c r="EF123" s="14"/>
      <c r="EG123" s="14"/>
      <c r="EH123" s="14"/>
      <c r="EI123" s="14"/>
      <c r="EJ123" s="14"/>
      <c r="EK123" s="14"/>
      <c r="EL123" s="14"/>
      <c r="EM123" s="14"/>
      <c r="EN123" s="14"/>
      <c r="EO123" s="14"/>
      <c r="EP123" s="14"/>
      <c r="EQ123" s="14"/>
      <c r="ER123" s="14"/>
    </row>
    <row r="124" customFormat="false" ht="18" hidden="false" customHeight="false" outlineLevel="0" collapsed="false">
      <c r="A124" s="12" t="s">
        <v>468</v>
      </c>
      <c r="B124" s="12" t="s">
        <v>469</v>
      </c>
      <c r="C124" s="12" t="n">
        <v>53</v>
      </c>
      <c r="D124" s="12" t="n">
        <f aca="false">C124-6</f>
        <v>47</v>
      </c>
      <c r="E124" s="8" t="s">
        <v>470</v>
      </c>
      <c r="F124" s="8" t="n">
        <v>19.5348164832496</v>
      </c>
      <c r="G124" s="13" t="n">
        <f aca="false">F124*((POWER(D124,2))/((POWER(C124,2))))</f>
        <v>15.3621963729079</v>
      </c>
      <c r="H124" s="14" t="n">
        <f aca="false">VLOOKUP($A124,PI!$B:$T,2,0)</f>
        <v>11.2764002707128</v>
      </c>
      <c r="I124" s="14" t="n">
        <f aca="false">VLOOKUP($A124,PI!$B:$T,3,0)</f>
        <v>6.72448047620205</v>
      </c>
      <c r="J124" s="14" t="n">
        <f aca="false">VLOOKUP($A124,PI!$B:$T,4,0)</f>
        <v>11.5208672525796</v>
      </c>
      <c r="K124" s="14" t="n">
        <f aca="false">VLOOKUP($A124,PI!$B:$T,5,0)</f>
        <v>0.781699191666385</v>
      </c>
      <c r="L124" s="14" t="n">
        <f aca="false">VLOOKUP($A124,PI!$B:$T,6,0)</f>
        <v>8.98974001098754</v>
      </c>
      <c r="M124" s="14" t="n">
        <f aca="false">VLOOKUP($A124,PI!$B:$T,7,0)</f>
        <v>7.58586780922947</v>
      </c>
      <c r="N124" s="14" t="n">
        <f aca="false">VLOOKUP($A124,PI!$B:$T,8,0)</f>
        <v>8.50255847449692</v>
      </c>
      <c r="O124" s="14" t="n">
        <f aca="false">VLOOKUP($A124,PI!$B:$T,9,0)</f>
        <v>2.70987245030792</v>
      </c>
      <c r="P124" s="14" t="n">
        <f aca="false">VLOOKUP($A124,PI!$B:$T,10,0)</f>
        <v>6.12251587699225</v>
      </c>
      <c r="Q124" s="14" t="n">
        <f aca="false">VLOOKUP($A124,PI!$B:$T,11,0)</f>
        <v>0.978266447706045</v>
      </c>
      <c r="R124" s="14" t="n">
        <f aca="false">VLOOKUP($A124,PI!$B:$T,12,0)</f>
        <v>31.8447396821853</v>
      </c>
      <c r="S124" s="14" t="n">
        <f aca="false">VLOOKUP($A124,PI!$B:$T,13,0)</f>
        <v>13.0982796015145</v>
      </c>
      <c r="T124" s="14" t="n">
        <f aca="false">VLOOKUP($A124,PI!$B:$T,14,0)</f>
        <v>22.5771861004919</v>
      </c>
      <c r="U124" s="14" t="n">
        <f aca="false">VLOOKUP($A124,PI!$B:$T,15,0)</f>
        <v>7.58586780922947</v>
      </c>
      <c r="V124" s="14" t="n">
        <f aca="false">VLOOKUP($A124,PI!$B:$T,16,0)</f>
        <v>6.8586962509493</v>
      </c>
      <c r="W124" s="14" t="n">
        <f aca="false">VLOOKUP($A124,PI!$B:$T,17,0)</f>
        <v>1.05552684838307</v>
      </c>
      <c r="X124" s="14" t="n">
        <f aca="false">VLOOKUP($A124,PI!$B:$T,18,0)</f>
        <v>15.1742123298056</v>
      </c>
      <c r="Y124" s="14" t="n">
        <f aca="false">VLOOKUP($A124,PI!$B:$T,19,0)</f>
        <v>0.574075586618905</v>
      </c>
      <c r="AA124" s="14" t="n">
        <f aca="false">H124-(H123*$G123/100)</f>
        <v>7.30425687078131</v>
      </c>
      <c r="AB124" s="14" t="n">
        <f aca="false">I124-(I123*$G123/100)</f>
        <v>5.59225693390708</v>
      </c>
      <c r="AC124" s="14" t="n">
        <f aca="false">J124-(J123*$G123/100)</f>
        <v>10.4242888584939</v>
      </c>
      <c r="AD124" s="14" t="n">
        <f aca="false">K124-(K123*$G123/100)</f>
        <v>-0.17107541577029</v>
      </c>
      <c r="AE124" s="14" t="n">
        <f aca="false">L124-(L123*$G123/100)</f>
        <v>7.3983414627007</v>
      </c>
      <c r="AF124" s="14" t="n">
        <f aca="false">M124-(M123*$G123/100)</f>
        <v>6.4536442669345</v>
      </c>
      <c r="AG124" s="14" t="n">
        <f aca="false">N124-(N123*$G123/100)</f>
        <v>6.3136807105844</v>
      </c>
      <c r="AH124" s="14" t="n">
        <f aca="false">O124-(O123*$G123/100)</f>
        <v>2.05360731081747</v>
      </c>
      <c r="AI124" s="14" t="n">
        <f aca="false">P124-(P123*$G123/100)</f>
        <v>4.82417203279946</v>
      </c>
      <c r="AJ124" s="14" t="n">
        <f aca="false">Q124-(Q123*$G123/100)</f>
        <v>0.357743050761788</v>
      </c>
      <c r="AK124" s="14" t="n">
        <f aca="false">R124-(R123*$G123/100)</f>
        <v>27.9935835382186</v>
      </c>
      <c r="AL124" s="14" t="n">
        <f aca="false">S124-(S123*$G123/100)</f>
        <v>10.7766354361315</v>
      </c>
      <c r="AM124" s="14" t="n">
        <f aca="false">T124-(T123*$G123/100)</f>
        <v>18.9172134952451</v>
      </c>
      <c r="AN124" s="14" t="n">
        <f aca="false">U124-(U123*$G123/100)</f>
        <v>6.96588438787664</v>
      </c>
      <c r="AO124" s="14" t="n">
        <f aca="false">V124-(V123*$G123/100)</f>
        <v>6.07314648458355</v>
      </c>
      <c r="AP124" s="14" t="n">
        <f aca="false">W124-(W123*$G123/100)</f>
        <v>0.523784059580761</v>
      </c>
      <c r="AQ124" s="14" t="n">
        <f aca="false">X124-(X123*$G123/100)</f>
        <v>13.6059489366107</v>
      </c>
      <c r="AR124" s="14" t="n">
        <f aca="false">Y124-(Y123*$G123/100)</f>
        <v>0.124014553457545</v>
      </c>
      <c r="AT124" s="14" t="n">
        <f aca="false">IF(AA124&gt;0,AA124,0)</f>
        <v>7.30425687078131</v>
      </c>
      <c r="AU124" s="14" t="n">
        <f aca="false">IF(AB124&gt;0,AB124,0)</f>
        <v>5.59225693390708</v>
      </c>
      <c r="AV124" s="14" t="n">
        <f aca="false">IF(AC124&gt;0,AC124,0)</f>
        <v>10.4242888584939</v>
      </c>
      <c r="AW124" s="14" t="n">
        <f aca="false">IF(AD124&gt;0,AD124,0)</f>
        <v>0</v>
      </c>
      <c r="AX124" s="14" t="n">
        <f aca="false">IF(AE124&gt;0,AE124,0)</f>
        <v>7.3983414627007</v>
      </c>
      <c r="AY124" s="14" t="n">
        <f aca="false">IF(AF124&gt;0,AF124,0)</f>
        <v>6.4536442669345</v>
      </c>
      <c r="AZ124" s="14" t="n">
        <f aca="false">IF(AG124&gt;0,AG124,0)</f>
        <v>6.3136807105844</v>
      </c>
      <c r="BA124" s="14" t="n">
        <f aca="false">IF(AH124&gt;0,AH124,0)</f>
        <v>2.05360731081747</v>
      </c>
      <c r="BB124" s="14" t="n">
        <f aca="false">IF(AI124&gt;0,AI124,0)</f>
        <v>4.82417203279946</v>
      </c>
      <c r="BC124" s="14" t="n">
        <f aca="false">IF(AJ124&gt;0,AJ124,0)</f>
        <v>0.357743050761788</v>
      </c>
      <c r="BD124" s="14" t="n">
        <f aca="false">IF(AK124&gt;0,AK124,0)</f>
        <v>27.9935835382186</v>
      </c>
      <c r="BE124" s="14" t="n">
        <f aca="false">IF(AL124&gt;0,AL124,0)</f>
        <v>10.7766354361315</v>
      </c>
      <c r="BF124" s="14" t="n">
        <f aca="false">IF(AM124&gt;0,AM124,0)</f>
        <v>18.9172134952451</v>
      </c>
      <c r="BG124" s="14" t="n">
        <f aca="false">IF(AN124&gt;0,AN124,0)</f>
        <v>6.96588438787664</v>
      </c>
      <c r="BH124" s="14" t="n">
        <f aca="false">IF(AO124&gt;0,AO124,0)</f>
        <v>6.07314648458355</v>
      </c>
      <c r="BI124" s="14" t="n">
        <f aca="false">IF(AP124&gt;0,AP124,0)</f>
        <v>0.523784059580761</v>
      </c>
      <c r="BJ124" s="14" t="n">
        <f aca="false">IF(AQ124&gt;0,AQ124,0)</f>
        <v>13.6059489366107</v>
      </c>
      <c r="BK124" s="14" t="n">
        <f aca="false">IF(AR124&gt;0,AR124,0)</f>
        <v>0.124014553457545</v>
      </c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4"/>
      <c r="DI124" s="14"/>
      <c r="DJ124" s="14"/>
      <c r="DK124" s="14"/>
      <c r="DL124" s="14"/>
      <c r="DM124" s="14"/>
      <c r="DN124" s="14"/>
      <c r="DO124" s="14"/>
      <c r="DP124" s="14"/>
      <c r="DQ124" s="14"/>
      <c r="DR124" s="14"/>
      <c r="DS124" s="14"/>
      <c r="DT124" s="14"/>
      <c r="DU124" s="14"/>
      <c r="DV124" s="14"/>
      <c r="DW124" s="14"/>
      <c r="DX124" s="14"/>
      <c r="DY124" s="14"/>
      <c r="DZ124" s="14"/>
      <c r="EA124" s="14"/>
      <c r="EB124" s="14"/>
      <c r="EC124" s="14"/>
      <c r="ED124" s="14"/>
      <c r="EE124" s="14"/>
      <c r="EF124" s="14"/>
      <c r="EG124" s="14"/>
      <c r="EH124" s="14"/>
      <c r="EI124" s="14"/>
      <c r="EJ124" s="14"/>
      <c r="EK124" s="14"/>
      <c r="EL124" s="14"/>
      <c r="EM124" s="14"/>
      <c r="EN124" s="14"/>
      <c r="EO124" s="14"/>
      <c r="EP124" s="14"/>
      <c r="EQ124" s="14"/>
      <c r="ER124" s="14"/>
    </row>
    <row r="125" customFormat="false" ht="18" hidden="false" customHeight="false" outlineLevel="0" collapsed="false">
      <c r="A125" s="12" t="s">
        <v>471</v>
      </c>
      <c r="B125" s="12" t="s">
        <v>472</v>
      </c>
      <c r="C125" s="12" t="n">
        <v>53</v>
      </c>
      <c r="D125" s="12" t="n">
        <f aca="false">C125-6</f>
        <v>47</v>
      </c>
      <c r="E125" s="8" t="s">
        <v>473</v>
      </c>
      <c r="F125" s="8" t="n">
        <v>19.5479442388861</v>
      </c>
      <c r="G125" s="13" t="n">
        <f aca="false">F125*((POWER(D125,2))/((POWER(C125,2))))</f>
        <v>15.3725200511568</v>
      </c>
      <c r="H125" s="14" t="n">
        <f aca="false">VLOOKUP($A125,PI!$B:$T,2,0)</f>
        <v>63.3457130500568</v>
      </c>
      <c r="I125" s="14" t="n">
        <f aca="false">VLOOKUP($A125,PI!$B:$T,3,0)</f>
        <v>5.26739444268209</v>
      </c>
      <c r="J125" s="14" t="n">
        <f aca="false">VLOOKUP($A125,PI!$B:$T,4,0)</f>
        <v>13.9594709405325</v>
      </c>
      <c r="K125" s="14" t="n">
        <f aca="false">VLOOKUP($A125,PI!$B:$T,5,0)</f>
        <v>0.420654784049785</v>
      </c>
      <c r="L125" s="14" t="n">
        <f aca="false">VLOOKUP($A125,PI!$B:$T,6,0)</f>
        <v>16.7122006265869</v>
      </c>
      <c r="M125" s="14" t="n">
        <f aca="false">VLOOKUP($A125,PI!$B:$T,7,0)</f>
        <v>23.9253353936925</v>
      </c>
      <c r="N125" s="14" t="n">
        <f aca="false">VLOOKUP($A125,PI!$B:$T,8,0)</f>
        <v>185.903597736951</v>
      </c>
      <c r="O125" s="14" t="n">
        <f aca="false">VLOOKUP($A125,PI!$B:$T,9,0)</f>
        <v>2.84840165168632</v>
      </c>
      <c r="P125" s="14" t="n">
        <f aca="false">VLOOKUP($A125,PI!$B:$T,10,0)</f>
        <v>49.3304802625383</v>
      </c>
      <c r="Q125" s="14" t="n">
        <f aca="false">VLOOKUP($A125,PI!$B:$T,11,0)</f>
        <v>0.504849635635841</v>
      </c>
      <c r="R125" s="14" t="n">
        <f aca="false">VLOOKUP($A125,PI!$B:$T,12,0)</f>
        <v>151.175368737052</v>
      </c>
      <c r="S125" s="14" t="n">
        <f aca="false">VLOOKUP($A125,PI!$B:$T,13,0)</f>
        <v>40.4454471933243</v>
      </c>
      <c r="T125" s="14" t="n">
        <f aca="false">VLOOKUP($A125,PI!$B:$T,14,0)</f>
        <v>36.7138414515582</v>
      </c>
      <c r="U125" s="14" t="n">
        <f aca="false">VLOOKUP($A125,PI!$B:$T,15,0)</f>
        <v>16.7122006265869</v>
      </c>
      <c r="V125" s="14" t="n">
        <f aca="false">VLOOKUP($A125,PI!$B:$T,16,0)</f>
        <v>6.13735954477851</v>
      </c>
      <c r="W125" s="14" t="n">
        <f aca="false">VLOOKUP($A125,PI!$B:$T,17,0)</f>
        <v>0.771864100245447</v>
      </c>
      <c r="X125" s="14" t="n">
        <f aca="false">VLOOKUP($A125,PI!$B:$T,18,0)</f>
        <v>62.2335263971859</v>
      </c>
      <c r="Y125" s="14" t="n">
        <f aca="false">VLOOKUP($A125,PI!$B:$T,19,0)</f>
        <v>13.0573025448351</v>
      </c>
      <c r="AA125" s="14" t="n">
        <f aca="false">H125-(H124*$G124/100)</f>
        <v>61.6134102966748</v>
      </c>
      <c r="AB125" s="14" t="n">
        <f aca="false">I125-(I124*$G124/100)</f>
        <v>4.23436654687008</v>
      </c>
      <c r="AC125" s="14" t="n">
        <f aca="false">J125-(J124*$G124/100)</f>
        <v>12.1896126893292</v>
      </c>
      <c r="AD125" s="14" t="n">
        <f aca="false">K125-(K124*$G124/100)</f>
        <v>0.300568619180561</v>
      </c>
      <c r="AE125" s="14" t="n">
        <f aca="false">L125-(L124*$G124/100)</f>
        <v>15.3311791126851</v>
      </c>
      <c r="AF125" s="14" t="n">
        <f aca="false">M125-(M124*$G124/100)</f>
        <v>22.7599794842494</v>
      </c>
      <c r="AG125" s="14" t="n">
        <f aca="false">N125-(N124*$G124/100)</f>
        <v>184.597418007377</v>
      </c>
      <c r="AH125" s="14" t="n">
        <f aca="false">O125-(O124*$G124/100)</f>
        <v>2.43210572441469</v>
      </c>
      <c r="AI125" s="14" t="n">
        <f aca="false">P125-(P124*$G124/100)</f>
        <v>48.3899273505523</v>
      </c>
      <c r="AJ125" s="14" t="n">
        <f aca="false">Q125-(Q124*$G124/100)</f>
        <v>0.354566422888968</v>
      </c>
      <c r="AK125" s="14" t="n">
        <f aca="false">R125-(R124*$G124/100)</f>
        <v>146.283317292634</v>
      </c>
      <c r="AL125" s="14" t="n">
        <f aca="false">S125-(S124*$G124/100)</f>
        <v>38.4332637594671</v>
      </c>
      <c r="AM125" s="14" t="n">
        <f aca="false">T125-(T124*$G124/100)</f>
        <v>33.2454897873238</v>
      </c>
      <c r="AN125" s="14" t="n">
        <f aca="false">U125-(U124*$G124/100)</f>
        <v>15.5468447171438</v>
      </c>
      <c r="AO125" s="14" t="n">
        <f aca="false">V125-(V124*$G124/100)</f>
        <v>5.08371315808641</v>
      </c>
      <c r="AP125" s="14" t="n">
        <f aca="false">W125-(W124*$G124/100)</f>
        <v>0.609711993028073</v>
      </c>
      <c r="AQ125" s="14" t="n">
        <f aca="false">X125-(X124*$G124/100)</f>
        <v>59.9024341010392</v>
      </c>
      <c r="AR125" s="14" t="n">
        <f aca="false">Y125-(Y124*$G124/100)</f>
        <v>12.9691119258898</v>
      </c>
      <c r="AT125" s="14" t="n">
        <f aca="false">IF(AA125&gt;0,AA125,0)</f>
        <v>61.6134102966748</v>
      </c>
      <c r="AU125" s="14" t="n">
        <f aca="false">IF(AB125&gt;0,AB125,0)</f>
        <v>4.23436654687008</v>
      </c>
      <c r="AV125" s="14" t="n">
        <f aca="false">IF(AC125&gt;0,AC125,0)</f>
        <v>12.1896126893292</v>
      </c>
      <c r="AW125" s="14" t="n">
        <f aca="false">IF(AD125&gt;0,AD125,0)</f>
        <v>0.300568619180561</v>
      </c>
      <c r="AX125" s="14" t="n">
        <f aca="false">IF(AE125&gt;0,AE125,0)</f>
        <v>15.3311791126851</v>
      </c>
      <c r="AY125" s="14" t="n">
        <f aca="false">IF(AF125&gt;0,AF125,0)</f>
        <v>22.7599794842494</v>
      </c>
      <c r="AZ125" s="14" t="n">
        <f aca="false">IF(AG125&gt;0,AG125,0)</f>
        <v>184.597418007377</v>
      </c>
      <c r="BA125" s="14" t="n">
        <f aca="false">IF(AH125&gt;0,AH125,0)</f>
        <v>2.43210572441469</v>
      </c>
      <c r="BB125" s="14" t="n">
        <f aca="false">IF(AI125&gt;0,AI125,0)</f>
        <v>48.3899273505523</v>
      </c>
      <c r="BC125" s="14" t="n">
        <f aca="false">IF(AJ125&gt;0,AJ125,0)</f>
        <v>0.354566422888968</v>
      </c>
      <c r="BD125" s="14" t="n">
        <f aca="false">IF(AK125&gt;0,AK125,0)</f>
        <v>146.283317292634</v>
      </c>
      <c r="BE125" s="14" t="n">
        <f aca="false">IF(AL125&gt;0,AL125,0)</f>
        <v>38.4332637594671</v>
      </c>
      <c r="BF125" s="14" t="n">
        <f aca="false">IF(AM125&gt;0,AM125,0)</f>
        <v>33.2454897873238</v>
      </c>
      <c r="BG125" s="14" t="n">
        <f aca="false">IF(AN125&gt;0,AN125,0)</f>
        <v>15.5468447171438</v>
      </c>
      <c r="BH125" s="14" t="n">
        <f aca="false">IF(AO125&gt;0,AO125,0)</f>
        <v>5.08371315808641</v>
      </c>
      <c r="BI125" s="14" t="n">
        <f aca="false">IF(AP125&gt;0,AP125,0)</f>
        <v>0.609711993028073</v>
      </c>
      <c r="BJ125" s="14" t="n">
        <f aca="false">IF(AQ125&gt;0,AQ125,0)</f>
        <v>59.9024341010392</v>
      </c>
      <c r="BK125" s="14" t="n">
        <f aca="false">IF(AR125&gt;0,AR125,0)</f>
        <v>12.9691119258898</v>
      </c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/>
      <c r="DT125" s="14"/>
      <c r="DU125" s="14"/>
      <c r="DV125" s="14"/>
      <c r="DW125" s="14"/>
      <c r="DX125" s="14"/>
      <c r="DY125" s="14"/>
      <c r="DZ125" s="14"/>
      <c r="EA125" s="14"/>
      <c r="EB125" s="14"/>
      <c r="EC125" s="14"/>
      <c r="ED125" s="14"/>
      <c r="EE125" s="14"/>
      <c r="EF125" s="14"/>
      <c r="EG125" s="14"/>
      <c r="EH125" s="14"/>
      <c r="EI125" s="14"/>
      <c r="EJ125" s="14"/>
      <c r="EK125" s="14"/>
      <c r="EL125" s="14"/>
      <c r="EM125" s="14"/>
      <c r="EN125" s="14"/>
      <c r="EO125" s="14"/>
      <c r="EP125" s="14"/>
      <c r="EQ125" s="14"/>
      <c r="ER125" s="14"/>
    </row>
    <row r="126" customFormat="false" ht="18" hidden="false" customHeight="false" outlineLevel="0" collapsed="false">
      <c r="A126" s="12" t="s">
        <v>474</v>
      </c>
      <c r="B126" s="12" t="s">
        <v>475</v>
      </c>
      <c r="C126" s="12" t="n">
        <v>53</v>
      </c>
      <c r="D126" s="12" t="n">
        <f aca="false">C126-6</f>
        <v>47</v>
      </c>
      <c r="E126" s="8" t="s">
        <v>476</v>
      </c>
      <c r="F126" s="8" t="n">
        <v>19.561072174088</v>
      </c>
      <c r="G126" s="13" t="n">
        <f aca="false">F126*((POWER(D126,2))/((POWER(C126,2))))</f>
        <v>15.382843870616</v>
      </c>
      <c r="H126" s="14" t="n">
        <f aca="false">VLOOKUP($A126,PI!$B:$T,2,0)</f>
        <v>9.01820926594908</v>
      </c>
      <c r="I126" s="14" t="n">
        <f aca="false">VLOOKUP($A126,PI!$B:$T,3,0)</f>
        <v>2.23280547223262</v>
      </c>
      <c r="J126" s="14" t="n">
        <f aca="false">VLOOKUP($A126,PI!$B:$T,4,0)</f>
        <v>4.07399700220551</v>
      </c>
      <c r="K126" s="14" t="n">
        <f aca="false">VLOOKUP($A126,PI!$B:$T,5,0)</f>
        <v>0.601599756485271</v>
      </c>
      <c r="L126" s="14" t="n">
        <f aca="false">VLOOKUP($A126,PI!$B:$T,6,0)</f>
        <v>5.55316337287859</v>
      </c>
      <c r="M126" s="14" t="n">
        <f aca="false">VLOOKUP($A126,PI!$B:$T,7,0)</f>
        <v>6.60163658074032</v>
      </c>
      <c r="N126" s="14" t="n">
        <f aca="false">VLOOKUP($A126,PI!$B:$T,8,0)</f>
        <v>44.8013153467925</v>
      </c>
      <c r="O126" s="14" t="n">
        <f aca="false">VLOOKUP($A126,PI!$B:$T,9,0)</f>
        <v>0.636311820907723</v>
      </c>
      <c r="P126" s="14" t="n">
        <f aca="false">VLOOKUP($A126,PI!$B:$T,10,0)</f>
        <v>8.52426746537697</v>
      </c>
      <c r="Q126" s="14" t="n">
        <f aca="false">VLOOKUP($A126,PI!$B:$T,11,0)</f>
        <v>0</v>
      </c>
      <c r="R126" s="14" t="n">
        <f aca="false">VLOOKUP($A126,PI!$B:$T,12,0)</f>
        <v>20.0091796608487</v>
      </c>
      <c r="S126" s="14" t="n">
        <f aca="false">VLOOKUP($A126,PI!$B:$T,13,0)</f>
        <v>12.017056942249</v>
      </c>
      <c r="T126" s="14" t="n">
        <f aca="false">VLOOKUP($A126,PI!$B:$T,14,0)</f>
        <v>25.4180316703963</v>
      </c>
      <c r="U126" s="14" t="n">
        <f aca="false">VLOOKUP($A126,PI!$B:$T,15,0)</f>
        <v>5.55316337287859</v>
      </c>
      <c r="V126" s="14" t="n">
        <f aca="false">VLOOKUP($A126,PI!$B:$T,16,0)</f>
        <v>0</v>
      </c>
      <c r="W126" s="14" t="n">
        <f aca="false">VLOOKUP($A126,PI!$B:$T,17,0)</f>
        <v>0.793932739094863</v>
      </c>
      <c r="X126" s="14" t="n">
        <f aca="false">VLOOKUP($A126,PI!$B:$T,18,0)</f>
        <v>12.7475209994845</v>
      </c>
      <c r="Y126" s="14" t="n">
        <f aca="false">VLOOKUP($A126,PI!$B:$T,19,0)</f>
        <v>1.51044887576864</v>
      </c>
      <c r="AA126" s="14" t="n">
        <f aca="false">H126-(H125*$G125/100)</f>
        <v>-0.719623174219144</v>
      </c>
      <c r="AB126" s="14" t="n">
        <f aca="false">I126-(I125*$G125/100)</f>
        <v>1.4230742053578</v>
      </c>
      <c r="AC126" s="14" t="n">
        <f aca="false">J126-(J125*$G125/100)</f>
        <v>1.92807453283674</v>
      </c>
      <c r="AD126" s="14" t="n">
        <f aca="false">K126-(K125*$G125/100)</f>
        <v>0.536934515461067</v>
      </c>
      <c r="AE126" s="14" t="n">
        <f aca="false">L126-(L125*$G125/100)</f>
        <v>2.98407698056697</v>
      </c>
      <c r="AF126" s="14" t="n">
        <f aca="false">M126-(M125*$G125/100)</f>
        <v>2.92370960003844</v>
      </c>
      <c r="AG126" s="14" t="n">
        <f aca="false">N126-(N125*$G125/100)</f>
        <v>16.2232475088579</v>
      </c>
      <c r="AH126" s="14" t="n">
        <f aca="false">O126-(O125*$G125/100)</f>
        <v>0.198440705864763</v>
      </c>
      <c r="AI126" s="14" t="n">
        <f aca="false">P126-(P125*$G125/100)</f>
        <v>0.940929495686325</v>
      </c>
      <c r="AJ126" s="14" t="n">
        <f aca="false">Q126-(Q125*$G125/100)</f>
        <v>-0.0776081114663116</v>
      </c>
      <c r="AK126" s="14" t="n">
        <f aca="false">R126-(R125*$G125/100)</f>
        <v>-3.23028421066482</v>
      </c>
      <c r="AL126" s="14" t="n">
        <f aca="false">S126-(S125*$G125/100)</f>
        <v>5.79957246267522</v>
      </c>
      <c r="AM126" s="14" t="n">
        <f aca="false">T126-(T125*$G125/100)</f>
        <v>19.7741890317056</v>
      </c>
      <c r="AN126" s="14" t="n">
        <f aca="false">U126-(U125*$G125/100)</f>
        <v>2.98407698056697</v>
      </c>
      <c r="AO126" s="14" t="n">
        <f aca="false">V126-(V125*$G125/100)</f>
        <v>-0.943466826632661</v>
      </c>
      <c r="AP126" s="14" t="n">
        <f aca="false">W126-(W125*$G125/100)</f>
        <v>0.675277775516951</v>
      </c>
      <c r="AQ126" s="14" t="n">
        <f aca="false">X126-(X125*$G125/100)</f>
        <v>3.18065967553514</v>
      </c>
      <c r="AR126" s="14" t="n">
        <f aca="false">Y126-(Y125*$G125/100)</f>
        <v>-0.496787576076333</v>
      </c>
      <c r="AT126" s="14" t="n">
        <f aca="false">IF(AA126&gt;0,AA126,0)</f>
        <v>0</v>
      </c>
      <c r="AU126" s="14" t="n">
        <f aca="false">IF(AB126&gt;0,AB126,0)</f>
        <v>1.4230742053578</v>
      </c>
      <c r="AV126" s="14" t="n">
        <f aca="false">IF(AC126&gt;0,AC126,0)</f>
        <v>1.92807453283674</v>
      </c>
      <c r="AW126" s="14" t="n">
        <f aca="false">IF(AD126&gt;0,AD126,0)</f>
        <v>0.536934515461067</v>
      </c>
      <c r="AX126" s="14" t="n">
        <f aca="false">IF(AE126&gt;0,AE126,0)</f>
        <v>2.98407698056697</v>
      </c>
      <c r="AY126" s="14" t="n">
        <f aca="false">IF(AF126&gt;0,AF126,0)</f>
        <v>2.92370960003844</v>
      </c>
      <c r="AZ126" s="14" t="n">
        <f aca="false">IF(AG126&gt;0,AG126,0)</f>
        <v>16.2232475088579</v>
      </c>
      <c r="BA126" s="14" t="n">
        <f aca="false">IF(AH126&gt;0,AH126,0)</f>
        <v>0.198440705864763</v>
      </c>
      <c r="BB126" s="14" t="n">
        <f aca="false">IF(AI126&gt;0,AI126,0)</f>
        <v>0.940929495686325</v>
      </c>
      <c r="BC126" s="14" t="n">
        <f aca="false">IF(AJ126&gt;0,AJ126,0)</f>
        <v>0</v>
      </c>
      <c r="BD126" s="14" t="n">
        <f aca="false">IF(AK126&gt;0,AK126,0)</f>
        <v>0</v>
      </c>
      <c r="BE126" s="14" t="n">
        <f aca="false">IF(AL126&gt;0,AL126,0)</f>
        <v>5.79957246267522</v>
      </c>
      <c r="BF126" s="14" t="n">
        <f aca="false">IF(AM126&gt;0,AM126,0)</f>
        <v>19.7741890317056</v>
      </c>
      <c r="BG126" s="14" t="n">
        <f aca="false">IF(AN126&gt;0,AN126,0)</f>
        <v>2.98407698056697</v>
      </c>
      <c r="BH126" s="14" t="n">
        <f aca="false">IF(AO126&gt;0,AO126,0)</f>
        <v>0</v>
      </c>
      <c r="BI126" s="14" t="n">
        <f aca="false">IF(AP126&gt;0,AP126,0)</f>
        <v>0.675277775516951</v>
      </c>
      <c r="BJ126" s="14" t="n">
        <f aca="false">IF(AQ126&gt;0,AQ126,0)</f>
        <v>3.18065967553514</v>
      </c>
      <c r="BK126" s="14" t="n">
        <f aca="false">IF(AR126&gt;0,AR126,0)</f>
        <v>0</v>
      </c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4"/>
      <c r="DI126" s="14"/>
      <c r="DJ126" s="14"/>
      <c r="DK126" s="14"/>
      <c r="DL126" s="14"/>
      <c r="DM126" s="14"/>
      <c r="DN126" s="14"/>
      <c r="DO126" s="14"/>
      <c r="DP126" s="14"/>
      <c r="DQ126" s="14"/>
      <c r="DR126" s="14"/>
      <c r="DS126" s="14"/>
      <c r="DT126" s="14"/>
      <c r="DU126" s="14"/>
      <c r="DV126" s="14"/>
      <c r="DW126" s="14"/>
      <c r="DX126" s="14"/>
      <c r="DY126" s="14"/>
      <c r="DZ126" s="14"/>
      <c r="EA126" s="14"/>
      <c r="EB126" s="14"/>
      <c r="EC126" s="14"/>
      <c r="ED126" s="14"/>
      <c r="EE126" s="14"/>
      <c r="EF126" s="14"/>
      <c r="EG126" s="14"/>
      <c r="EH126" s="14"/>
      <c r="EI126" s="14"/>
      <c r="EJ126" s="14"/>
      <c r="EK126" s="14"/>
      <c r="EL126" s="14"/>
      <c r="EM126" s="14"/>
      <c r="EN126" s="14"/>
      <c r="EO126" s="14"/>
      <c r="EP126" s="14"/>
      <c r="EQ126" s="14"/>
      <c r="ER126" s="14"/>
    </row>
    <row r="127" customFormat="false" ht="18" hidden="false" customHeight="false" outlineLevel="0" collapsed="false">
      <c r="A127" s="12" t="s">
        <v>477</v>
      </c>
      <c r="B127" s="12" t="s">
        <v>478</v>
      </c>
      <c r="C127" s="12" t="n">
        <v>53</v>
      </c>
      <c r="D127" s="12" t="n">
        <f aca="false">C127-6</f>
        <v>47</v>
      </c>
      <c r="E127" s="8" t="s">
        <v>479</v>
      </c>
      <c r="F127" s="8" t="n">
        <v>19.5742003657619</v>
      </c>
      <c r="G127" s="13" t="n">
        <f aca="false">F127*((POWER(D127,2))/((POWER(C127,2))))</f>
        <v>15.3931678917651</v>
      </c>
      <c r="H127" s="14" t="n">
        <f aca="false">VLOOKUP($A127,PI!$B:$T,2,0)</f>
        <v>21.5034026439378</v>
      </c>
      <c r="I127" s="14" t="n">
        <f aca="false">VLOOKUP($A127,PI!$B:$T,3,0)</f>
        <v>12.2517839005894</v>
      </c>
      <c r="J127" s="14" t="n">
        <f aca="false">VLOOKUP($A127,PI!$B:$T,4,0)</f>
        <v>27.3740548393527</v>
      </c>
      <c r="K127" s="14" t="n">
        <f aca="false">VLOOKUP($A127,PI!$B:$T,5,0)</f>
        <v>5.72766936111205</v>
      </c>
      <c r="L127" s="14" t="n">
        <f aca="false">VLOOKUP($A127,PI!$B:$T,6,0)</f>
        <v>11.8175474023371</v>
      </c>
      <c r="M127" s="14" t="n">
        <f aca="false">VLOOKUP($A127,PI!$B:$T,7,0)</f>
        <v>33.8668609959963</v>
      </c>
      <c r="N127" s="14" t="n">
        <f aca="false">VLOOKUP($A127,PI!$B:$T,8,0)</f>
        <v>8.53382259130158</v>
      </c>
      <c r="O127" s="14" t="n">
        <f aca="false">VLOOKUP($A127,PI!$B:$T,9,0)</f>
        <v>8.52858920152923</v>
      </c>
      <c r="P127" s="14" t="n">
        <f aca="false">VLOOKUP($A127,PI!$B:$T,10,0)</f>
        <v>6.9139019847767</v>
      </c>
      <c r="Q127" s="14" t="n">
        <f aca="false">VLOOKUP($A127,PI!$B:$T,11,0)</f>
        <v>4.03687262650108</v>
      </c>
      <c r="R127" s="14" t="n">
        <f aca="false">VLOOKUP($A127,PI!$B:$T,12,0)</f>
        <v>23.959535062583</v>
      </c>
      <c r="S127" s="14" t="n">
        <f aca="false">VLOOKUP($A127,PI!$B:$T,13,0)</f>
        <v>15.7919163327574</v>
      </c>
      <c r="T127" s="14" t="n">
        <f aca="false">VLOOKUP($A127,PI!$B:$T,14,0)</f>
        <v>16.555676610509</v>
      </c>
      <c r="U127" s="14" t="n">
        <f aca="false">VLOOKUP($A127,PI!$B:$T,15,0)</f>
        <v>15.7919163327574</v>
      </c>
      <c r="V127" s="14" t="n">
        <f aca="false">VLOOKUP($A127,PI!$B:$T,16,0)</f>
        <v>23.6837665262546</v>
      </c>
      <c r="W127" s="14" t="n">
        <f aca="false">VLOOKUP($A127,PI!$B:$T,17,0)</f>
        <v>6.08233217069285</v>
      </c>
      <c r="X127" s="14" t="n">
        <f aca="false">VLOOKUP($A127,PI!$B:$T,18,0)</f>
        <v>18.4537708099585</v>
      </c>
      <c r="Y127" s="14" t="n">
        <f aca="false">VLOOKUP($A127,PI!$B:$T,19,0)</f>
        <v>20.956092552186</v>
      </c>
      <c r="AA127" s="14" t="n">
        <f aca="false">H127-(H126*$G126/100)</f>
        <v>20.1161455926314</v>
      </c>
      <c r="AB127" s="14" t="n">
        <f aca="false">I127-(I126*$G126/100)</f>
        <v>11.9083149208613</v>
      </c>
      <c r="AC127" s="14" t="n">
        <f aca="false">J127-(J126*$G126/100)</f>
        <v>26.7473582412099</v>
      </c>
      <c r="AD127" s="14" t="n">
        <f aca="false">K127-(K126*$G126/100)</f>
        <v>5.63512620984591</v>
      </c>
      <c r="AE127" s="14" t="n">
        <f aca="false">L127-(L126*$G126/100)</f>
        <v>10.9633129508069</v>
      </c>
      <c r="AF127" s="14" t="n">
        <f aca="false">M127-(M126*$G126/100)</f>
        <v>32.8513415478756</v>
      </c>
      <c r="AG127" s="14" t="n">
        <f aca="false">N127-(N126*$G126/100)</f>
        <v>1.64210619952215</v>
      </c>
      <c r="AH127" s="14" t="n">
        <f aca="false">O127-(O126*$G126/100)</f>
        <v>8.43070634758872</v>
      </c>
      <c r="AI127" s="14" t="n">
        <f aca="false">P127-(P126*$G126/100)</f>
        <v>5.60262722946405</v>
      </c>
      <c r="AJ127" s="14" t="n">
        <f aca="false">Q127-(Q126*$G126/100)</f>
        <v>4.03687262650108</v>
      </c>
      <c r="AK127" s="14" t="n">
        <f aca="false">R127-(R126*$G126/100)</f>
        <v>20.8815541955635</v>
      </c>
      <c r="AL127" s="14" t="n">
        <f aca="false">S127-(S126*$G126/100)</f>
        <v>13.9433512254882</v>
      </c>
      <c r="AM127" s="14" t="n">
        <f aca="false">T127-(T126*$G126/100)</f>
        <v>12.6456604836682</v>
      </c>
      <c r="AN127" s="14" t="n">
        <f aca="false">U127-(U126*$G126/100)</f>
        <v>14.9376818812273</v>
      </c>
      <c r="AO127" s="14" t="n">
        <f aca="false">V127-(V126*$G126/100)</f>
        <v>23.6837665262546</v>
      </c>
      <c r="AP127" s="14" t="n">
        <f aca="false">W127-(W126*$G126/100)</f>
        <v>5.96020273700018</v>
      </c>
      <c r="AQ127" s="14" t="n">
        <f aca="false">X127-(X126*$G126/100)</f>
        <v>16.4928395572338</v>
      </c>
      <c r="AR127" s="14" t="n">
        <f aca="false">Y127-(Y126*$G126/100)</f>
        <v>20.7237425598811</v>
      </c>
      <c r="AT127" s="14" t="n">
        <f aca="false">IF(AA127&gt;0,AA127,0)</f>
        <v>20.1161455926314</v>
      </c>
      <c r="AU127" s="14" t="n">
        <f aca="false">IF(AB127&gt;0,AB127,0)</f>
        <v>11.9083149208613</v>
      </c>
      <c r="AV127" s="14" t="n">
        <f aca="false">IF(AC127&gt;0,AC127,0)</f>
        <v>26.7473582412099</v>
      </c>
      <c r="AW127" s="14" t="n">
        <f aca="false">IF(AD127&gt;0,AD127,0)</f>
        <v>5.63512620984591</v>
      </c>
      <c r="AX127" s="14" t="n">
        <f aca="false">IF(AE127&gt;0,AE127,0)</f>
        <v>10.9633129508069</v>
      </c>
      <c r="AY127" s="14" t="n">
        <f aca="false">IF(AF127&gt;0,AF127,0)</f>
        <v>32.8513415478756</v>
      </c>
      <c r="AZ127" s="14" t="n">
        <f aca="false">IF(AG127&gt;0,AG127,0)</f>
        <v>1.64210619952215</v>
      </c>
      <c r="BA127" s="14" t="n">
        <f aca="false">IF(AH127&gt;0,AH127,0)</f>
        <v>8.43070634758872</v>
      </c>
      <c r="BB127" s="14" t="n">
        <f aca="false">IF(AI127&gt;0,AI127,0)</f>
        <v>5.60262722946405</v>
      </c>
      <c r="BC127" s="14" t="n">
        <f aca="false">IF(AJ127&gt;0,AJ127,0)</f>
        <v>4.03687262650108</v>
      </c>
      <c r="BD127" s="14" t="n">
        <f aca="false">IF(AK127&gt;0,AK127,0)</f>
        <v>20.8815541955635</v>
      </c>
      <c r="BE127" s="14" t="n">
        <f aca="false">IF(AL127&gt;0,AL127,0)</f>
        <v>13.9433512254882</v>
      </c>
      <c r="BF127" s="14" t="n">
        <f aca="false">IF(AM127&gt;0,AM127,0)</f>
        <v>12.6456604836682</v>
      </c>
      <c r="BG127" s="14" t="n">
        <f aca="false">IF(AN127&gt;0,AN127,0)</f>
        <v>14.9376818812273</v>
      </c>
      <c r="BH127" s="14" t="n">
        <f aca="false">IF(AO127&gt;0,AO127,0)</f>
        <v>23.6837665262546</v>
      </c>
      <c r="BI127" s="14" t="n">
        <f aca="false">IF(AP127&gt;0,AP127,0)</f>
        <v>5.96020273700018</v>
      </c>
      <c r="BJ127" s="14" t="n">
        <f aca="false">IF(AQ127&gt;0,AQ127,0)</f>
        <v>16.4928395572338</v>
      </c>
      <c r="BK127" s="14" t="n">
        <f aca="false">IF(AR127&gt;0,AR127,0)</f>
        <v>20.7237425598811</v>
      </c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  <c r="DG127" s="14"/>
      <c r="DH127" s="14"/>
      <c r="DI127" s="14"/>
      <c r="DJ127" s="14"/>
      <c r="DK127" s="14"/>
      <c r="DL127" s="14"/>
      <c r="DM127" s="14"/>
      <c r="DN127" s="14"/>
      <c r="DO127" s="14"/>
      <c r="DP127" s="14"/>
      <c r="DQ127" s="14"/>
      <c r="DR127" s="14"/>
      <c r="DS127" s="14"/>
      <c r="DT127" s="14"/>
      <c r="DU127" s="14"/>
      <c r="DV127" s="14"/>
      <c r="DW127" s="14"/>
      <c r="DX127" s="14"/>
      <c r="DY127" s="14"/>
      <c r="DZ127" s="14"/>
      <c r="EA127" s="14"/>
      <c r="EB127" s="14"/>
      <c r="EC127" s="14"/>
      <c r="ED127" s="14"/>
      <c r="EE127" s="14"/>
      <c r="EF127" s="14"/>
      <c r="EG127" s="14"/>
      <c r="EH127" s="14"/>
      <c r="EI127" s="14"/>
      <c r="EJ127" s="14"/>
      <c r="EK127" s="14"/>
      <c r="EL127" s="14"/>
      <c r="EM127" s="14"/>
      <c r="EN127" s="14"/>
      <c r="EO127" s="14"/>
      <c r="EP127" s="14"/>
      <c r="EQ127" s="14"/>
      <c r="ER127" s="14"/>
    </row>
    <row r="128" customFormat="false" ht="18" hidden="false" customHeight="false" outlineLevel="0" collapsed="false">
      <c r="A128" s="12" t="s">
        <v>480</v>
      </c>
      <c r="B128" s="12" t="s">
        <v>481</v>
      </c>
      <c r="C128" s="12" t="n">
        <v>53</v>
      </c>
      <c r="D128" s="12" t="n">
        <f aca="false">C128-6</f>
        <v>47</v>
      </c>
      <c r="E128" s="8" t="s">
        <v>482</v>
      </c>
      <c r="F128" s="8" t="n">
        <v>19.7094348613122</v>
      </c>
      <c r="G128" s="13" t="n">
        <f aca="false">F128*((POWER(D128,2))/((POWER(C128,2))))</f>
        <v>15.4995164146097</v>
      </c>
      <c r="H128" s="14" t="n">
        <f aca="false">VLOOKUP($A128,PI!$B:$T,2,0)</f>
        <v>150.796953901153</v>
      </c>
      <c r="I128" s="14" t="n">
        <f aca="false">VLOOKUP($A128,PI!$B:$T,3,0)</f>
        <v>52.0875689436882</v>
      </c>
      <c r="J128" s="14" t="n">
        <f aca="false">VLOOKUP($A128,PI!$B:$T,4,0)</f>
        <v>115.103912256918</v>
      </c>
      <c r="K128" s="14" t="n">
        <f aca="false">VLOOKUP($A128,PI!$B:$T,5,0)</f>
        <v>31.4049447018636</v>
      </c>
      <c r="L128" s="14" t="n">
        <f aca="false">VLOOKUP($A128,PI!$B:$T,6,0)</f>
        <v>67.1724895692586</v>
      </c>
      <c r="M128" s="14" t="n">
        <f aca="false">VLOOKUP($A128,PI!$B:$T,7,0)</f>
        <v>182.197794479174</v>
      </c>
      <c r="N128" s="14" t="n">
        <f aca="false">VLOOKUP($A128,PI!$B:$T,8,0)</f>
        <v>90.7041722177802</v>
      </c>
      <c r="O128" s="14" t="n">
        <f aca="false">VLOOKUP($A128,PI!$B:$T,9,0)</f>
        <v>32.8847297975498</v>
      </c>
      <c r="P128" s="14" t="n">
        <f aca="false">VLOOKUP($A128,PI!$B:$T,10,0)</f>
        <v>43.9272774186504</v>
      </c>
      <c r="Q128" s="14" t="n">
        <f aca="false">VLOOKUP($A128,PI!$B:$T,11,0)</f>
        <v>62.2440470081084</v>
      </c>
      <c r="R128" s="14" t="n">
        <f aca="false">VLOOKUP($A128,PI!$B:$T,12,0)</f>
        <v>95.1812983017627</v>
      </c>
      <c r="S128" s="14" t="n">
        <f aca="false">VLOOKUP($A128,PI!$B:$T,13,0)</f>
        <v>62.6769106348564</v>
      </c>
      <c r="T128" s="14" t="n">
        <f aca="false">VLOOKUP($A128,PI!$B:$T,14,0)</f>
        <v>67.1724895692586</v>
      </c>
      <c r="U128" s="14" t="n">
        <f aca="false">VLOOKUP($A128,PI!$B:$T,15,0)</f>
        <v>66.254534002147</v>
      </c>
      <c r="V128" s="14" t="n">
        <f aca="false">VLOOKUP($A128,PI!$B:$T,16,0)</f>
        <v>95.6962983732523</v>
      </c>
      <c r="W128" s="14" t="n">
        <f aca="false">VLOOKUP($A128,PI!$B:$T,17,0)</f>
        <v>38.2018903673083</v>
      </c>
      <c r="X128" s="14" t="n">
        <f aca="false">VLOOKUP($A128,PI!$B:$T,18,0)</f>
        <v>101.026472996331</v>
      </c>
      <c r="Y128" s="14" t="n">
        <f aca="false">VLOOKUP($A128,PI!$B:$T,19,0)</f>
        <v>99.5227704981156</v>
      </c>
      <c r="AA128" s="14" t="n">
        <f aca="false">H128-(H127*$G127/100)</f>
        <v>147.486899029729</v>
      </c>
      <c r="AB128" s="14" t="n">
        <f aca="false">I128-(I127*$G127/100)</f>
        <v>50.2016312781342</v>
      </c>
      <c r="AC128" s="14" t="n">
        <f aca="false">J128-(J127*$G127/100)</f>
        <v>110.890178036712</v>
      </c>
      <c r="AD128" s="14" t="n">
        <f aca="false">K128-(K127*$G127/100)</f>
        <v>30.5232749408224</v>
      </c>
      <c r="AE128" s="14" t="n">
        <f aca="false">L128-(L127*$G127/100)</f>
        <v>65.353394656928</v>
      </c>
      <c r="AF128" s="14" t="n">
        <f aca="false">M128-(M127*$G127/100)</f>
        <v>176.98461170639</v>
      </c>
      <c r="AG128" s="14" t="n">
        <f aca="false">N128-(N127*$G127/100)</f>
        <v>89.3905465787158</v>
      </c>
      <c r="AH128" s="14" t="n">
        <f aca="false">O128-(O127*$G127/100)</f>
        <v>31.5719097429594</v>
      </c>
      <c r="AI128" s="14" t="n">
        <f aca="false">P128-(P127*$G127/100)</f>
        <v>42.8630088782617</v>
      </c>
      <c r="AJ128" s="14" t="n">
        <f aca="false">Q128-(Q127*$G127/100)</f>
        <v>61.6226444271344</v>
      </c>
      <c r="AK128" s="14" t="n">
        <f aca="false">R128-(R127*$G127/100)</f>
        <v>91.4931668434931</v>
      </c>
      <c r="AL128" s="14" t="n">
        <f aca="false">S128-(S127*$G127/100)</f>
        <v>60.246034440428</v>
      </c>
      <c r="AM128" s="14" t="n">
        <f aca="false">T128-(T127*$G127/100)</f>
        <v>64.6240464729853</v>
      </c>
      <c r="AN128" s="14" t="n">
        <f aca="false">U128-(U127*$G127/100)</f>
        <v>63.8236578077185</v>
      </c>
      <c r="AO128" s="14" t="n">
        <f aca="false">V128-(V127*$G127/100)</f>
        <v>92.0506164287722</v>
      </c>
      <c r="AP128" s="14" t="n">
        <f aca="false">W128-(W127*$G127/100)</f>
        <v>37.2656267645387</v>
      </c>
      <c r="AQ128" s="14" t="n">
        <f aca="false">X128-(X127*$G127/100)</f>
        <v>98.1858530731923</v>
      </c>
      <c r="AR128" s="14" t="n">
        <f aca="false">Y128-(Y127*$G127/100)</f>
        <v>96.2969639880039</v>
      </c>
      <c r="AT128" s="14" t="n">
        <f aca="false">IF(AA128&gt;0,AA128,0)</f>
        <v>147.486899029729</v>
      </c>
      <c r="AU128" s="14" t="n">
        <f aca="false">IF(AB128&gt;0,AB128,0)</f>
        <v>50.2016312781342</v>
      </c>
      <c r="AV128" s="14" t="n">
        <f aca="false">IF(AC128&gt;0,AC128,0)</f>
        <v>110.890178036712</v>
      </c>
      <c r="AW128" s="14" t="n">
        <f aca="false">IF(AD128&gt;0,AD128,0)</f>
        <v>30.5232749408224</v>
      </c>
      <c r="AX128" s="14" t="n">
        <f aca="false">IF(AE128&gt;0,AE128,0)</f>
        <v>65.353394656928</v>
      </c>
      <c r="AY128" s="14" t="n">
        <f aca="false">IF(AF128&gt;0,AF128,0)</f>
        <v>176.98461170639</v>
      </c>
      <c r="AZ128" s="14" t="n">
        <f aca="false">IF(AG128&gt;0,AG128,0)</f>
        <v>89.3905465787158</v>
      </c>
      <c r="BA128" s="14" t="n">
        <f aca="false">IF(AH128&gt;0,AH128,0)</f>
        <v>31.5719097429594</v>
      </c>
      <c r="BB128" s="14" t="n">
        <f aca="false">IF(AI128&gt;0,AI128,0)</f>
        <v>42.8630088782617</v>
      </c>
      <c r="BC128" s="14" t="n">
        <f aca="false">IF(AJ128&gt;0,AJ128,0)</f>
        <v>61.6226444271344</v>
      </c>
      <c r="BD128" s="14" t="n">
        <f aca="false">IF(AK128&gt;0,AK128,0)</f>
        <v>91.4931668434931</v>
      </c>
      <c r="BE128" s="14" t="n">
        <f aca="false">IF(AL128&gt;0,AL128,0)</f>
        <v>60.246034440428</v>
      </c>
      <c r="BF128" s="14" t="n">
        <f aca="false">IF(AM128&gt;0,AM128,0)</f>
        <v>64.6240464729853</v>
      </c>
      <c r="BG128" s="14" t="n">
        <f aca="false">IF(AN128&gt;0,AN128,0)</f>
        <v>63.8236578077185</v>
      </c>
      <c r="BH128" s="14" t="n">
        <f aca="false">IF(AO128&gt;0,AO128,0)</f>
        <v>92.0506164287722</v>
      </c>
      <c r="BI128" s="14" t="n">
        <f aca="false">IF(AP128&gt;0,AP128,0)</f>
        <v>37.2656267645387</v>
      </c>
      <c r="BJ128" s="14" t="n">
        <f aca="false">IF(AQ128&gt;0,AQ128,0)</f>
        <v>98.1858530731923</v>
      </c>
      <c r="BK128" s="14" t="n">
        <f aca="false">IF(AR128&gt;0,AR128,0)</f>
        <v>96.2969639880039</v>
      </c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4"/>
      <c r="DI128" s="14"/>
      <c r="DJ128" s="14"/>
      <c r="DK128" s="14"/>
      <c r="DL128" s="14"/>
      <c r="DM128" s="14"/>
      <c r="DN128" s="14"/>
      <c r="DO128" s="14"/>
      <c r="DP128" s="14"/>
      <c r="DQ128" s="14"/>
      <c r="DR128" s="14"/>
      <c r="DS128" s="14"/>
      <c r="DT128" s="14"/>
      <c r="DU128" s="14"/>
      <c r="DV128" s="14"/>
      <c r="DW128" s="14"/>
      <c r="DX128" s="14"/>
      <c r="DY128" s="14"/>
      <c r="DZ128" s="14"/>
      <c r="EA128" s="14"/>
      <c r="EB128" s="14"/>
      <c r="EC128" s="14"/>
      <c r="ED128" s="14"/>
      <c r="EE128" s="14"/>
      <c r="EF128" s="14"/>
      <c r="EG128" s="14"/>
      <c r="EH128" s="14"/>
      <c r="EI128" s="14"/>
      <c r="EJ128" s="14"/>
      <c r="EK128" s="14"/>
      <c r="EL128" s="14"/>
      <c r="EM128" s="14"/>
      <c r="EN128" s="14"/>
      <c r="EO128" s="14"/>
      <c r="EP128" s="14"/>
      <c r="EQ128" s="14"/>
      <c r="ER128" s="14"/>
    </row>
    <row r="129" customFormat="false" ht="18" hidden="false" customHeight="false" outlineLevel="0" collapsed="false">
      <c r="A129" s="12" t="s">
        <v>483</v>
      </c>
      <c r="B129" s="12" t="s">
        <v>484</v>
      </c>
      <c r="C129" s="12" t="n">
        <v>53</v>
      </c>
      <c r="D129" s="12" t="n">
        <f aca="false">C129-6</f>
        <v>47</v>
      </c>
      <c r="E129" s="8" t="s">
        <v>485</v>
      </c>
      <c r="F129" s="8" t="n">
        <v>19.7225630304109</v>
      </c>
      <c r="G129" s="13" t="n">
        <f aca="false">F129*((POWER(D129,2))/((POWER(C129,2))))</f>
        <v>15.5098404180056</v>
      </c>
      <c r="H129" s="14" t="n">
        <f aca="false">VLOOKUP($A129,PI!$B:$T,2,0)</f>
        <v>422.947366466962</v>
      </c>
      <c r="I129" s="14" t="n">
        <f aca="false">VLOOKUP($A129,PI!$B:$T,3,0)</f>
        <v>155.109155134897</v>
      </c>
      <c r="J129" s="14" t="n">
        <f aca="false">VLOOKUP($A129,PI!$B:$T,4,0)</f>
        <v>200.51936043212</v>
      </c>
      <c r="K129" s="14" t="n">
        <f aca="false">VLOOKUP($A129,PI!$B:$T,5,0)</f>
        <v>155.824483376738</v>
      </c>
      <c r="L129" s="14" t="n">
        <f aca="false">VLOOKUP($A129,PI!$B:$T,6,0)</f>
        <v>173.097596103877</v>
      </c>
      <c r="M129" s="14" t="n">
        <f aca="false">VLOOKUP($A129,PI!$B:$T,7,0)</f>
        <v>166.966355271476</v>
      </c>
      <c r="N129" s="14" t="n">
        <f aca="false">VLOOKUP($A129,PI!$B:$T,8,0)</f>
        <v>286.877539803121</v>
      </c>
      <c r="O129" s="14" t="n">
        <f aca="false">VLOOKUP($A129,PI!$B:$T,9,0)</f>
        <v>101.48973496816</v>
      </c>
      <c r="P129" s="14" t="n">
        <f aca="false">VLOOKUP($A129,PI!$B:$T,10,0)</f>
        <v>155.824483376738</v>
      </c>
      <c r="Q129" s="14" t="n">
        <f aca="false">VLOOKUP($A129,PI!$B:$T,11,0)</f>
        <v>95.981088986965</v>
      </c>
      <c r="R129" s="14" t="n">
        <f aca="false">VLOOKUP($A129,PI!$B:$T,12,0)</f>
        <v>271.351394936301</v>
      </c>
      <c r="S129" s="14" t="n">
        <f aca="false">VLOOKUP($A129,PI!$B:$T,13,0)</f>
        <v>125.847792522884</v>
      </c>
      <c r="T129" s="14" t="n">
        <f aca="false">VLOOKUP($A129,PI!$B:$T,14,0)</f>
        <v>167.809390200387</v>
      </c>
      <c r="U129" s="14" t="n">
        <f aca="false">VLOOKUP($A129,PI!$B:$T,15,0)</f>
        <v>134.970595755994</v>
      </c>
      <c r="V129" s="14" t="n">
        <f aca="false">VLOOKUP($A129,PI!$B:$T,16,0)</f>
        <v>112.366502044759</v>
      </c>
      <c r="W129" s="14" t="n">
        <f aca="false">VLOOKUP($A129,PI!$B:$T,17,0)</f>
        <v>109.530960685527</v>
      </c>
      <c r="X129" s="14" t="n">
        <f aca="false">VLOOKUP($A129,PI!$B:$T,18,0)</f>
        <v>215.760226824757</v>
      </c>
      <c r="Y129" s="14" t="n">
        <f aca="false">VLOOKUP($A129,PI!$B:$T,19,0)</f>
        <v>129.550890867298</v>
      </c>
      <c r="AA129" s="14" t="n">
        <f aca="false">H129-(H128*$G128/100)</f>
        <v>399.574567844321</v>
      </c>
      <c r="AB129" s="14" t="n">
        <f aca="false">I129-(I128*$G128/100)</f>
        <v>147.035833836499</v>
      </c>
      <c r="AC129" s="14" t="n">
        <f aca="false">J129-(J128*$G128/100)</f>
        <v>182.678810658001</v>
      </c>
      <c r="AD129" s="14" t="n">
        <f aca="false">K129-(K128*$G128/100)</f>
        <v>150.956868817673</v>
      </c>
      <c r="AE129" s="14" t="n">
        <f aca="false">L129-(L128*$G128/100)</f>
        <v>162.686185056988</v>
      </c>
      <c r="AF129" s="14" t="n">
        <f aca="false">M129-(M128*$G128/100)</f>
        <v>138.726578209119</v>
      </c>
      <c r="AG129" s="14" t="n">
        <f aca="false">N129-(N128*$G128/100)</f>
        <v>272.81883174149</v>
      </c>
      <c r="AH129" s="14" t="n">
        <f aca="false">O129-(O128*$G128/100)</f>
        <v>96.392760875289</v>
      </c>
      <c r="AI129" s="14" t="n">
        <f aca="false">P129-(P128*$G128/100)</f>
        <v>149.015967802743</v>
      </c>
      <c r="AJ129" s="14" t="n">
        <f aca="false">Q129-(Q128*$G128/100)</f>
        <v>86.3335627038259</v>
      </c>
      <c r="AK129" s="14" t="n">
        <f aca="false">R129-(R128*$G128/100)</f>
        <v>256.59875398238</v>
      </c>
      <c r="AL129" s="14" t="n">
        <f aca="false">S129-(S128*$G128/100)</f>
        <v>116.133174470864</v>
      </c>
      <c r="AM129" s="14" t="n">
        <f aca="false">T129-(T128*$G128/100)</f>
        <v>157.397979153498</v>
      </c>
      <c r="AN129" s="14" t="n">
        <f aca="false">U129-(U128*$G128/100)</f>
        <v>124.701463382908</v>
      </c>
      <c r="AO129" s="14" t="n">
        <f aca="false">V129-(V128*$G128/100)</f>
        <v>97.5340385702228</v>
      </c>
      <c r="AP129" s="14" t="n">
        <f aca="false">W129-(W128*$G128/100)</f>
        <v>103.609852417355</v>
      </c>
      <c r="AQ129" s="14" t="n">
        <f aca="false">X129-(X128*$G128/100)</f>
        <v>200.101612059589</v>
      </c>
      <c r="AR129" s="14" t="n">
        <f aca="false">Y129-(Y128*$G128/100)</f>
        <v>114.125342717668</v>
      </c>
      <c r="AT129" s="14" t="n">
        <f aca="false">IF(AA129&gt;0,AA129,0)</f>
        <v>399.574567844321</v>
      </c>
      <c r="AU129" s="14" t="n">
        <f aca="false">IF(AB129&gt;0,AB129,0)</f>
        <v>147.035833836499</v>
      </c>
      <c r="AV129" s="14" t="n">
        <f aca="false">IF(AC129&gt;0,AC129,0)</f>
        <v>182.678810658001</v>
      </c>
      <c r="AW129" s="14" t="n">
        <f aca="false">IF(AD129&gt;0,AD129,0)</f>
        <v>150.956868817673</v>
      </c>
      <c r="AX129" s="14" t="n">
        <f aca="false">IF(AE129&gt;0,AE129,0)</f>
        <v>162.686185056988</v>
      </c>
      <c r="AY129" s="14" t="n">
        <f aca="false">IF(AF129&gt;0,AF129,0)</f>
        <v>138.726578209119</v>
      </c>
      <c r="AZ129" s="14" t="n">
        <f aca="false">IF(AG129&gt;0,AG129,0)</f>
        <v>272.81883174149</v>
      </c>
      <c r="BA129" s="14" t="n">
        <f aca="false">IF(AH129&gt;0,AH129,0)</f>
        <v>96.392760875289</v>
      </c>
      <c r="BB129" s="14" t="n">
        <f aca="false">IF(AI129&gt;0,AI129,0)</f>
        <v>149.015967802743</v>
      </c>
      <c r="BC129" s="14" t="n">
        <f aca="false">IF(AJ129&gt;0,AJ129,0)</f>
        <v>86.3335627038259</v>
      </c>
      <c r="BD129" s="14" t="n">
        <f aca="false">IF(AK129&gt;0,AK129,0)</f>
        <v>256.59875398238</v>
      </c>
      <c r="BE129" s="14" t="n">
        <f aca="false">IF(AL129&gt;0,AL129,0)</f>
        <v>116.133174470864</v>
      </c>
      <c r="BF129" s="14" t="n">
        <f aca="false">IF(AM129&gt;0,AM129,0)</f>
        <v>157.397979153498</v>
      </c>
      <c r="BG129" s="14" t="n">
        <f aca="false">IF(AN129&gt;0,AN129,0)</f>
        <v>124.701463382908</v>
      </c>
      <c r="BH129" s="14" t="n">
        <f aca="false">IF(AO129&gt;0,AO129,0)</f>
        <v>97.5340385702228</v>
      </c>
      <c r="BI129" s="14" t="n">
        <f aca="false">IF(AP129&gt;0,AP129,0)</f>
        <v>103.609852417355</v>
      </c>
      <c r="BJ129" s="14" t="n">
        <f aca="false">IF(AQ129&gt;0,AQ129,0)</f>
        <v>200.101612059589</v>
      </c>
      <c r="BK129" s="14" t="n">
        <f aca="false">IF(AR129&gt;0,AR129,0)</f>
        <v>114.125342717668</v>
      </c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4"/>
      <c r="EM129" s="14"/>
      <c r="EN129" s="14"/>
      <c r="EO129" s="14"/>
      <c r="EP129" s="14"/>
      <c r="EQ129" s="14"/>
      <c r="ER129" s="14"/>
    </row>
    <row r="130" customFormat="false" ht="18" hidden="false" customHeight="false" outlineLevel="0" collapsed="false">
      <c r="A130" s="12" t="s">
        <v>486</v>
      </c>
      <c r="B130" s="12" t="s">
        <v>487</v>
      </c>
      <c r="C130" s="12" t="n">
        <v>53</v>
      </c>
      <c r="D130" s="12" t="n">
        <f aca="false">C130-6</f>
        <v>47</v>
      </c>
      <c r="E130" s="8" t="s">
        <v>488</v>
      </c>
      <c r="F130" s="8" t="n">
        <v>19.7356914243219</v>
      </c>
      <c r="G130" s="13" t="n">
        <f aca="false">F130*((POWER(D130,2))/((POWER(C130,2))))</f>
        <v>15.520164598194</v>
      </c>
      <c r="H130" s="14" t="n">
        <f aca="false">VLOOKUP($A130,PI!$B:$T,2,0)</f>
        <v>58.1635647978032</v>
      </c>
      <c r="I130" s="14" t="n">
        <f aca="false">VLOOKUP($A130,PI!$B:$T,3,0)</f>
        <v>13.7929827427278</v>
      </c>
      <c r="J130" s="14" t="n">
        <f aca="false">VLOOKUP($A130,PI!$B:$T,4,0)</f>
        <v>11.8362575547944</v>
      </c>
      <c r="K130" s="14" t="n">
        <f aca="false">VLOOKUP($A130,PI!$B:$T,5,0)</f>
        <v>7.58785132072919</v>
      </c>
      <c r="L130" s="14" t="n">
        <f aca="false">VLOOKUP($A130,PI!$B:$T,6,0)</f>
        <v>14.8235311585918</v>
      </c>
      <c r="M130" s="14" t="n">
        <f aca="false">VLOOKUP($A130,PI!$B:$T,7,0)</f>
        <v>6.96249209805437</v>
      </c>
      <c r="N130" s="14" t="n">
        <f aca="false">VLOOKUP($A130,PI!$B:$T,8,0)</f>
        <v>33.6388128545774</v>
      </c>
      <c r="O130" s="14" t="n">
        <f aca="false">VLOOKUP($A130,PI!$B:$T,9,0)</f>
        <v>8.33725790204919</v>
      </c>
      <c r="P130" s="14" t="n">
        <f aca="false">VLOOKUP($A130,PI!$B:$T,10,0)</f>
        <v>23.9650713024482</v>
      </c>
      <c r="Q130" s="14" t="n">
        <f aca="false">VLOOKUP($A130,PI!$B:$T,11,0)</f>
        <v>3.21577029662322</v>
      </c>
      <c r="R130" s="14" t="n">
        <f aca="false">VLOOKUP($A130,PI!$B:$T,12,0)</f>
        <v>26.5738776624118</v>
      </c>
      <c r="S130" s="14" t="n">
        <f aca="false">VLOOKUP($A130,PI!$B:$T,13,0)</f>
        <v>16.0281035179943</v>
      </c>
      <c r="T130" s="14" t="n">
        <f aca="false">VLOOKUP($A130,PI!$B:$T,14,0)</f>
        <v>35.9891979430074</v>
      </c>
      <c r="U130" s="14" t="n">
        <f aca="false">VLOOKUP($A130,PI!$B:$T,15,0)</f>
        <v>6.20388220954266</v>
      </c>
      <c r="V130" s="14" t="n">
        <f aca="false">VLOOKUP($A130,PI!$B:$T,16,0)</f>
        <v>3.69691665334956</v>
      </c>
      <c r="W130" s="14" t="n">
        <f aca="false">VLOOKUP($A130,PI!$B:$T,17,0)</f>
        <v>4.12306764845197</v>
      </c>
      <c r="X130" s="14" t="n">
        <f aca="false">VLOOKUP($A130,PI!$B:$T,18,0)</f>
        <v>15.5464414591988</v>
      </c>
      <c r="Y130" s="14" t="n">
        <f aca="false">VLOOKUP($A130,PI!$B:$T,19,0)</f>
        <v>13.7929827427278</v>
      </c>
      <c r="AA130" s="14" t="n">
        <f aca="false">H130-(H129*$G129/100)</f>
        <v>-7.43489679337977</v>
      </c>
      <c r="AB130" s="14" t="n">
        <f aca="false">I130-(I129*$G129/100)</f>
        <v>-10.2641996924115</v>
      </c>
      <c r="AC130" s="14" t="n">
        <f aca="false">J130-(J129*$G129/100)</f>
        <v>-19.2639752554328</v>
      </c>
      <c r="AD130" s="14" t="n">
        <f aca="false">K130-(K129*$G129/100)</f>
        <v>-16.5802773831844</v>
      </c>
      <c r="AE130" s="14" t="n">
        <f aca="false">L130-(L129*$G129/100)</f>
        <v>-12.0236297645233</v>
      </c>
      <c r="AF130" s="14" t="n">
        <f aca="false">M130-(M129*$G129/100)</f>
        <v>-18.9337231563118</v>
      </c>
      <c r="AG130" s="14" t="n">
        <f aca="false">N130-(N129*$G129/100)</f>
        <v>-10.8554357639871</v>
      </c>
      <c r="AH130" s="14" t="n">
        <f aca="false">O130-(O129*$G129/100)</f>
        <v>-7.40363803216928</v>
      </c>
      <c r="AI130" s="14" t="n">
        <f aca="false">P130-(P129*$G129/100)</f>
        <v>-0.203057401465461</v>
      </c>
      <c r="AJ130" s="14" t="n">
        <f aca="false">Q130-(Q129*$G129/100)</f>
        <v>-11.670743436719</v>
      </c>
      <c r="AK130" s="14" t="n">
        <f aca="false">R130-(R129*$G129/100)</f>
        <v>-15.5122906642405</v>
      </c>
      <c r="AL130" s="14" t="n">
        <f aca="false">S130-(S129*$G129/100)</f>
        <v>-3.49068827188765</v>
      </c>
      <c r="AM130" s="14" t="n">
        <f aca="false">T130-(T129*$G129/100)</f>
        <v>9.96222931649904</v>
      </c>
      <c r="AN130" s="14" t="n">
        <f aca="false">U130-(U129*$G129/100)</f>
        <v>-14.7298418034434</v>
      </c>
      <c r="AO130" s="14" t="n">
        <f aca="false">V130-(V129*$G129/100)</f>
        <v>-13.7309484970875</v>
      </c>
      <c r="AP130" s="14" t="n">
        <f aca="false">W130-(W129*$G129/100)</f>
        <v>-12.8650095621818</v>
      </c>
      <c r="AQ130" s="14" t="n">
        <f aca="false">X130-(X129*$G129/100)</f>
        <v>-17.9176254068478</v>
      </c>
      <c r="AR130" s="14" t="n">
        <f aca="false">Y130-(Y129*$G129/100)</f>
        <v>-6.30015369089462</v>
      </c>
      <c r="AT130" s="14" t="n">
        <f aca="false">IF(AA130&gt;0,AA130,0)</f>
        <v>0</v>
      </c>
      <c r="AU130" s="14" t="n">
        <f aca="false">IF(AB130&gt;0,AB130,0)</f>
        <v>0</v>
      </c>
      <c r="AV130" s="14" t="n">
        <f aca="false">IF(AC130&gt;0,AC130,0)</f>
        <v>0</v>
      </c>
      <c r="AW130" s="14" t="n">
        <f aca="false">IF(AD130&gt;0,AD130,0)</f>
        <v>0</v>
      </c>
      <c r="AX130" s="14" t="n">
        <f aca="false">IF(AE130&gt;0,AE130,0)</f>
        <v>0</v>
      </c>
      <c r="AY130" s="14" t="n">
        <f aca="false">IF(AF130&gt;0,AF130,0)</f>
        <v>0</v>
      </c>
      <c r="AZ130" s="14" t="n">
        <f aca="false">IF(AG130&gt;0,AG130,0)</f>
        <v>0</v>
      </c>
      <c r="BA130" s="14" t="n">
        <f aca="false">IF(AH130&gt;0,AH130,0)</f>
        <v>0</v>
      </c>
      <c r="BB130" s="14" t="n">
        <f aca="false">IF(AI130&gt;0,AI130,0)</f>
        <v>0</v>
      </c>
      <c r="BC130" s="14" t="n">
        <f aca="false">IF(AJ130&gt;0,AJ130,0)</f>
        <v>0</v>
      </c>
      <c r="BD130" s="14" t="n">
        <f aca="false">IF(AK130&gt;0,AK130,0)</f>
        <v>0</v>
      </c>
      <c r="BE130" s="14" t="n">
        <f aca="false">IF(AL130&gt;0,AL130,0)</f>
        <v>0</v>
      </c>
      <c r="BF130" s="14" t="n">
        <f aca="false">IF(AM130&gt;0,AM130,0)</f>
        <v>9.96222931649904</v>
      </c>
      <c r="BG130" s="14" t="n">
        <f aca="false">IF(AN130&gt;0,AN130,0)</f>
        <v>0</v>
      </c>
      <c r="BH130" s="14" t="n">
        <f aca="false">IF(AO130&gt;0,AO130,0)</f>
        <v>0</v>
      </c>
      <c r="BI130" s="14" t="n">
        <f aca="false">IF(AP130&gt;0,AP130,0)</f>
        <v>0</v>
      </c>
      <c r="BJ130" s="14" t="n">
        <f aca="false">IF(AQ130&gt;0,AQ130,0)</f>
        <v>0</v>
      </c>
      <c r="BK130" s="14" t="n">
        <f aca="false">IF(AR130&gt;0,AR130,0)</f>
        <v>0</v>
      </c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4"/>
      <c r="DI130" s="14"/>
      <c r="DJ130" s="14"/>
      <c r="DK130" s="14"/>
      <c r="DL130" s="14"/>
      <c r="DM130" s="14"/>
      <c r="DN130" s="14"/>
      <c r="DO130" s="14"/>
      <c r="DP130" s="14"/>
      <c r="DQ130" s="14"/>
      <c r="DR130" s="14"/>
      <c r="DS130" s="14"/>
      <c r="DT130" s="14"/>
      <c r="DU130" s="14"/>
      <c r="DV130" s="14"/>
      <c r="DW130" s="14"/>
      <c r="DX130" s="14"/>
      <c r="DY130" s="14"/>
      <c r="DZ130" s="14"/>
      <c r="EA130" s="14"/>
      <c r="EB130" s="14"/>
      <c r="EC130" s="14"/>
      <c r="ED130" s="14"/>
      <c r="EE130" s="14"/>
      <c r="EF130" s="14"/>
      <c r="EG130" s="14"/>
      <c r="EH130" s="14"/>
      <c r="EI130" s="14"/>
      <c r="EJ130" s="14"/>
      <c r="EK130" s="14"/>
      <c r="EL130" s="14"/>
      <c r="EM130" s="14"/>
      <c r="EN130" s="14"/>
      <c r="EO130" s="14"/>
      <c r="EP130" s="14"/>
      <c r="EQ130" s="14"/>
      <c r="ER130" s="14"/>
    </row>
    <row r="131" customFormat="false" ht="18" hidden="false" customHeight="false" outlineLevel="0" collapsed="false">
      <c r="A131" s="12" t="s">
        <v>489</v>
      </c>
      <c r="B131" s="12" t="s">
        <v>490</v>
      </c>
      <c r="C131" s="12" t="n">
        <v>53</v>
      </c>
      <c r="D131" s="12" t="n">
        <f aca="false">C131-6</f>
        <v>47</v>
      </c>
      <c r="E131" s="8" t="s">
        <v>491</v>
      </c>
      <c r="F131" s="8" t="n">
        <v>19.7488200036298</v>
      </c>
      <c r="G131" s="13" t="n">
        <f aca="false">F131*((POWER(D131,2))/((POWER(C131,2))))</f>
        <v>15.5304889241788</v>
      </c>
      <c r="H131" s="14" t="n">
        <f aca="false">VLOOKUP($A131,PI!$B:$T,2,0)</f>
        <v>17.1659616861186</v>
      </c>
      <c r="I131" s="14" t="n">
        <f aca="false">VLOOKUP($A131,PI!$B:$T,3,0)</f>
        <v>2.53584560747622</v>
      </c>
      <c r="J131" s="14" t="n">
        <f aca="false">VLOOKUP($A131,PI!$B:$T,4,0)</f>
        <v>1.0278227302034</v>
      </c>
      <c r="K131" s="14" t="n">
        <f aca="false">VLOOKUP($A131,PI!$B:$T,5,0)</f>
        <v>0.663746744681571</v>
      </c>
      <c r="L131" s="14" t="n">
        <f aca="false">VLOOKUP($A131,PI!$B:$T,6,0)</f>
        <v>8.09885818646157</v>
      </c>
      <c r="M131" s="14" t="n">
        <f aca="false">VLOOKUP($A131,PI!$B:$T,7,0)</f>
        <v>9.13113717777622</v>
      </c>
      <c r="N131" s="14" t="n">
        <f aca="false">VLOOKUP($A131,PI!$B:$T,8,0)</f>
        <v>61.1201102997357</v>
      </c>
      <c r="O131" s="14" t="n">
        <f aca="false">VLOOKUP($A131,PI!$B:$T,9,0)</f>
        <v>0.837102796655975</v>
      </c>
      <c r="P131" s="14" t="n">
        <f aca="false">VLOOKUP($A131,PI!$B:$T,10,0)</f>
        <v>21.9982027328242</v>
      </c>
      <c r="Q131" s="14" t="n">
        <f aca="false">VLOOKUP($A131,PI!$B:$T,11,0)</f>
        <v>0.196294775736426</v>
      </c>
      <c r="R131" s="14" t="n">
        <f aca="false">VLOOKUP($A131,PI!$B:$T,12,0)</f>
        <v>31.0743924677161</v>
      </c>
      <c r="S131" s="14" t="n">
        <f aca="false">VLOOKUP($A131,PI!$B:$T,13,0)</f>
        <v>10.8301474102121</v>
      </c>
      <c r="T131" s="14" t="n">
        <f aca="false">VLOOKUP($A131,PI!$B:$T,14,0)</f>
        <v>31.3091609457422</v>
      </c>
      <c r="U131" s="14" t="n">
        <f aca="false">VLOOKUP($A131,PI!$B:$T,15,0)</f>
        <v>5.35600570094308</v>
      </c>
      <c r="V131" s="14" t="n">
        <f aca="false">VLOOKUP($A131,PI!$B:$T,16,0)</f>
        <v>2.8285524378327</v>
      </c>
      <c r="W131" s="14" t="n">
        <f aca="false">VLOOKUP($A131,PI!$B:$T,17,0)</f>
        <v>1.49151703053008</v>
      </c>
      <c r="X131" s="14" t="n">
        <f aca="false">VLOOKUP($A131,PI!$B:$T,18,0)</f>
        <v>5.35600570094308</v>
      </c>
      <c r="Y131" s="14" t="n">
        <f aca="false">VLOOKUP($A131,PI!$B:$T,19,0)</f>
        <v>0.506983419483565</v>
      </c>
      <c r="AA131" s="14" t="n">
        <f aca="false">H131-(H130*$G130/100)</f>
        <v>8.13888069332232</v>
      </c>
      <c r="AB131" s="14" t="n">
        <f aca="false">I131-(I130*$G130/100)</f>
        <v>0.395151982804368</v>
      </c>
      <c r="AC131" s="14" t="n">
        <f aca="false">J131-(J130*$G130/100)</f>
        <v>-0.809183924566864</v>
      </c>
      <c r="AD131" s="14" t="n">
        <f aca="false">K131-(K130*$G130/100)</f>
        <v>-0.513900269761841</v>
      </c>
      <c r="AE131" s="14" t="n">
        <f aca="false">L131-(L130*$G130/100)</f>
        <v>5.79822175138354</v>
      </c>
      <c r="AF131" s="14" t="n">
        <f aca="false">M131-(M130*$G130/100)</f>
        <v>8.05054694402193</v>
      </c>
      <c r="AG131" s="14" t="n">
        <f aca="false">N131-(N130*$G130/100)</f>
        <v>55.8993111758268</v>
      </c>
      <c r="AH131" s="14" t="n">
        <f aca="false">O131-(O130*$G130/100)</f>
        <v>-0.456853352717999</v>
      </c>
      <c r="AI131" s="14" t="n">
        <f aca="false">P131-(P130*$G130/100)</f>
        <v>18.2787842206097</v>
      </c>
      <c r="AJ131" s="14" t="n">
        <f aca="false">Q131-(Q130*$G130/100)</f>
        <v>-0.30279806739933</v>
      </c>
      <c r="AK131" s="14" t="n">
        <f aca="false">R131-(R130*$G130/100)</f>
        <v>26.9500829143871</v>
      </c>
      <c r="AL131" s="14" t="n">
        <f aca="false">S131-(S130*$G130/100)</f>
        <v>8.34255936225046</v>
      </c>
      <c r="AM131" s="14" t="n">
        <f aca="false">T131-(T130*$G130/100)</f>
        <v>25.7235781874176</v>
      </c>
      <c r="AN131" s="14" t="n">
        <f aca="false">U131-(U130*$G130/100)</f>
        <v>4.39315297054398</v>
      </c>
      <c r="AO131" s="14" t="n">
        <f aca="false">V131-(V130*$G130/100)</f>
        <v>2.2547848881748</v>
      </c>
      <c r="AP131" s="14" t="n">
        <f aca="false">W131-(W130*$G130/100)</f>
        <v>0.851610144995444</v>
      </c>
      <c r="AQ131" s="14" t="n">
        <f aca="false">X131-(X130*$G130/100)</f>
        <v>2.94317239731354</v>
      </c>
      <c r="AR131" s="14" t="n">
        <f aca="false">Y131-(Y130*$G130/100)</f>
        <v>-1.63371020518829</v>
      </c>
      <c r="AT131" s="14" t="n">
        <f aca="false">IF(AA131&gt;0,AA131,0)</f>
        <v>8.13888069332232</v>
      </c>
      <c r="AU131" s="14" t="n">
        <f aca="false">IF(AB131&gt;0,AB131,0)</f>
        <v>0.395151982804368</v>
      </c>
      <c r="AV131" s="14" t="n">
        <f aca="false">IF(AC131&gt;0,AC131,0)</f>
        <v>0</v>
      </c>
      <c r="AW131" s="14" t="n">
        <f aca="false">IF(AD131&gt;0,AD131,0)</f>
        <v>0</v>
      </c>
      <c r="AX131" s="14" t="n">
        <f aca="false">IF(AE131&gt;0,AE131,0)</f>
        <v>5.79822175138354</v>
      </c>
      <c r="AY131" s="14" t="n">
        <f aca="false">IF(AF131&gt;0,AF131,0)</f>
        <v>8.05054694402193</v>
      </c>
      <c r="AZ131" s="14" t="n">
        <f aca="false">IF(AG131&gt;0,AG131,0)</f>
        <v>55.8993111758268</v>
      </c>
      <c r="BA131" s="14" t="n">
        <f aca="false">IF(AH131&gt;0,AH131,0)</f>
        <v>0</v>
      </c>
      <c r="BB131" s="14" t="n">
        <f aca="false">IF(AI131&gt;0,AI131,0)</f>
        <v>18.2787842206097</v>
      </c>
      <c r="BC131" s="14" t="n">
        <f aca="false">IF(AJ131&gt;0,AJ131,0)</f>
        <v>0</v>
      </c>
      <c r="BD131" s="14" t="n">
        <f aca="false">IF(AK131&gt;0,AK131,0)</f>
        <v>26.9500829143871</v>
      </c>
      <c r="BE131" s="14" t="n">
        <f aca="false">IF(AL131&gt;0,AL131,0)</f>
        <v>8.34255936225046</v>
      </c>
      <c r="BF131" s="14" t="n">
        <f aca="false">IF(AM131&gt;0,AM131,0)</f>
        <v>25.7235781874176</v>
      </c>
      <c r="BG131" s="14" t="n">
        <f aca="false">IF(AN131&gt;0,AN131,0)</f>
        <v>4.39315297054398</v>
      </c>
      <c r="BH131" s="14" t="n">
        <f aca="false">IF(AO131&gt;0,AO131,0)</f>
        <v>2.2547848881748</v>
      </c>
      <c r="BI131" s="14" t="n">
        <f aca="false">IF(AP131&gt;0,AP131,0)</f>
        <v>0.851610144995444</v>
      </c>
      <c r="BJ131" s="14" t="n">
        <f aca="false">IF(AQ131&gt;0,AQ131,0)</f>
        <v>2.94317239731354</v>
      </c>
      <c r="BK131" s="14" t="n">
        <f aca="false">IF(AR131&gt;0,AR131,0)</f>
        <v>0</v>
      </c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4"/>
      <c r="DN131" s="14"/>
      <c r="DO131" s="14"/>
      <c r="DP131" s="14"/>
      <c r="DQ131" s="14"/>
      <c r="DR131" s="14"/>
      <c r="DS131" s="14"/>
      <c r="DT131" s="14"/>
      <c r="DU131" s="14"/>
      <c r="DV131" s="14"/>
      <c r="DW131" s="14"/>
      <c r="DX131" s="14"/>
      <c r="DY131" s="14"/>
      <c r="DZ131" s="14"/>
      <c r="EA131" s="14"/>
      <c r="EB131" s="14"/>
      <c r="EC131" s="14"/>
      <c r="ED131" s="14"/>
      <c r="EE131" s="14"/>
      <c r="EF131" s="14"/>
      <c r="EG131" s="14"/>
      <c r="EH131" s="14"/>
      <c r="EI131" s="14"/>
      <c r="EJ131" s="14"/>
      <c r="EK131" s="14"/>
      <c r="EL131" s="14"/>
      <c r="EM131" s="14"/>
      <c r="EN131" s="14"/>
      <c r="EO131" s="14"/>
      <c r="EP131" s="14"/>
      <c r="EQ131" s="14"/>
      <c r="ER131" s="14"/>
    </row>
    <row r="132" customFormat="false" ht="18" hidden="false" customHeight="false" outlineLevel="0" collapsed="false">
      <c r="A132" s="12" t="s">
        <v>492</v>
      </c>
      <c r="B132" s="12" t="s">
        <v>493</v>
      </c>
      <c r="C132" s="12" t="n">
        <v>53</v>
      </c>
      <c r="D132" s="12" t="n">
        <f aca="false">C132-6</f>
        <v>47</v>
      </c>
      <c r="E132" s="8" t="s">
        <v>494</v>
      </c>
      <c r="F132" s="8" t="n">
        <v>19.7619488384128</v>
      </c>
      <c r="G132" s="13" t="n">
        <f aca="false">F132*((POWER(D132,2))/((POWER(C132,2))))</f>
        <v>15.5408134510694</v>
      </c>
      <c r="H132" s="14" t="n">
        <f aca="false">VLOOKUP($A132,PI!$B:$T,2,0)</f>
        <v>42.5613093175296</v>
      </c>
      <c r="I132" s="14" t="n">
        <f aca="false">VLOOKUP($A132,PI!$B:$T,3,0)</f>
        <v>1.32961127570831</v>
      </c>
      <c r="J132" s="14" t="n">
        <f aca="false">VLOOKUP($A132,PI!$B:$T,4,0)</f>
        <v>4.32620932743807</v>
      </c>
      <c r="K132" s="14" t="n">
        <f aca="false">VLOOKUP($A132,PI!$B:$T,5,0)</f>
        <v>1.06791355227111</v>
      </c>
      <c r="L132" s="14" t="n">
        <f aca="false">VLOOKUP($A132,PI!$B:$T,6,0)</f>
        <v>10.7551708265899</v>
      </c>
      <c r="M132" s="14" t="n">
        <f aca="false">VLOOKUP($A132,PI!$B:$T,7,0)</f>
        <v>15.3113366580038</v>
      </c>
      <c r="N132" s="14" t="n">
        <f aca="false">VLOOKUP($A132,PI!$B:$T,8,0)</f>
        <v>137.243747689451</v>
      </c>
      <c r="O132" s="14" t="n">
        <f aca="false">VLOOKUP($A132,PI!$B:$T,9,0)</f>
        <v>1.19295119358371</v>
      </c>
      <c r="P132" s="14" t="n">
        <f aca="false">VLOOKUP($A132,PI!$B:$T,10,0)</f>
        <v>32.0865997777751</v>
      </c>
      <c r="Q132" s="14" t="n">
        <f aca="false">VLOOKUP($A132,PI!$B:$T,11,0)</f>
        <v>3.00921174176332</v>
      </c>
      <c r="R132" s="14" t="n">
        <f aca="false">VLOOKUP($A132,PI!$B:$T,12,0)</f>
        <v>146.579956086487</v>
      </c>
      <c r="S132" s="14" t="n">
        <f aca="false">VLOOKUP($A132,PI!$B:$T,13,0)</f>
        <v>46.608829908466</v>
      </c>
      <c r="T132" s="14" t="n">
        <f aca="false">VLOOKUP($A132,PI!$B:$T,14,0)</f>
        <v>15.6572226804639</v>
      </c>
      <c r="U132" s="14" t="n">
        <f aca="false">VLOOKUP($A132,PI!$B:$T,15,0)</f>
        <v>10.7551708265899</v>
      </c>
      <c r="V132" s="14" t="n">
        <f aca="false">VLOOKUP($A132,PI!$B:$T,16,0)</f>
        <v>1.63847357428005</v>
      </c>
      <c r="W132" s="14" t="n">
        <f aca="false">VLOOKUP($A132,PI!$B:$T,17,0)</f>
        <v>2.07391379236102</v>
      </c>
      <c r="X132" s="14" t="n">
        <f aca="false">VLOOKUP($A132,PI!$B:$T,18,0)</f>
        <v>59.7658974436729</v>
      </c>
      <c r="Y132" s="14" t="n">
        <f aca="false">VLOOKUP($A132,PI!$B:$T,19,0)</f>
        <v>9.52358727232419</v>
      </c>
      <c r="AA132" s="14" t="n">
        <f aca="false">H132-(H131*$G131/100)</f>
        <v>39.8953515391382</v>
      </c>
      <c r="AB132" s="14" t="n">
        <f aca="false">I132-(I131*$G131/100)</f>
        <v>0.935782054504942</v>
      </c>
      <c r="AC132" s="14" t="n">
        <f aca="false">J132-(J131*$G131/100)</f>
        <v>4.16658343216364</v>
      </c>
      <c r="AD132" s="14" t="n">
        <f aca="false">K132-(K131*$G131/100)</f>
        <v>0.964830437603745</v>
      </c>
      <c r="AE132" s="14" t="n">
        <f aca="false">L132-(L131*$G131/100)</f>
        <v>9.49737855295649</v>
      </c>
      <c r="AF132" s="14" t="n">
        <f aca="false">M132-(M131*$G131/100)</f>
        <v>13.8932264099577</v>
      </c>
      <c r="AG132" s="14" t="n">
        <f aca="false">N132-(N131*$G131/100)</f>
        <v>127.751495728904</v>
      </c>
      <c r="AH132" s="14" t="n">
        <f aca="false">O132-(O131*$G131/100)</f>
        <v>1.06294503646506</v>
      </c>
      <c r="AI132" s="14" t="n">
        <f aca="false">P132-(P131*$G131/100)</f>
        <v>28.6701713388355</v>
      </c>
      <c r="AJ132" s="14" t="n">
        <f aca="false">Q132-(Q131*$G131/100)</f>
        <v>2.97872620335883</v>
      </c>
      <c r="AK132" s="14" t="n">
        <f aca="false">R132-(R131*$G131/100)</f>
        <v>141.753951006033</v>
      </c>
      <c r="AL132" s="14" t="n">
        <f aca="false">S132-(S131*$G131/100)</f>
        <v>44.9268550644508</v>
      </c>
      <c r="AM132" s="14" t="n">
        <f aca="false">T132-(T131*$G131/100)</f>
        <v>10.7947569075321</v>
      </c>
      <c r="AN132" s="14" t="n">
        <f aca="false">U132-(U131*$G131/100)</f>
        <v>9.9233569544265</v>
      </c>
      <c r="AO132" s="14" t="n">
        <f aca="false">V132-(V131*$G131/100)</f>
        <v>1.19918555120785</v>
      </c>
      <c r="AP132" s="14" t="n">
        <f aca="false">W132-(W131*$G131/100)</f>
        <v>1.84227390513231</v>
      </c>
      <c r="AQ132" s="14" t="n">
        <f aca="false">X132-(X131*$G131/100)</f>
        <v>58.9340835715095</v>
      </c>
      <c r="AR132" s="14" t="n">
        <f aca="false">Y132-(Y131*$G131/100)</f>
        <v>9.44485026851387</v>
      </c>
      <c r="AT132" s="14" t="n">
        <f aca="false">IF(AA132&gt;0,AA132,0)</f>
        <v>39.8953515391382</v>
      </c>
      <c r="AU132" s="14" t="n">
        <f aca="false">IF(AB132&gt;0,AB132,0)</f>
        <v>0.935782054504942</v>
      </c>
      <c r="AV132" s="14" t="n">
        <f aca="false">IF(AC132&gt;0,AC132,0)</f>
        <v>4.16658343216364</v>
      </c>
      <c r="AW132" s="14" t="n">
        <f aca="false">IF(AD132&gt;0,AD132,0)</f>
        <v>0.964830437603745</v>
      </c>
      <c r="AX132" s="14" t="n">
        <f aca="false">IF(AE132&gt;0,AE132,0)</f>
        <v>9.49737855295649</v>
      </c>
      <c r="AY132" s="14" t="n">
        <f aca="false">IF(AF132&gt;0,AF132,0)</f>
        <v>13.8932264099577</v>
      </c>
      <c r="AZ132" s="14" t="n">
        <f aca="false">IF(AG132&gt;0,AG132,0)</f>
        <v>127.751495728904</v>
      </c>
      <c r="BA132" s="14" t="n">
        <f aca="false">IF(AH132&gt;0,AH132,0)</f>
        <v>1.06294503646506</v>
      </c>
      <c r="BB132" s="14" t="n">
        <f aca="false">IF(AI132&gt;0,AI132,0)</f>
        <v>28.6701713388355</v>
      </c>
      <c r="BC132" s="14" t="n">
        <f aca="false">IF(AJ132&gt;0,AJ132,0)</f>
        <v>2.97872620335883</v>
      </c>
      <c r="BD132" s="14" t="n">
        <f aca="false">IF(AK132&gt;0,AK132,0)</f>
        <v>141.753951006033</v>
      </c>
      <c r="BE132" s="14" t="n">
        <f aca="false">IF(AL132&gt;0,AL132,0)</f>
        <v>44.9268550644508</v>
      </c>
      <c r="BF132" s="14" t="n">
        <f aca="false">IF(AM132&gt;0,AM132,0)</f>
        <v>10.7947569075321</v>
      </c>
      <c r="BG132" s="14" t="n">
        <f aca="false">IF(AN132&gt;0,AN132,0)</f>
        <v>9.9233569544265</v>
      </c>
      <c r="BH132" s="14" t="n">
        <f aca="false">IF(AO132&gt;0,AO132,0)</f>
        <v>1.19918555120785</v>
      </c>
      <c r="BI132" s="14" t="n">
        <f aca="false">IF(AP132&gt;0,AP132,0)</f>
        <v>1.84227390513231</v>
      </c>
      <c r="BJ132" s="14" t="n">
        <f aca="false">IF(AQ132&gt;0,AQ132,0)</f>
        <v>58.9340835715095</v>
      </c>
      <c r="BK132" s="14" t="n">
        <f aca="false">IF(AR132&gt;0,AR132,0)</f>
        <v>9.44485026851387</v>
      </c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  <c r="DI132" s="14"/>
      <c r="DJ132" s="14"/>
      <c r="DK132" s="14"/>
      <c r="DL132" s="14"/>
      <c r="DM132" s="14"/>
      <c r="DN132" s="14"/>
      <c r="DO132" s="14"/>
      <c r="DP132" s="14"/>
      <c r="DQ132" s="14"/>
      <c r="DR132" s="14"/>
      <c r="DS132" s="14"/>
      <c r="DT132" s="14"/>
      <c r="DU132" s="14"/>
      <c r="DV132" s="14"/>
      <c r="DW132" s="14"/>
      <c r="DX132" s="14"/>
      <c r="DY132" s="14"/>
      <c r="DZ132" s="14"/>
      <c r="EA132" s="14"/>
      <c r="EB132" s="14"/>
      <c r="EC132" s="14"/>
      <c r="ED132" s="14"/>
      <c r="EE132" s="14"/>
      <c r="EF132" s="14"/>
      <c r="EG132" s="14"/>
      <c r="EH132" s="14"/>
      <c r="EI132" s="14"/>
      <c r="EJ132" s="14"/>
      <c r="EK132" s="14"/>
      <c r="EL132" s="14"/>
      <c r="EM132" s="14"/>
      <c r="EN132" s="14"/>
      <c r="EO132" s="14"/>
      <c r="EP132" s="14"/>
      <c r="EQ132" s="14"/>
      <c r="ER132" s="14"/>
    </row>
    <row r="133" customFormat="false" ht="18" hidden="false" customHeight="false" outlineLevel="0" collapsed="false">
      <c r="A133" s="12" t="s">
        <v>495</v>
      </c>
      <c r="B133" s="12" t="s">
        <v>496</v>
      </c>
      <c r="C133" s="12" t="n">
        <v>53</v>
      </c>
      <c r="D133" s="12" t="n">
        <f aca="false">C133-6</f>
        <v>47</v>
      </c>
      <c r="E133" s="8" t="s">
        <v>497</v>
      </c>
      <c r="F133" s="8" t="n">
        <v>19.775077997478</v>
      </c>
      <c r="G133" s="13" t="n">
        <f aca="false">F133*((POWER(D133,2))/((POWER(C133,2))))</f>
        <v>15.5511382329758</v>
      </c>
      <c r="H133" s="14" t="n">
        <f aca="false">VLOOKUP($A133,PI!$B:$T,2,0)</f>
        <v>24.5876710502148</v>
      </c>
      <c r="I133" s="14" t="n">
        <f aca="false">VLOOKUP($A133,PI!$B:$T,3,0)</f>
        <v>3.94787804736408</v>
      </c>
      <c r="J133" s="14" t="n">
        <f aca="false">VLOOKUP($A133,PI!$B:$T,4,0)</f>
        <v>2.65796037496549</v>
      </c>
      <c r="K133" s="14" t="n">
        <f aca="false">VLOOKUP($A133,PI!$B:$T,5,0)</f>
        <v>0.639648932931985</v>
      </c>
      <c r="L133" s="14" t="n">
        <f aca="false">VLOOKUP($A133,PI!$B:$T,6,0)</f>
        <v>10.2822610580706</v>
      </c>
      <c r="M133" s="14" t="n">
        <f aca="false">VLOOKUP($A133,PI!$B:$T,7,0)</f>
        <v>4.843014680059</v>
      </c>
      <c r="N133" s="14" t="n">
        <f aca="false">VLOOKUP($A133,PI!$B:$T,8,0)</f>
        <v>59.0408135855575</v>
      </c>
      <c r="O133" s="14" t="n">
        <f aca="false">VLOOKUP($A133,PI!$B:$T,9,0)</f>
        <v>0</v>
      </c>
      <c r="P133" s="14" t="n">
        <f aca="false">VLOOKUP($A133,PI!$B:$T,10,0)</f>
        <v>31.2157709567937</v>
      </c>
      <c r="Q133" s="14" t="n">
        <f aca="false">VLOOKUP($A133,PI!$B:$T,11,0)</f>
        <v>0.767217489479626</v>
      </c>
      <c r="R133" s="14" t="n">
        <f aca="false">VLOOKUP($A133,PI!$B:$T,12,0)</f>
        <v>22.2557155793731</v>
      </c>
      <c r="S133" s="14" t="n">
        <f aca="false">VLOOKUP($A133,PI!$B:$T,13,0)</f>
        <v>8.03036429805536</v>
      </c>
      <c r="T133" s="14" t="n">
        <f aca="false">VLOOKUP($A133,PI!$B:$T,14,0)</f>
        <v>17.7499156844144</v>
      </c>
      <c r="U133" s="14" t="n">
        <f aca="false">VLOOKUP($A133,PI!$B:$T,15,0)</f>
        <v>4.843014680059</v>
      </c>
      <c r="V133" s="14" t="n">
        <f aca="false">VLOOKUP($A133,PI!$B:$T,16,0)</f>
        <v>1.8146626512454</v>
      </c>
      <c r="W133" s="14" t="n">
        <f aca="false">VLOOKUP($A133,PI!$B:$T,17,0)</f>
        <v>1.13357447358222</v>
      </c>
      <c r="X133" s="14" t="n">
        <f aca="false">VLOOKUP($A133,PI!$B:$T,18,0)</f>
        <v>11.5845892591806</v>
      </c>
      <c r="Y133" s="14" t="n">
        <f aca="false">VLOOKUP($A133,PI!$B:$T,19,0)</f>
        <v>2.19245533995309</v>
      </c>
      <c r="AA133" s="14" t="n">
        <f aca="false">H133-(H132*$G132/100)</f>
        <v>17.9732973668449</v>
      </c>
      <c r="AB133" s="14" t="n">
        <f aca="false">I133-(I132*$G132/100)</f>
        <v>3.74124563938187</v>
      </c>
      <c r="AC133" s="14" t="n">
        <f aca="false">J133-(J132*$G132/100)</f>
        <v>1.98563225388558</v>
      </c>
      <c r="AD133" s="14" t="n">
        <f aca="false">K133-(K132*$G132/100)</f>
        <v>0.473686479954843</v>
      </c>
      <c r="AE133" s="14" t="n">
        <f aca="false">L133-(L132*$G132/100)</f>
        <v>8.61082002356648</v>
      </c>
      <c r="AF133" s="14" t="n">
        <f aca="false">M133-(M132*$G132/100)</f>
        <v>2.46350841317343</v>
      </c>
      <c r="AG133" s="14" t="n">
        <f aca="false">N133-(N132*$G132/100)</f>
        <v>37.7120187838836</v>
      </c>
      <c r="AH133" s="14" t="n">
        <f aca="false">O133-(O132*$G132/100)</f>
        <v>-0.185394319557149</v>
      </c>
      <c r="AI133" s="14" t="n">
        <f aca="false">P133-(P132*$G132/100)</f>
        <v>26.2292523425384</v>
      </c>
      <c r="AJ133" s="14" t="n">
        <f aca="false">Q133-(Q132*$G132/100)</f>
        <v>0.299561506344514</v>
      </c>
      <c r="AK133" s="14" t="n">
        <f aca="false">R133-(R132*$G132/100)</f>
        <v>-0.524001952687343</v>
      </c>
      <c r="AL133" s="14" t="n">
        <f aca="false">S133-(S132*$G132/100)</f>
        <v>0.786972990254434</v>
      </c>
      <c r="AM133" s="14" t="n">
        <f aca="false">T133-(T132*$G132/100)</f>
        <v>15.316655916025</v>
      </c>
      <c r="AN133" s="14" t="n">
        <f aca="false">U133-(U132*$G132/100)</f>
        <v>3.17157364555484</v>
      </c>
      <c r="AO133" s="14" t="n">
        <f aca="false">V133-(V132*$G132/100)</f>
        <v>1.56003052962147</v>
      </c>
      <c r="AP133" s="14" t="n">
        <f aca="false">W133-(W132*$G132/100)</f>
        <v>0.8112713999754</v>
      </c>
      <c r="AQ133" s="14" t="n">
        <f aca="false">X133-(X132*$G132/100)</f>
        <v>2.296482630102</v>
      </c>
      <c r="AR133" s="14" t="n">
        <f aca="false">Y133-(Y132*$G132/100)</f>
        <v>0.712412408111405</v>
      </c>
      <c r="AT133" s="14" t="n">
        <f aca="false">IF(AA133&gt;0,AA133,0)</f>
        <v>17.9732973668449</v>
      </c>
      <c r="AU133" s="14" t="n">
        <f aca="false">IF(AB133&gt;0,AB133,0)</f>
        <v>3.74124563938187</v>
      </c>
      <c r="AV133" s="14" t="n">
        <f aca="false">IF(AC133&gt;0,AC133,0)</f>
        <v>1.98563225388558</v>
      </c>
      <c r="AW133" s="14" t="n">
        <f aca="false">IF(AD133&gt;0,AD133,0)</f>
        <v>0.473686479954843</v>
      </c>
      <c r="AX133" s="14" t="n">
        <f aca="false">IF(AE133&gt;0,AE133,0)</f>
        <v>8.61082002356648</v>
      </c>
      <c r="AY133" s="14" t="n">
        <f aca="false">IF(AF133&gt;0,AF133,0)</f>
        <v>2.46350841317343</v>
      </c>
      <c r="AZ133" s="14" t="n">
        <f aca="false">IF(AG133&gt;0,AG133,0)</f>
        <v>37.7120187838836</v>
      </c>
      <c r="BA133" s="14" t="n">
        <f aca="false">IF(AH133&gt;0,AH133,0)</f>
        <v>0</v>
      </c>
      <c r="BB133" s="14" t="n">
        <f aca="false">IF(AI133&gt;0,AI133,0)</f>
        <v>26.2292523425384</v>
      </c>
      <c r="BC133" s="14" t="n">
        <f aca="false">IF(AJ133&gt;0,AJ133,0)</f>
        <v>0.299561506344514</v>
      </c>
      <c r="BD133" s="14" t="n">
        <f aca="false">IF(AK133&gt;0,AK133,0)</f>
        <v>0</v>
      </c>
      <c r="BE133" s="14" t="n">
        <f aca="false">IF(AL133&gt;0,AL133,0)</f>
        <v>0.786972990254434</v>
      </c>
      <c r="BF133" s="14" t="n">
        <f aca="false">IF(AM133&gt;0,AM133,0)</f>
        <v>15.316655916025</v>
      </c>
      <c r="BG133" s="14" t="n">
        <f aca="false">IF(AN133&gt;0,AN133,0)</f>
        <v>3.17157364555484</v>
      </c>
      <c r="BH133" s="14" t="n">
        <f aca="false">IF(AO133&gt;0,AO133,0)</f>
        <v>1.56003052962147</v>
      </c>
      <c r="BI133" s="14" t="n">
        <f aca="false">IF(AP133&gt;0,AP133,0)</f>
        <v>0.8112713999754</v>
      </c>
      <c r="BJ133" s="14" t="n">
        <f aca="false">IF(AQ133&gt;0,AQ133,0)</f>
        <v>2.296482630102</v>
      </c>
      <c r="BK133" s="14" t="n">
        <f aca="false">IF(AR133&gt;0,AR133,0)</f>
        <v>0.712412408111405</v>
      </c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/>
      <c r="DQ133" s="14"/>
      <c r="DR133" s="14"/>
      <c r="DS133" s="14"/>
      <c r="DT133" s="14"/>
      <c r="DU133" s="14"/>
      <c r="DV133" s="14"/>
      <c r="DW133" s="14"/>
      <c r="DX133" s="14"/>
      <c r="DY133" s="14"/>
      <c r="DZ133" s="14"/>
      <c r="EA133" s="14"/>
      <c r="EB133" s="14"/>
      <c r="EC133" s="14"/>
      <c r="ED133" s="14"/>
      <c r="EE133" s="14"/>
      <c r="EF133" s="14"/>
      <c r="EG133" s="14"/>
      <c r="EH133" s="14"/>
      <c r="EI133" s="14"/>
      <c r="EJ133" s="14"/>
      <c r="EK133" s="14"/>
      <c r="EL133" s="14"/>
      <c r="EM133" s="14"/>
      <c r="EN133" s="14"/>
      <c r="EO133" s="14"/>
      <c r="EP133" s="14"/>
      <c r="EQ133" s="14"/>
      <c r="ER133" s="14"/>
    </row>
    <row r="134" customFormat="false" ht="18" hidden="false" customHeight="false" outlineLevel="0" collapsed="false">
      <c r="A134" s="12" t="s">
        <v>498</v>
      </c>
      <c r="B134" s="12" t="s">
        <v>499</v>
      </c>
      <c r="C134" s="12" t="n">
        <v>53</v>
      </c>
      <c r="D134" s="12" t="n">
        <f aca="false">C134-6</f>
        <v>47</v>
      </c>
      <c r="E134" s="8" t="s">
        <v>500</v>
      </c>
      <c r="F134" s="8" t="n">
        <v>19.7882072739535</v>
      </c>
      <c r="G134" s="13" t="n">
        <f aca="false">F134*((POWER(D134,2))/((POWER(C134,2))))</f>
        <v>15.5614631072137</v>
      </c>
      <c r="H134" s="14" t="n">
        <f aca="false">VLOOKUP($A134,PI!$B:$T,2,0)</f>
        <v>0</v>
      </c>
      <c r="I134" s="14" t="n">
        <f aca="false">VLOOKUP($A134,PI!$B:$T,3,0)</f>
        <v>1.2323865239276</v>
      </c>
      <c r="J134" s="14" t="n">
        <f aca="false">VLOOKUP($A134,PI!$B:$T,4,0)</f>
        <v>0</v>
      </c>
      <c r="K134" s="14" t="n">
        <f aca="false">VLOOKUP($A134,PI!$B:$T,5,0)</f>
        <v>1.20362228159773</v>
      </c>
      <c r="L134" s="14" t="n">
        <f aca="false">VLOOKUP($A134,PI!$B:$T,6,0)</f>
        <v>1.2323865239276</v>
      </c>
      <c r="M134" s="14" t="n">
        <f aca="false">VLOOKUP($A134,PI!$B:$T,7,0)</f>
        <v>2.05450586499965</v>
      </c>
      <c r="N134" s="14" t="n">
        <f aca="false">VLOOKUP($A134,PI!$B:$T,8,0)</f>
        <v>1.77583861600251</v>
      </c>
      <c r="O134" s="14" t="n">
        <f aca="false">VLOOKUP($A134,PI!$B:$T,9,0)</f>
        <v>0</v>
      </c>
      <c r="P134" s="14" t="n">
        <f aca="false">VLOOKUP($A134,PI!$B:$T,10,0)</f>
        <v>1.41821833386669</v>
      </c>
      <c r="Q134" s="14" t="n">
        <f aca="false">VLOOKUP($A134,PI!$B:$T,11,0)</f>
        <v>0.915400800574771</v>
      </c>
      <c r="R134" s="14" t="n">
        <f aca="false">VLOOKUP($A134,PI!$B:$T,12,0)</f>
        <v>7.91249550320668</v>
      </c>
      <c r="S134" s="14" t="n">
        <f aca="false">VLOOKUP($A134,PI!$B:$T,13,0)</f>
        <v>2.44090725287652</v>
      </c>
      <c r="T134" s="14" t="n">
        <f aca="false">VLOOKUP($A134,PI!$B:$T,14,0)</f>
        <v>1.99721722258601</v>
      </c>
      <c r="U134" s="14" t="n">
        <f aca="false">VLOOKUP($A134,PI!$B:$T,15,0)</f>
        <v>1.33082657547355</v>
      </c>
      <c r="V134" s="14" t="n">
        <f aca="false">VLOOKUP($A134,PI!$B:$T,16,0)</f>
        <v>0.695369712956939</v>
      </c>
      <c r="W134" s="14" t="n">
        <f aca="false">VLOOKUP($A134,PI!$B:$T,17,0)</f>
        <v>0</v>
      </c>
      <c r="X134" s="14" t="n">
        <f aca="false">VLOOKUP($A134,PI!$B:$T,18,0)</f>
        <v>2.57982836522425</v>
      </c>
      <c r="Y134" s="14" t="n">
        <f aca="false">VLOOKUP($A134,PI!$B:$T,19,0)</f>
        <v>0.641751163903247</v>
      </c>
      <c r="AA134" s="14" t="n">
        <f aca="false">H134-(H133*$G133/100)</f>
        <v>-3.82366271328827</v>
      </c>
      <c r="AB134" s="14" t="n">
        <f aca="false">I134-(I133*$G133/100)</f>
        <v>0.618446551512709</v>
      </c>
      <c r="AC134" s="14" t="n">
        <f aca="false">J134-(J133*$G133/100)</f>
        <v>-0.413343092088604</v>
      </c>
      <c r="AD134" s="14" t="n">
        <f aca="false">K134-(K133*$G133/100)</f>
        <v>1.10414959183172</v>
      </c>
      <c r="AE134" s="14" t="n">
        <f aca="false">L134-(L133*$G133/100)</f>
        <v>-0.366622106688401</v>
      </c>
      <c r="AF134" s="14" t="n">
        <f aca="false">M134-(M133*$G133/100)</f>
        <v>1.30136195746036</v>
      </c>
      <c r="AG134" s="14" t="n">
        <f aca="false">N134-(N133*$G133/100)</f>
        <v>-7.40567991856106</v>
      </c>
      <c r="AH134" s="14" t="n">
        <f aca="false">O134-(O133*$G133/100)</f>
        <v>0</v>
      </c>
      <c r="AI134" s="14" t="n">
        <f aca="false">P134-(P133*$G133/100)</f>
        <v>-3.4361893581134</v>
      </c>
      <c r="AJ134" s="14" t="n">
        <f aca="false">Q134-(Q133*$G133/100)</f>
        <v>0.796089748238229</v>
      </c>
      <c r="AK134" s="14" t="n">
        <f aca="false">R134-(R133*$G133/100)</f>
        <v>4.45147840872045</v>
      </c>
      <c r="AL134" s="14" t="n">
        <f aca="false">S134-(S133*$G133/100)</f>
        <v>1.1920942002744</v>
      </c>
      <c r="AM134" s="14" t="n">
        <f aca="false">T134-(T133*$G133/100)</f>
        <v>-0.763096701733914</v>
      </c>
      <c r="AN134" s="14" t="n">
        <f aca="false">U134-(U133*$G133/100)</f>
        <v>0.577682667934269</v>
      </c>
      <c r="AO134" s="14" t="n">
        <f aca="false">V134-(V133*$G133/100)</f>
        <v>0.413169015599584</v>
      </c>
      <c r="AP134" s="14" t="n">
        <f aca="false">W134-(W133*$G133/100)</f>
        <v>-0.176283733360499</v>
      </c>
      <c r="AQ134" s="14" t="n">
        <f aca="false">X134-(X133*$G133/100)</f>
        <v>0.778292875806604</v>
      </c>
      <c r="AR134" s="14" t="n">
        <f aca="false">Y134-(Y133*$G133/100)</f>
        <v>0.300799403290883</v>
      </c>
      <c r="AT134" s="14" t="n">
        <f aca="false">IF(AA134&gt;0,AA134,0)</f>
        <v>0</v>
      </c>
      <c r="AU134" s="14" t="n">
        <f aca="false">IF(AB134&gt;0,AB134,0)</f>
        <v>0.618446551512709</v>
      </c>
      <c r="AV134" s="14" t="n">
        <f aca="false">IF(AC134&gt;0,AC134,0)</f>
        <v>0</v>
      </c>
      <c r="AW134" s="14" t="n">
        <f aca="false">IF(AD134&gt;0,AD134,0)</f>
        <v>1.10414959183172</v>
      </c>
      <c r="AX134" s="14" t="n">
        <f aca="false">IF(AE134&gt;0,AE134,0)</f>
        <v>0</v>
      </c>
      <c r="AY134" s="14" t="n">
        <f aca="false">IF(AF134&gt;0,AF134,0)</f>
        <v>1.30136195746036</v>
      </c>
      <c r="AZ134" s="14" t="n">
        <f aca="false">IF(AG134&gt;0,AG134,0)</f>
        <v>0</v>
      </c>
      <c r="BA134" s="14" t="n">
        <f aca="false">IF(AH134&gt;0,AH134,0)</f>
        <v>0</v>
      </c>
      <c r="BB134" s="14" t="n">
        <f aca="false">IF(AI134&gt;0,AI134,0)</f>
        <v>0</v>
      </c>
      <c r="BC134" s="14" t="n">
        <f aca="false">IF(AJ134&gt;0,AJ134,0)</f>
        <v>0.796089748238229</v>
      </c>
      <c r="BD134" s="14" t="n">
        <f aca="false">IF(AK134&gt;0,AK134,0)</f>
        <v>4.45147840872045</v>
      </c>
      <c r="BE134" s="14" t="n">
        <f aca="false">IF(AL134&gt;0,AL134,0)</f>
        <v>1.1920942002744</v>
      </c>
      <c r="BF134" s="14" t="n">
        <f aca="false">IF(AM134&gt;0,AM134,0)</f>
        <v>0</v>
      </c>
      <c r="BG134" s="14" t="n">
        <f aca="false">IF(AN134&gt;0,AN134,0)</f>
        <v>0.577682667934269</v>
      </c>
      <c r="BH134" s="14" t="n">
        <f aca="false">IF(AO134&gt;0,AO134,0)</f>
        <v>0.413169015599584</v>
      </c>
      <c r="BI134" s="14" t="n">
        <f aca="false">IF(AP134&gt;0,AP134,0)</f>
        <v>0</v>
      </c>
      <c r="BJ134" s="14" t="n">
        <f aca="false">IF(AQ134&gt;0,AQ134,0)</f>
        <v>0.778292875806604</v>
      </c>
      <c r="BK134" s="14" t="n">
        <f aca="false">IF(AR134&gt;0,AR134,0)</f>
        <v>0.300799403290883</v>
      </c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  <c r="DI134" s="14"/>
      <c r="DJ134" s="14"/>
      <c r="DK134" s="14"/>
      <c r="DL134" s="14"/>
      <c r="DM134" s="14"/>
      <c r="DN134" s="14"/>
      <c r="DO134" s="14"/>
      <c r="DP134" s="14"/>
      <c r="DQ134" s="14"/>
      <c r="DR134" s="14"/>
      <c r="DS134" s="14"/>
      <c r="DT134" s="14"/>
      <c r="DU134" s="14"/>
      <c r="DV134" s="14"/>
      <c r="DW134" s="14"/>
      <c r="DX134" s="14"/>
      <c r="DY134" s="14"/>
      <c r="DZ134" s="14"/>
      <c r="EA134" s="14"/>
      <c r="EB134" s="14"/>
      <c r="EC134" s="14"/>
      <c r="ED134" s="14"/>
      <c r="EE134" s="14"/>
      <c r="EF134" s="14"/>
      <c r="EG134" s="14"/>
      <c r="EH134" s="14"/>
      <c r="EI134" s="14"/>
      <c r="EJ134" s="14"/>
      <c r="EK134" s="14"/>
      <c r="EL134" s="14"/>
      <c r="EM134" s="14"/>
      <c r="EN134" s="14"/>
      <c r="EO134" s="14"/>
      <c r="EP134" s="14"/>
      <c r="EQ134" s="14"/>
      <c r="ER134" s="14"/>
    </row>
    <row r="135" s="16" customFormat="true" ht="18" hidden="false" customHeight="false" outlineLevel="0" collapsed="false">
      <c r="A135" s="11"/>
      <c r="B135" s="12"/>
      <c r="C135" s="12"/>
      <c r="D135" s="12"/>
      <c r="E135" s="8"/>
      <c r="F135" s="8"/>
      <c r="G135" s="13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T135" s="14"/>
    </row>
    <row r="136" s="16" customFormat="true" ht="18" hidden="false" customHeight="false" outlineLevel="0" collapsed="false">
      <c r="A136" s="11"/>
      <c r="B136" s="12"/>
      <c r="C136" s="12"/>
      <c r="D136" s="12"/>
      <c r="E136" s="8"/>
      <c r="F136" s="8"/>
      <c r="G136" s="13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T136" s="14"/>
    </row>
    <row r="137" s="16" customFormat="true" ht="18" hidden="false" customHeight="false" outlineLevel="0" collapsed="false">
      <c r="A137" s="11"/>
      <c r="B137" s="12"/>
      <c r="C137" s="12"/>
      <c r="D137" s="12"/>
      <c r="E137" s="8"/>
      <c r="F137" s="8"/>
      <c r="G137" s="13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T137" s="14"/>
    </row>
    <row r="138" customFormat="false" ht="18" hidden="false" customHeight="false" outlineLevel="0" collapsed="false">
      <c r="A138" s="11"/>
      <c r="B138" s="12"/>
      <c r="C138" s="12"/>
      <c r="D138" s="12"/>
      <c r="G138" s="13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T138" s="14"/>
    </row>
    <row r="139" customFormat="false" ht="18" hidden="false" customHeight="false" outlineLevel="0" collapsed="false">
      <c r="A139" s="11"/>
      <c r="B139" s="12"/>
      <c r="C139" s="12"/>
      <c r="D139" s="12"/>
      <c r="G139" s="13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T139" s="14"/>
    </row>
    <row r="140" customFormat="false" ht="18" hidden="false" customHeight="false" outlineLevel="0" collapsed="false">
      <c r="A140" s="11"/>
      <c r="B140" s="12"/>
      <c r="C140" s="12"/>
      <c r="D140" s="12"/>
      <c r="G140" s="13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T140" s="14"/>
    </row>
    <row r="141" customFormat="false" ht="18" hidden="false" customHeight="false" outlineLevel="0" collapsed="false">
      <c r="A141" s="11"/>
      <c r="B141" s="12"/>
      <c r="C141" s="12"/>
      <c r="D141" s="12"/>
      <c r="G141" s="13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T141" s="14"/>
    </row>
    <row r="142" customFormat="false" ht="18" hidden="false" customHeight="false" outlineLevel="0" collapsed="false">
      <c r="A142" s="11"/>
      <c r="B142" s="12"/>
      <c r="C142" s="12"/>
      <c r="D142" s="12"/>
      <c r="G142" s="13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T142" s="14"/>
    </row>
    <row r="143" customFormat="false" ht="18" hidden="false" customHeight="false" outlineLevel="0" collapsed="false">
      <c r="A143" s="11"/>
      <c r="B143" s="12"/>
      <c r="C143" s="12"/>
      <c r="D143" s="12"/>
      <c r="G143" s="13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T143" s="14"/>
    </row>
    <row r="144" customFormat="false" ht="18" hidden="false" customHeight="false" outlineLevel="0" collapsed="false">
      <c r="A144" s="11"/>
      <c r="B144" s="12"/>
      <c r="C144" s="12"/>
      <c r="D144" s="12"/>
      <c r="G144" s="13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T144" s="14"/>
    </row>
    <row r="145" customFormat="false" ht="18" hidden="false" customHeight="false" outlineLevel="0" collapsed="false">
      <c r="A145" s="11"/>
      <c r="B145" s="12"/>
      <c r="C145" s="12"/>
      <c r="D145" s="12"/>
      <c r="G145" s="13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T145" s="14"/>
    </row>
    <row r="146" customFormat="false" ht="18" hidden="false" customHeight="false" outlineLevel="0" collapsed="false">
      <c r="A146" s="11"/>
      <c r="B146" s="12"/>
      <c r="C146" s="12"/>
      <c r="D146" s="12"/>
      <c r="G146" s="13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T146" s="14"/>
    </row>
    <row r="147" customFormat="false" ht="18" hidden="false" customHeight="false" outlineLevel="0" collapsed="false">
      <c r="A147" s="11"/>
      <c r="B147" s="12"/>
      <c r="C147" s="12"/>
      <c r="D147" s="12"/>
      <c r="G147" s="13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T147" s="14"/>
    </row>
    <row r="148" customFormat="false" ht="18" hidden="false" customHeight="false" outlineLevel="0" collapsed="false">
      <c r="A148" s="11"/>
      <c r="B148" s="12"/>
      <c r="C148" s="12"/>
      <c r="D148" s="12"/>
      <c r="G148" s="13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T148" s="14"/>
    </row>
    <row r="149" customFormat="false" ht="18" hidden="false" customHeight="false" outlineLevel="0" collapsed="false">
      <c r="A149" s="11"/>
      <c r="B149" s="12"/>
      <c r="C149" s="12"/>
      <c r="D149" s="12"/>
      <c r="G149" s="13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T149" s="14"/>
    </row>
    <row r="150" customFormat="false" ht="18" hidden="false" customHeight="false" outlineLevel="0" collapsed="false">
      <c r="A150" s="12"/>
      <c r="B150" s="12"/>
      <c r="C150" s="12"/>
      <c r="D150" s="12"/>
      <c r="G150" s="13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</row>
    <row r="151" customFormat="false" ht="18" hidden="false" customHeight="false" outlineLevel="0" collapsed="false">
      <c r="A151" s="12"/>
      <c r="B151" s="12"/>
      <c r="C151" s="12"/>
      <c r="D151" s="12"/>
      <c r="G151" s="13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</row>
    <row r="152" customFormat="false" ht="18" hidden="false" customHeight="false" outlineLevel="0" collapsed="false">
      <c r="A152" s="12"/>
      <c r="B152" s="12"/>
      <c r="C152" s="12"/>
      <c r="D152" s="12"/>
      <c r="G152" s="13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</row>
    <row r="153" customFormat="false" ht="18" hidden="false" customHeight="false" outlineLevel="0" collapsed="false">
      <c r="A153" s="12"/>
      <c r="B153" s="12"/>
      <c r="C153" s="12"/>
      <c r="D153" s="12"/>
      <c r="G153" s="13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</row>
    <row r="154" customFormat="false" ht="18" hidden="false" customHeight="false" outlineLevel="0" collapsed="false">
      <c r="A154" s="11"/>
      <c r="B154" s="12"/>
      <c r="C154" s="12"/>
      <c r="D154" s="12"/>
      <c r="G154" s="13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</row>
    <row r="155" customFormat="false" ht="18" hidden="false" customHeight="false" outlineLevel="0" collapsed="false">
      <c r="A155" s="11"/>
      <c r="B155" s="12"/>
      <c r="C155" s="12"/>
      <c r="D155" s="12"/>
      <c r="G155" s="13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</row>
    <row r="156" customFormat="false" ht="18" hidden="false" customHeight="false" outlineLevel="0" collapsed="false">
      <c r="A156" s="11"/>
      <c r="B156" s="12"/>
      <c r="C156" s="12"/>
      <c r="D156" s="12"/>
      <c r="G156" s="13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</row>
    <row r="157" customFormat="false" ht="18" hidden="false" customHeight="false" outlineLevel="0" collapsed="false">
      <c r="A157" s="11"/>
      <c r="B157" s="12"/>
      <c r="C157" s="12"/>
      <c r="D157" s="12"/>
      <c r="G157" s="13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</row>
    <row r="158" customFormat="false" ht="18" hidden="false" customHeight="false" outlineLevel="0" collapsed="false">
      <c r="A158" s="11"/>
      <c r="B158" s="12"/>
      <c r="C158" s="12"/>
      <c r="D158" s="12"/>
      <c r="G158" s="13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</row>
    <row r="159" customFormat="false" ht="18" hidden="false" customHeight="false" outlineLevel="0" collapsed="false">
      <c r="A159" s="11"/>
      <c r="B159" s="12"/>
      <c r="C159" s="12"/>
      <c r="D159" s="12"/>
      <c r="G159" s="13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</row>
    <row r="160" customFormat="false" ht="18" hidden="false" customHeight="false" outlineLevel="0" collapsed="false">
      <c r="A160" s="11"/>
      <c r="B160" s="12"/>
      <c r="C160" s="12"/>
      <c r="D160" s="12"/>
      <c r="G160" s="13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</row>
    <row r="161" customFormat="false" ht="18" hidden="false" customHeight="false" outlineLevel="0" collapsed="false">
      <c r="A161" s="11"/>
      <c r="B161" s="12"/>
      <c r="C161" s="12"/>
      <c r="D161" s="12"/>
      <c r="G161" s="13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</row>
    <row r="162" customFormat="false" ht="18" hidden="false" customHeight="false" outlineLevel="0" collapsed="false">
      <c r="A162" s="11"/>
      <c r="B162" s="12"/>
      <c r="C162" s="12"/>
      <c r="D162" s="12"/>
      <c r="G162" s="13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</row>
    <row r="163" customFormat="false" ht="18" hidden="false" customHeight="false" outlineLevel="0" collapsed="false">
      <c r="A163" s="11"/>
      <c r="B163" s="12"/>
      <c r="C163" s="12"/>
      <c r="D163" s="12"/>
      <c r="G163" s="13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</row>
    <row r="164" customFormat="false" ht="18" hidden="false" customHeight="false" outlineLevel="0" collapsed="false">
      <c r="A164" s="12"/>
      <c r="B164" s="12"/>
      <c r="C164" s="12"/>
      <c r="D164" s="12"/>
      <c r="G164" s="13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</row>
    <row r="165" customFormat="false" ht="18" hidden="false" customHeight="false" outlineLevel="0" collapsed="false">
      <c r="A165" s="12"/>
      <c r="B165" s="12"/>
      <c r="C165" s="12"/>
      <c r="D165" s="12"/>
      <c r="G165" s="13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</row>
    <row r="166" customFormat="false" ht="18" hidden="false" customHeight="false" outlineLevel="0" collapsed="false">
      <c r="A166" s="11"/>
      <c r="B166" s="12"/>
      <c r="C166" s="12"/>
      <c r="D166" s="12"/>
      <c r="G166" s="13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AA166" s="14"/>
      <c r="AB166" s="14" t="n">
        <f aca="false">I166-(I165*$G165/100)</f>
        <v>0</v>
      </c>
      <c r="AC166" s="14" t="n">
        <f aca="false">J166-(J165*$G165/100)</f>
        <v>0</v>
      </c>
      <c r="AD166" s="14" t="n">
        <f aca="false">K166-(K165*$G165/100)</f>
        <v>0</v>
      </c>
      <c r="AE166" s="14" t="n">
        <f aca="false">L166-(L165*$G165/100)</f>
        <v>0</v>
      </c>
      <c r="AF166" s="14" t="n">
        <f aca="false">M166-(M165*$G165/100)</f>
        <v>0</v>
      </c>
      <c r="AG166" s="14" t="n">
        <f aca="false">N166-(N165*$G165/100)</f>
        <v>0</v>
      </c>
      <c r="AH166" s="14" t="n">
        <f aca="false">O166-(O165*$G165/100)</f>
        <v>0</v>
      </c>
      <c r="AI166" s="14" t="n">
        <f aca="false">P166-(P165*$G165/100)</f>
        <v>0</v>
      </c>
      <c r="AJ166" s="14" t="n">
        <f aca="false">Q166-(Q165*$G165/100)</f>
        <v>0</v>
      </c>
      <c r="AK166" s="14" t="n">
        <f aca="false">R166-(R165*$G165/100)</f>
        <v>0</v>
      </c>
      <c r="AL166" s="14" t="n">
        <f aca="false">S166-(S165*$G165/100)</f>
        <v>0</v>
      </c>
      <c r="AM166" s="14" t="n">
        <f aca="false">T166-(T165*$G165/100)</f>
        <v>0</v>
      </c>
      <c r="AN166" s="14" t="n">
        <f aca="false">U166-(U165*$G165/100)</f>
        <v>0</v>
      </c>
      <c r="AO166" s="14" t="n">
        <f aca="false">V166-(V165*$G165/100)</f>
        <v>0</v>
      </c>
      <c r="AP166" s="14" t="n">
        <f aca="false">W166-(W165*$G165/100)</f>
        <v>0</v>
      </c>
      <c r="AQ166" s="14" t="n">
        <f aca="false">X166-(X165*$G165/100)</f>
        <v>0</v>
      </c>
      <c r="AR166" s="14" t="n">
        <f aca="false">Y166-(Y165*$G165/100)</f>
        <v>0</v>
      </c>
    </row>
    <row r="167" customFormat="false" ht="18" hidden="false" customHeight="false" outlineLevel="0" collapsed="false">
      <c r="A167" s="11"/>
      <c r="B167" s="12"/>
      <c r="C167" s="12"/>
      <c r="D167" s="12"/>
      <c r="G167" s="13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AA167" s="14"/>
      <c r="AB167" s="14" t="n">
        <f aca="false">I167-(I166*$G166/100)</f>
        <v>0</v>
      </c>
      <c r="AC167" s="14" t="n">
        <f aca="false">J167-(J166*$G166/100)</f>
        <v>0</v>
      </c>
      <c r="AD167" s="14" t="n">
        <f aca="false">K167-(K166*$G166/100)</f>
        <v>0</v>
      </c>
      <c r="AE167" s="14" t="n">
        <f aca="false">L167-(L166*$G166/100)</f>
        <v>0</v>
      </c>
      <c r="AF167" s="14" t="n">
        <f aca="false">M167-(M166*$G166/100)</f>
        <v>0</v>
      </c>
      <c r="AG167" s="14" t="n">
        <f aca="false">N167-(N166*$G166/100)</f>
        <v>0</v>
      </c>
      <c r="AH167" s="14" t="n">
        <f aca="false">O167-(O166*$G166/100)</f>
        <v>0</v>
      </c>
      <c r="AI167" s="14" t="n">
        <f aca="false">P167-(P166*$G166/100)</f>
        <v>0</v>
      </c>
      <c r="AJ167" s="14" t="n">
        <f aca="false">Q167-(Q166*$G166/100)</f>
        <v>0</v>
      </c>
      <c r="AK167" s="14" t="n">
        <f aca="false">R167-(R166*$G166/100)</f>
        <v>0</v>
      </c>
      <c r="AL167" s="14" t="n">
        <f aca="false">S167-(S166*$G166/100)</f>
        <v>0</v>
      </c>
      <c r="AM167" s="14" t="n">
        <f aca="false">T167-(T166*$G166/100)</f>
        <v>0</v>
      </c>
      <c r="AN167" s="14" t="n">
        <f aca="false">U167-(U166*$G166/100)</f>
        <v>0</v>
      </c>
      <c r="AO167" s="14" t="n">
        <f aca="false">V167-(V166*$G166/100)</f>
        <v>0</v>
      </c>
      <c r="AP167" s="14" t="n">
        <f aca="false">W167-(W166*$G166/100)</f>
        <v>0</v>
      </c>
      <c r="AQ167" s="14" t="n">
        <f aca="false">X167-(X166*$G166/100)</f>
        <v>0</v>
      </c>
      <c r="AR167" s="14" t="n">
        <f aca="false">Y167-(Y166*$G166/100)</f>
        <v>0</v>
      </c>
    </row>
    <row r="168" customFormat="false" ht="18" hidden="false" customHeight="false" outlineLevel="0" collapsed="false">
      <c r="A168" s="11"/>
      <c r="B168" s="12"/>
      <c r="C168" s="12"/>
      <c r="D168" s="12"/>
      <c r="G168" s="13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AA168" s="14"/>
      <c r="AB168" s="14" t="n">
        <f aca="false">I168-(I167*$G167/100)</f>
        <v>0</v>
      </c>
      <c r="AC168" s="14" t="n">
        <f aca="false">J168-(J167*$G167/100)</f>
        <v>0</v>
      </c>
      <c r="AD168" s="14" t="n">
        <f aca="false">K168-(K167*$G167/100)</f>
        <v>0</v>
      </c>
      <c r="AE168" s="14" t="n">
        <f aca="false">L168-(L167*$G167/100)</f>
        <v>0</v>
      </c>
      <c r="AF168" s="14" t="n">
        <f aca="false">M168-(M167*$G167/100)</f>
        <v>0</v>
      </c>
      <c r="AG168" s="14" t="n">
        <f aca="false">N168-(N167*$G167/100)</f>
        <v>0</v>
      </c>
      <c r="AH168" s="14" t="n">
        <f aca="false">O168-(O167*$G167/100)</f>
        <v>0</v>
      </c>
      <c r="AI168" s="14" t="n">
        <f aca="false">P168-(P167*$G167/100)</f>
        <v>0</v>
      </c>
      <c r="AJ168" s="14" t="n">
        <f aca="false">Q168-(Q167*$G167/100)</f>
        <v>0</v>
      </c>
      <c r="AK168" s="14" t="n">
        <f aca="false">R168-(R167*$G167/100)</f>
        <v>0</v>
      </c>
      <c r="AL168" s="14" t="n">
        <f aca="false">S168-(S167*$G167/100)</f>
        <v>0</v>
      </c>
      <c r="AM168" s="14" t="n">
        <f aca="false">T168-(T167*$G167/100)</f>
        <v>0</v>
      </c>
      <c r="AN168" s="14" t="n">
        <f aca="false">U168-(U167*$G167/100)</f>
        <v>0</v>
      </c>
      <c r="AO168" s="14" t="n">
        <f aca="false">V168-(V167*$G167/100)</f>
        <v>0</v>
      </c>
      <c r="AP168" s="14" t="n">
        <f aca="false">W168-(W167*$G167/100)</f>
        <v>0</v>
      </c>
      <c r="AQ168" s="14" t="n">
        <f aca="false">X168-(X167*$G167/100)</f>
        <v>0</v>
      </c>
      <c r="AR168" s="14" t="n">
        <f aca="false">Y168-(Y167*$G167/100)</f>
        <v>0</v>
      </c>
    </row>
    <row r="169" customFormat="false" ht="18" hidden="false" customHeight="false" outlineLevel="0" collapsed="false">
      <c r="A169" s="11"/>
      <c r="B169" s="12"/>
      <c r="C169" s="12"/>
      <c r="D169" s="12"/>
      <c r="G169" s="13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AA169" s="14"/>
      <c r="AB169" s="14" t="n">
        <f aca="false">I169-(I168*$G168/100)</f>
        <v>0</v>
      </c>
      <c r="AC169" s="14" t="n">
        <f aca="false">J169-(J168*$G168/100)</f>
        <v>0</v>
      </c>
      <c r="AD169" s="14" t="n">
        <f aca="false">K169-(K168*$G168/100)</f>
        <v>0</v>
      </c>
      <c r="AE169" s="14" t="n">
        <f aca="false">L169-(L168*$G168/100)</f>
        <v>0</v>
      </c>
      <c r="AF169" s="14" t="n">
        <f aca="false">M169-(M168*$G168/100)</f>
        <v>0</v>
      </c>
      <c r="AG169" s="14" t="n">
        <f aca="false">N169-(N168*$G168/100)</f>
        <v>0</v>
      </c>
      <c r="AH169" s="14" t="n">
        <f aca="false">O169-(O168*$G168/100)</f>
        <v>0</v>
      </c>
      <c r="AI169" s="14" t="n">
        <f aca="false">P169-(P168*$G168/100)</f>
        <v>0</v>
      </c>
      <c r="AJ169" s="14" t="n">
        <f aca="false">Q169-(Q168*$G168/100)</f>
        <v>0</v>
      </c>
      <c r="AK169" s="14" t="n">
        <f aca="false">R169-(R168*$G168/100)</f>
        <v>0</v>
      </c>
      <c r="AL169" s="14" t="n">
        <f aca="false">S169-(S168*$G168/100)</f>
        <v>0</v>
      </c>
      <c r="AM169" s="14" t="n">
        <f aca="false">T169-(T168*$G168/100)</f>
        <v>0</v>
      </c>
      <c r="AN169" s="14" t="n">
        <f aca="false">U169-(U168*$G168/100)</f>
        <v>0</v>
      </c>
      <c r="AO169" s="14" t="n">
        <f aca="false">V169-(V168*$G168/100)</f>
        <v>0</v>
      </c>
      <c r="AP169" s="14" t="n">
        <f aca="false">W169-(W168*$G168/100)</f>
        <v>0</v>
      </c>
      <c r="AQ169" s="14" t="n">
        <f aca="false">X169-(X168*$G168/100)</f>
        <v>0</v>
      </c>
      <c r="AR169" s="14" t="n">
        <f aca="false">Y169-(Y168*$G168/100)</f>
        <v>0</v>
      </c>
    </row>
    <row r="170" customFormat="false" ht="18" hidden="false" customHeight="false" outlineLevel="0" collapsed="false">
      <c r="A170" s="11"/>
      <c r="B170" s="12"/>
      <c r="C170" s="12"/>
      <c r="D170" s="12"/>
      <c r="G170" s="13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AA170" s="14"/>
      <c r="AB170" s="14" t="n">
        <f aca="false">I170-(I169*$G169/100)</f>
        <v>0</v>
      </c>
      <c r="AC170" s="14" t="n">
        <f aca="false">J170-(J169*$G169/100)</f>
        <v>0</v>
      </c>
      <c r="AD170" s="14" t="n">
        <f aca="false">K170-(K169*$G169/100)</f>
        <v>0</v>
      </c>
      <c r="AE170" s="14" t="n">
        <f aca="false">L170-(L169*$G169/100)</f>
        <v>0</v>
      </c>
      <c r="AF170" s="14" t="n">
        <f aca="false">M170-(M169*$G169/100)</f>
        <v>0</v>
      </c>
      <c r="AG170" s="14" t="n">
        <f aca="false">N170-(N169*$G169/100)</f>
        <v>0</v>
      </c>
      <c r="AH170" s="14" t="n">
        <f aca="false">O170-(O169*$G169/100)</f>
        <v>0</v>
      </c>
      <c r="AI170" s="14" t="n">
        <f aca="false">P170-(P169*$G169/100)</f>
        <v>0</v>
      </c>
      <c r="AJ170" s="14" t="n">
        <f aca="false">Q170-(Q169*$G169/100)</f>
        <v>0</v>
      </c>
      <c r="AK170" s="14" t="n">
        <f aca="false">R170-(R169*$G169/100)</f>
        <v>0</v>
      </c>
      <c r="AL170" s="14" t="n">
        <f aca="false">S170-(S169*$G169/100)</f>
        <v>0</v>
      </c>
      <c r="AM170" s="14" t="n">
        <f aca="false">T170-(T169*$G169/100)</f>
        <v>0</v>
      </c>
      <c r="AN170" s="14" t="n">
        <f aca="false">U170-(U169*$G169/100)</f>
        <v>0</v>
      </c>
      <c r="AO170" s="14" t="n">
        <f aca="false">V170-(V169*$G169/100)</f>
        <v>0</v>
      </c>
      <c r="AP170" s="14" t="n">
        <f aca="false">W170-(W169*$G169/100)</f>
        <v>0</v>
      </c>
      <c r="AQ170" s="14" t="n">
        <f aca="false">X170-(X169*$G169/100)</f>
        <v>0</v>
      </c>
      <c r="AR170" s="14" t="n">
        <f aca="false">Y170-(Y169*$G169/100)</f>
        <v>0</v>
      </c>
    </row>
    <row r="171" customFormat="false" ht="18" hidden="false" customHeight="false" outlineLevel="0" collapsed="false">
      <c r="A171" s="11"/>
      <c r="B171" s="12"/>
      <c r="C171" s="12"/>
      <c r="D171" s="12"/>
      <c r="G171" s="13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AA171" s="14"/>
      <c r="AB171" s="14" t="n">
        <f aca="false">I171-(I170*$G170/100)</f>
        <v>0</v>
      </c>
      <c r="AC171" s="14" t="n">
        <f aca="false">J171-(J170*$G170/100)</f>
        <v>0</v>
      </c>
      <c r="AD171" s="14" t="n">
        <f aca="false">K171-(K170*$G170/100)</f>
        <v>0</v>
      </c>
      <c r="AE171" s="14" t="n">
        <f aca="false">L171-(L170*$G170/100)</f>
        <v>0</v>
      </c>
      <c r="AF171" s="14" t="n">
        <f aca="false">M171-(M170*$G170/100)</f>
        <v>0</v>
      </c>
      <c r="AG171" s="14" t="n">
        <f aca="false">N171-(N170*$G170/100)</f>
        <v>0</v>
      </c>
      <c r="AH171" s="14" t="n">
        <f aca="false">O171-(O170*$G170/100)</f>
        <v>0</v>
      </c>
      <c r="AI171" s="14" t="n">
        <f aca="false">P171-(P170*$G170/100)</f>
        <v>0</v>
      </c>
      <c r="AJ171" s="14" t="n">
        <f aca="false">Q171-(Q170*$G170/100)</f>
        <v>0</v>
      </c>
      <c r="AK171" s="14" t="n">
        <f aca="false">R171-(R170*$G170/100)</f>
        <v>0</v>
      </c>
      <c r="AL171" s="14" t="n">
        <f aca="false">S171-(S170*$G170/100)</f>
        <v>0</v>
      </c>
      <c r="AM171" s="14" t="n">
        <f aca="false">T171-(T170*$G170/100)</f>
        <v>0</v>
      </c>
      <c r="AN171" s="14" t="n">
        <f aca="false">U171-(U170*$G170/100)</f>
        <v>0</v>
      </c>
      <c r="AO171" s="14" t="n">
        <f aca="false">V171-(V170*$G170/100)</f>
        <v>0</v>
      </c>
      <c r="AP171" s="14" t="n">
        <f aca="false">W171-(W170*$G170/100)</f>
        <v>0</v>
      </c>
      <c r="AQ171" s="14" t="n">
        <f aca="false">X171-(X170*$G170/100)</f>
        <v>0</v>
      </c>
      <c r="AR171" s="14" t="n">
        <f aca="false">Y171-(Y170*$G170/100)</f>
        <v>0</v>
      </c>
    </row>
    <row r="172" customFormat="false" ht="18" hidden="false" customHeight="false" outlineLevel="0" collapsed="false">
      <c r="A172" s="11"/>
      <c r="B172" s="12"/>
      <c r="C172" s="12"/>
      <c r="D172" s="12"/>
      <c r="G172" s="13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AA172" s="14"/>
      <c r="AB172" s="14" t="n">
        <f aca="false">I172-(I171*$G171/100)</f>
        <v>0</v>
      </c>
      <c r="AC172" s="14" t="n">
        <f aca="false">J172-(J171*$G171/100)</f>
        <v>0</v>
      </c>
      <c r="AD172" s="14" t="n">
        <f aca="false">K172-(K171*$G171/100)</f>
        <v>0</v>
      </c>
      <c r="AE172" s="14" t="n">
        <f aca="false">L172-(L171*$G171/100)</f>
        <v>0</v>
      </c>
      <c r="AF172" s="14" t="n">
        <f aca="false">M172-(M171*$G171/100)</f>
        <v>0</v>
      </c>
      <c r="AG172" s="14" t="n">
        <f aca="false">N172-(N171*$G171/100)</f>
        <v>0</v>
      </c>
      <c r="AH172" s="14" t="n">
        <f aca="false">O172-(O171*$G171/100)</f>
        <v>0</v>
      </c>
      <c r="AI172" s="14" t="n">
        <f aca="false">P172-(P171*$G171/100)</f>
        <v>0</v>
      </c>
      <c r="AJ172" s="14" t="n">
        <f aca="false">Q172-(Q171*$G171/100)</f>
        <v>0</v>
      </c>
      <c r="AK172" s="14" t="n">
        <f aca="false">R172-(R171*$G171/100)</f>
        <v>0</v>
      </c>
      <c r="AL172" s="14" t="n">
        <f aca="false">S172-(S171*$G171/100)</f>
        <v>0</v>
      </c>
      <c r="AM172" s="14" t="n">
        <f aca="false">T172-(T171*$G171/100)</f>
        <v>0</v>
      </c>
      <c r="AN172" s="14" t="n">
        <f aca="false">U172-(U171*$G171/100)</f>
        <v>0</v>
      </c>
      <c r="AO172" s="14" t="n">
        <f aca="false">V172-(V171*$G171/100)</f>
        <v>0</v>
      </c>
      <c r="AP172" s="14" t="n">
        <f aca="false">W172-(W171*$G171/100)</f>
        <v>0</v>
      </c>
      <c r="AQ172" s="14" t="n">
        <f aca="false">X172-(X171*$G171/100)</f>
        <v>0</v>
      </c>
      <c r="AR172" s="14" t="n">
        <f aca="false">Y172-(Y171*$G171/100)</f>
        <v>0</v>
      </c>
    </row>
    <row r="173" customFormat="false" ht="18" hidden="false" customHeight="false" outlineLevel="0" collapsed="false">
      <c r="A173" s="11"/>
      <c r="B173" s="12"/>
      <c r="C173" s="12"/>
      <c r="D173" s="12"/>
      <c r="G173" s="13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AA173" s="14"/>
      <c r="AB173" s="14" t="n">
        <f aca="false">I173-(I172*$G172/100)</f>
        <v>0</v>
      </c>
      <c r="AC173" s="14" t="n">
        <f aca="false">J173-(J172*$G172/100)</f>
        <v>0</v>
      </c>
      <c r="AD173" s="14" t="n">
        <f aca="false">K173-(K172*$G172/100)</f>
        <v>0</v>
      </c>
      <c r="AE173" s="14" t="n">
        <f aca="false">L173-(L172*$G172/100)</f>
        <v>0</v>
      </c>
      <c r="AF173" s="14" t="n">
        <f aca="false">M173-(M172*$G172/100)</f>
        <v>0</v>
      </c>
      <c r="AG173" s="14" t="n">
        <f aca="false">N173-(N172*$G172/100)</f>
        <v>0</v>
      </c>
      <c r="AH173" s="14" t="n">
        <f aca="false">O173-(O172*$G172/100)</f>
        <v>0</v>
      </c>
      <c r="AI173" s="14" t="n">
        <f aca="false">P173-(P172*$G172/100)</f>
        <v>0</v>
      </c>
      <c r="AJ173" s="14" t="n">
        <f aca="false">Q173-(Q172*$G172/100)</f>
        <v>0</v>
      </c>
      <c r="AK173" s="14" t="n">
        <f aca="false">R173-(R172*$G172/100)</f>
        <v>0</v>
      </c>
      <c r="AL173" s="14" t="n">
        <f aca="false">S173-(S172*$G172/100)</f>
        <v>0</v>
      </c>
      <c r="AM173" s="14" t="n">
        <f aca="false">T173-(T172*$G172/100)</f>
        <v>0</v>
      </c>
      <c r="AN173" s="14" t="n">
        <f aca="false">U173-(U172*$G172/100)</f>
        <v>0</v>
      </c>
      <c r="AO173" s="14" t="n">
        <f aca="false">V173-(V172*$G172/100)</f>
        <v>0</v>
      </c>
      <c r="AP173" s="14" t="n">
        <f aca="false">W173-(W172*$G172/100)</f>
        <v>0</v>
      </c>
      <c r="AQ173" s="14" t="n">
        <f aca="false">X173-(X172*$G172/100)</f>
        <v>0</v>
      </c>
      <c r="AR173" s="14" t="n">
        <f aca="false">Y173-(Y172*$G172/100)</f>
        <v>0</v>
      </c>
    </row>
    <row r="174" customFormat="false" ht="18" hidden="false" customHeight="false" outlineLevel="0" collapsed="false">
      <c r="A174" s="11"/>
      <c r="B174" s="12"/>
      <c r="C174" s="12"/>
      <c r="D174" s="12"/>
      <c r="G174" s="13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AA174" s="14"/>
      <c r="AB174" s="14" t="n">
        <f aca="false">I174-(I173*$G173/100)</f>
        <v>0</v>
      </c>
      <c r="AC174" s="14" t="n">
        <f aca="false">J174-(J173*$G173/100)</f>
        <v>0</v>
      </c>
      <c r="AD174" s="14" t="n">
        <f aca="false">K174-(K173*$G173/100)</f>
        <v>0</v>
      </c>
      <c r="AE174" s="14" t="n">
        <f aca="false">L174-(L173*$G173/100)</f>
        <v>0</v>
      </c>
      <c r="AF174" s="14" t="n">
        <f aca="false">M174-(M173*$G173/100)</f>
        <v>0</v>
      </c>
      <c r="AG174" s="14" t="n">
        <f aca="false">N174-(N173*$G173/100)</f>
        <v>0</v>
      </c>
      <c r="AH174" s="14" t="n">
        <f aca="false">O174-(O173*$G173/100)</f>
        <v>0</v>
      </c>
      <c r="AI174" s="14" t="n">
        <f aca="false">P174-(P173*$G173/100)</f>
        <v>0</v>
      </c>
      <c r="AJ174" s="14" t="n">
        <f aca="false">Q174-(Q173*$G173/100)</f>
        <v>0</v>
      </c>
      <c r="AK174" s="14" t="n">
        <f aca="false">R174-(R173*$G173/100)</f>
        <v>0</v>
      </c>
      <c r="AL174" s="14" t="n">
        <f aca="false">S174-(S173*$G173/100)</f>
        <v>0</v>
      </c>
      <c r="AM174" s="14" t="n">
        <f aca="false">T174-(T173*$G173/100)</f>
        <v>0</v>
      </c>
      <c r="AN174" s="14" t="n">
        <f aca="false">U174-(U173*$G173/100)</f>
        <v>0</v>
      </c>
      <c r="AO174" s="14" t="n">
        <f aca="false">V174-(V173*$G173/100)</f>
        <v>0</v>
      </c>
      <c r="AP174" s="14" t="n">
        <f aca="false">W174-(W173*$G173/100)</f>
        <v>0</v>
      </c>
      <c r="AQ174" s="14" t="n">
        <f aca="false">X174-(X173*$G173/100)</f>
        <v>0</v>
      </c>
      <c r="AR174" s="14" t="n">
        <f aca="false">Y174-(Y173*$G173/100)</f>
        <v>0</v>
      </c>
    </row>
    <row r="175" customFormat="false" ht="18" hidden="false" customHeight="false" outlineLevel="0" collapsed="false">
      <c r="A175" s="11"/>
      <c r="B175" s="12"/>
      <c r="C175" s="12"/>
      <c r="D175" s="12"/>
      <c r="G175" s="13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AA175" s="14"/>
      <c r="AB175" s="14" t="n">
        <f aca="false">I175-(I174*$G174/100)</f>
        <v>0</v>
      </c>
      <c r="AC175" s="14" t="n">
        <f aca="false">J175-(J174*$G174/100)</f>
        <v>0</v>
      </c>
      <c r="AD175" s="14" t="n">
        <f aca="false">K175-(K174*$G174/100)</f>
        <v>0</v>
      </c>
      <c r="AE175" s="14" t="n">
        <f aca="false">L175-(L174*$G174/100)</f>
        <v>0</v>
      </c>
      <c r="AF175" s="14" t="n">
        <f aca="false">M175-(M174*$G174/100)</f>
        <v>0</v>
      </c>
      <c r="AG175" s="14" t="n">
        <f aca="false">N175-(N174*$G174/100)</f>
        <v>0</v>
      </c>
      <c r="AH175" s="14" t="n">
        <f aca="false">O175-(O174*$G174/100)</f>
        <v>0</v>
      </c>
      <c r="AI175" s="14" t="n">
        <f aca="false">P175-(P174*$G174/100)</f>
        <v>0</v>
      </c>
      <c r="AJ175" s="14" t="n">
        <f aca="false">Q175-(Q174*$G174/100)</f>
        <v>0</v>
      </c>
      <c r="AK175" s="14" t="n">
        <f aca="false">R175-(R174*$G174/100)</f>
        <v>0</v>
      </c>
      <c r="AL175" s="14" t="n">
        <f aca="false">S175-(S174*$G174/100)</f>
        <v>0</v>
      </c>
      <c r="AM175" s="14" t="n">
        <f aca="false">T175-(T174*$G174/100)</f>
        <v>0</v>
      </c>
      <c r="AN175" s="14" t="n">
        <f aca="false">U175-(U174*$G174/100)</f>
        <v>0</v>
      </c>
      <c r="AO175" s="14" t="n">
        <f aca="false">V175-(V174*$G174/100)</f>
        <v>0</v>
      </c>
      <c r="AP175" s="14" t="n">
        <f aca="false">W175-(W174*$G174/100)</f>
        <v>0</v>
      </c>
      <c r="AQ175" s="14" t="n">
        <f aca="false">X175-(X174*$G174/100)</f>
        <v>0</v>
      </c>
      <c r="AR175" s="14" t="n">
        <f aca="false">Y175-(Y174*$G174/100)</f>
        <v>0</v>
      </c>
    </row>
    <row r="176" customFormat="false" ht="18" hidden="false" customHeight="false" outlineLevel="0" collapsed="false">
      <c r="A176" s="11"/>
      <c r="B176" s="12"/>
      <c r="C176" s="12"/>
      <c r="D176" s="12"/>
      <c r="G176" s="13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AA176" s="14"/>
      <c r="AB176" s="14" t="n">
        <f aca="false">I176-(I175*$G175/100)</f>
        <v>0</v>
      </c>
      <c r="AC176" s="14" t="n">
        <f aca="false">J176-(J175*$G175/100)</f>
        <v>0</v>
      </c>
      <c r="AD176" s="14" t="n">
        <f aca="false">K176-(K175*$G175/100)</f>
        <v>0</v>
      </c>
      <c r="AE176" s="14" t="n">
        <f aca="false">L176-(L175*$G175/100)</f>
        <v>0</v>
      </c>
      <c r="AF176" s="14" t="n">
        <f aca="false">M176-(M175*$G175/100)</f>
        <v>0</v>
      </c>
      <c r="AG176" s="14" t="n">
        <f aca="false">N176-(N175*$G175/100)</f>
        <v>0</v>
      </c>
      <c r="AH176" s="14" t="n">
        <f aca="false">O176-(O175*$G175/100)</f>
        <v>0</v>
      </c>
      <c r="AI176" s="14" t="n">
        <f aca="false">P176-(P175*$G175/100)</f>
        <v>0</v>
      </c>
      <c r="AJ176" s="14" t="n">
        <f aca="false">Q176-(Q175*$G175/100)</f>
        <v>0</v>
      </c>
      <c r="AK176" s="14" t="n">
        <f aca="false">R176-(R175*$G175/100)</f>
        <v>0</v>
      </c>
      <c r="AL176" s="14" t="n">
        <f aca="false">S176-(S175*$G175/100)</f>
        <v>0</v>
      </c>
      <c r="AM176" s="14" t="n">
        <f aca="false">T176-(T175*$G175/100)</f>
        <v>0</v>
      </c>
      <c r="AN176" s="14" t="n">
        <f aca="false">U176-(U175*$G175/100)</f>
        <v>0</v>
      </c>
      <c r="AO176" s="14" t="n">
        <f aca="false">V176-(V175*$G175/100)</f>
        <v>0</v>
      </c>
      <c r="AP176" s="14" t="n">
        <f aca="false">W176-(W175*$G175/100)</f>
        <v>0</v>
      </c>
      <c r="AQ176" s="14" t="n">
        <f aca="false">X176-(X175*$G175/100)</f>
        <v>0</v>
      </c>
      <c r="AR176" s="14" t="n">
        <f aca="false">Y176-(Y175*$G175/100)</f>
        <v>0</v>
      </c>
    </row>
    <row r="177" customFormat="false" ht="18" hidden="false" customHeight="false" outlineLevel="0" collapsed="false">
      <c r="A177" s="12"/>
      <c r="B177" s="12"/>
      <c r="C177" s="12"/>
      <c r="D177" s="12"/>
      <c r="G177" s="13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AA177" s="14"/>
      <c r="AB177" s="14" t="n">
        <f aca="false">I177-(I176*$G176/100)</f>
        <v>0</v>
      </c>
      <c r="AC177" s="14" t="n">
        <f aca="false">J177-(J176*$G176/100)</f>
        <v>0</v>
      </c>
      <c r="AD177" s="14" t="n">
        <f aca="false">K177-(K176*$G176/100)</f>
        <v>0</v>
      </c>
      <c r="AE177" s="14" t="n">
        <f aca="false">L177-(L176*$G176/100)</f>
        <v>0</v>
      </c>
      <c r="AF177" s="14" t="n">
        <f aca="false">M177-(M176*$G176/100)</f>
        <v>0</v>
      </c>
      <c r="AG177" s="14" t="n">
        <f aca="false">N177-(N176*$G176/100)</f>
        <v>0</v>
      </c>
      <c r="AH177" s="14" t="n">
        <f aca="false">O177-(O176*$G176/100)</f>
        <v>0</v>
      </c>
      <c r="AI177" s="14" t="n">
        <f aca="false">P177-(P176*$G176/100)</f>
        <v>0</v>
      </c>
      <c r="AJ177" s="14" t="n">
        <f aca="false">Q177-(Q176*$G176/100)</f>
        <v>0</v>
      </c>
      <c r="AK177" s="14" t="n">
        <f aca="false">R177-(R176*$G176/100)</f>
        <v>0</v>
      </c>
      <c r="AL177" s="14" t="n">
        <f aca="false">S177-(S176*$G176/100)</f>
        <v>0</v>
      </c>
      <c r="AM177" s="14" t="n">
        <f aca="false">T177-(T176*$G176/100)</f>
        <v>0</v>
      </c>
      <c r="AN177" s="14" t="n">
        <f aca="false">U177-(U176*$G176/100)</f>
        <v>0</v>
      </c>
      <c r="AO177" s="14" t="n">
        <f aca="false">V177-(V176*$G176/100)</f>
        <v>0</v>
      </c>
      <c r="AP177" s="14" t="n">
        <f aca="false">W177-(W176*$G176/100)</f>
        <v>0</v>
      </c>
      <c r="AQ177" s="14" t="n">
        <f aca="false">X177-(X176*$G176/100)</f>
        <v>0</v>
      </c>
      <c r="AR177" s="14" t="n">
        <f aca="false">Y177-(Y176*$G176/100)</f>
        <v>0</v>
      </c>
    </row>
    <row r="178" customFormat="false" ht="18" hidden="false" customHeight="false" outlineLevel="0" collapsed="false">
      <c r="A178" s="12"/>
      <c r="B178" s="12"/>
      <c r="C178" s="12"/>
      <c r="D178" s="12"/>
      <c r="G178" s="13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AA178" s="14"/>
      <c r="AB178" s="14" t="n">
        <f aca="false">I178-(I177*$G177/100)</f>
        <v>0</v>
      </c>
      <c r="AC178" s="14" t="n">
        <f aca="false">J178-(J177*$G177/100)</f>
        <v>0</v>
      </c>
      <c r="AD178" s="14" t="n">
        <f aca="false">K178-(K177*$G177/100)</f>
        <v>0</v>
      </c>
      <c r="AE178" s="14" t="n">
        <f aca="false">L178-(L177*$G177/100)</f>
        <v>0</v>
      </c>
      <c r="AF178" s="14" t="n">
        <f aca="false">M178-(M177*$G177/100)</f>
        <v>0</v>
      </c>
      <c r="AG178" s="14" t="n">
        <f aca="false">N178-(N177*$G177/100)</f>
        <v>0</v>
      </c>
      <c r="AH178" s="14" t="n">
        <f aca="false">O178-(O177*$G177/100)</f>
        <v>0</v>
      </c>
      <c r="AI178" s="14" t="n">
        <f aca="false">P178-(P177*$G177/100)</f>
        <v>0</v>
      </c>
      <c r="AJ178" s="14" t="n">
        <f aca="false">Q178-(Q177*$G177/100)</f>
        <v>0</v>
      </c>
      <c r="AK178" s="14" t="n">
        <f aca="false">R178-(R177*$G177/100)</f>
        <v>0</v>
      </c>
      <c r="AL178" s="14" t="n">
        <f aca="false">S178-(S177*$G177/100)</f>
        <v>0</v>
      </c>
      <c r="AM178" s="14" t="n">
        <f aca="false">T178-(T177*$G177/100)</f>
        <v>0</v>
      </c>
      <c r="AN178" s="14" t="n">
        <f aca="false">U178-(U177*$G177/100)</f>
        <v>0</v>
      </c>
      <c r="AO178" s="14" t="n">
        <f aca="false">V178-(V177*$G177/100)</f>
        <v>0</v>
      </c>
      <c r="AP178" s="14" t="n">
        <f aca="false">W178-(W177*$G177/100)</f>
        <v>0</v>
      </c>
      <c r="AQ178" s="14" t="n">
        <f aca="false">X178-(X177*$G177/100)</f>
        <v>0</v>
      </c>
      <c r="AR178" s="14" t="n">
        <f aca="false">Y178-(Y177*$G177/100)</f>
        <v>0</v>
      </c>
    </row>
    <row r="179" customFormat="false" ht="18" hidden="false" customHeight="false" outlineLevel="0" collapsed="false">
      <c r="A179" s="11"/>
      <c r="B179" s="12"/>
      <c r="C179" s="12"/>
      <c r="D179" s="12"/>
      <c r="G179" s="13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AA179" s="14"/>
      <c r="AB179" s="14" t="n">
        <f aca="false">I179-(I178*$G178/100)</f>
        <v>0</v>
      </c>
      <c r="AC179" s="14" t="n">
        <f aca="false">J179-(J178*$G178/100)</f>
        <v>0</v>
      </c>
      <c r="AD179" s="14" t="n">
        <f aca="false">K179-(K178*$G178/100)</f>
        <v>0</v>
      </c>
      <c r="AE179" s="14" t="n">
        <f aca="false">L179-(L178*$G178/100)</f>
        <v>0</v>
      </c>
      <c r="AF179" s="14" t="n">
        <f aca="false">M179-(M178*$G178/100)</f>
        <v>0</v>
      </c>
      <c r="AG179" s="14" t="n">
        <f aca="false">N179-(N178*$G178/100)</f>
        <v>0</v>
      </c>
      <c r="AH179" s="14" t="n">
        <f aca="false">O179-(O178*$G178/100)</f>
        <v>0</v>
      </c>
      <c r="AI179" s="14" t="n">
        <f aca="false">P179-(P178*$G178/100)</f>
        <v>0</v>
      </c>
      <c r="AJ179" s="14" t="n">
        <f aca="false">Q179-(Q178*$G178/100)</f>
        <v>0</v>
      </c>
      <c r="AK179" s="14" t="n">
        <f aca="false">R179-(R178*$G178/100)</f>
        <v>0</v>
      </c>
      <c r="AL179" s="14" t="n">
        <f aca="false">S179-(S178*$G178/100)</f>
        <v>0</v>
      </c>
      <c r="AM179" s="14" t="n">
        <f aca="false">T179-(T178*$G178/100)</f>
        <v>0</v>
      </c>
      <c r="AN179" s="14" t="n">
        <f aca="false">U179-(U178*$G178/100)</f>
        <v>0</v>
      </c>
      <c r="AO179" s="14" t="n">
        <f aca="false">V179-(V178*$G178/100)</f>
        <v>0</v>
      </c>
      <c r="AP179" s="14" t="n">
        <f aca="false">W179-(W178*$G178/100)</f>
        <v>0</v>
      </c>
      <c r="AQ179" s="14" t="n">
        <f aca="false">X179-(X178*$G178/100)</f>
        <v>0</v>
      </c>
      <c r="AR179" s="14" t="n">
        <f aca="false">Y179-(Y178*$G178/100)</f>
        <v>0</v>
      </c>
    </row>
    <row r="180" customFormat="false" ht="18" hidden="false" customHeight="false" outlineLevel="0" collapsed="false">
      <c r="A180" s="11"/>
      <c r="B180" s="12"/>
      <c r="C180" s="12"/>
      <c r="D180" s="12"/>
      <c r="G180" s="13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AA180" s="14"/>
      <c r="AB180" s="14" t="n">
        <f aca="false">I180-(I179*$G179/100)</f>
        <v>0</v>
      </c>
      <c r="AC180" s="14" t="n">
        <f aca="false">J180-(J179*$G179/100)</f>
        <v>0</v>
      </c>
      <c r="AD180" s="14" t="n">
        <f aca="false">K180-(K179*$G179/100)</f>
        <v>0</v>
      </c>
      <c r="AE180" s="14" t="n">
        <f aca="false">L180-(L179*$G179/100)</f>
        <v>0</v>
      </c>
      <c r="AF180" s="14" t="n">
        <f aca="false">M180-(M179*$G179/100)</f>
        <v>0</v>
      </c>
      <c r="AG180" s="14" t="n">
        <f aca="false">N180-(N179*$G179/100)</f>
        <v>0</v>
      </c>
      <c r="AH180" s="14" t="n">
        <f aca="false">O180-(O179*$G179/100)</f>
        <v>0</v>
      </c>
      <c r="AI180" s="14" t="n">
        <f aca="false">P180-(P179*$G179/100)</f>
        <v>0</v>
      </c>
      <c r="AJ180" s="14" t="n">
        <f aca="false">Q180-(Q179*$G179/100)</f>
        <v>0</v>
      </c>
      <c r="AK180" s="14" t="n">
        <f aca="false">R180-(R179*$G179/100)</f>
        <v>0</v>
      </c>
      <c r="AL180" s="14" t="n">
        <f aca="false">S180-(S179*$G179/100)</f>
        <v>0</v>
      </c>
      <c r="AM180" s="14" t="n">
        <f aca="false">T180-(T179*$G179/100)</f>
        <v>0</v>
      </c>
      <c r="AN180" s="14" t="n">
        <f aca="false">U180-(U179*$G179/100)</f>
        <v>0</v>
      </c>
      <c r="AO180" s="14" t="n">
        <f aca="false">V180-(V179*$G179/100)</f>
        <v>0</v>
      </c>
      <c r="AP180" s="14" t="n">
        <f aca="false">W180-(W179*$G179/100)</f>
        <v>0</v>
      </c>
      <c r="AQ180" s="14" t="n">
        <f aca="false">X180-(X179*$G179/100)</f>
        <v>0</v>
      </c>
      <c r="AR180" s="14" t="n">
        <f aca="false">Y180-(Y179*$G179/100)</f>
        <v>0</v>
      </c>
    </row>
    <row r="181" customFormat="false" ht="18" hidden="false" customHeight="false" outlineLevel="0" collapsed="false">
      <c r="A181" s="12"/>
      <c r="B181" s="12"/>
      <c r="C181" s="12"/>
      <c r="D181" s="12"/>
      <c r="G181" s="13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AA181" s="14"/>
      <c r="AB181" s="14" t="n">
        <f aca="false">I181-(I180*$G180/100)</f>
        <v>0</v>
      </c>
      <c r="AC181" s="14" t="n">
        <f aca="false">J181-(J180*$G180/100)</f>
        <v>0</v>
      </c>
      <c r="AD181" s="14" t="n">
        <f aca="false">K181-(K180*$G180/100)</f>
        <v>0</v>
      </c>
      <c r="AE181" s="14" t="n">
        <f aca="false">L181-(L180*$G180/100)</f>
        <v>0</v>
      </c>
      <c r="AF181" s="14" t="n">
        <f aca="false">M181-(M180*$G180/100)</f>
        <v>0</v>
      </c>
      <c r="AG181" s="14" t="n">
        <f aca="false">N181-(N180*$G180/100)</f>
        <v>0</v>
      </c>
      <c r="AH181" s="14" t="n">
        <f aca="false">O181-(O180*$G180/100)</f>
        <v>0</v>
      </c>
      <c r="AI181" s="14" t="n">
        <f aca="false">P181-(P180*$G180/100)</f>
        <v>0</v>
      </c>
      <c r="AJ181" s="14" t="n">
        <f aca="false">Q181-(Q180*$G180/100)</f>
        <v>0</v>
      </c>
      <c r="AK181" s="14" t="n">
        <f aca="false">R181-(R180*$G180/100)</f>
        <v>0</v>
      </c>
      <c r="AL181" s="14" t="n">
        <f aca="false">S181-(S180*$G180/100)</f>
        <v>0</v>
      </c>
      <c r="AM181" s="14" t="n">
        <f aca="false">T181-(T180*$G180/100)</f>
        <v>0</v>
      </c>
      <c r="AN181" s="14" t="n">
        <f aca="false">U181-(U180*$G180/100)</f>
        <v>0</v>
      </c>
      <c r="AO181" s="14" t="n">
        <f aca="false">V181-(V180*$G180/100)</f>
        <v>0</v>
      </c>
      <c r="AP181" s="14" t="n">
        <f aca="false">W181-(W180*$G180/100)</f>
        <v>0</v>
      </c>
      <c r="AQ181" s="14" t="n">
        <f aca="false">X181-(X180*$G180/100)</f>
        <v>0</v>
      </c>
      <c r="AR181" s="14" t="n">
        <f aca="false">Y181-(Y180*$G180/100)</f>
        <v>0</v>
      </c>
    </row>
    <row r="182" customFormat="false" ht="18" hidden="false" customHeight="false" outlineLevel="0" collapsed="false">
      <c r="A182" s="12"/>
      <c r="B182" s="12"/>
      <c r="C182" s="12"/>
      <c r="D182" s="12"/>
      <c r="G182" s="13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AA182" s="14"/>
      <c r="AB182" s="14" t="n">
        <f aca="false">I182-(I181*$G181/100)</f>
        <v>0</v>
      </c>
      <c r="AC182" s="14" t="n">
        <f aca="false">J182-(J181*$G181/100)</f>
        <v>0</v>
      </c>
      <c r="AD182" s="14" t="n">
        <f aca="false">K182-(K181*$G181/100)</f>
        <v>0</v>
      </c>
      <c r="AE182" s="14" t="n">
        <f aca="false">L182-(L181*$G181/100)</f>
        <v>0</v>
      </c>
      <c r="AF182" s="14" t="n">
        <f aca="false">M182-(M181*$G181/100)</f>
        <v>0</v>
      </c>
      <c r="AG182" s="14" t="n">
        <f aca="false">N182-(N181*$G181/100)</f>
        <v>0</v>
      </c>
      <c r="AH182" s="14" t="n">
        <f aca="false">O182-(O181*$G181/100)</f>
        <v>0</v>
      </c>
      <c r="AI182" s="14" t="n">
        <f aca="false">P182-(P181*$G181/100)</f>
        <v>0</v>
      </c>
      <c r="AJ182" s="14" t="n">
        <f aca="false">Q182-(Q181*$G181/100)</f>
        <v>0</v>
      </c>
      <c r="AK182" s="14" t="n">
        <f aca="false">R182-(R181*$G181/100)</f>
        <v>0</v>
      </c>
      <c r="AL182" s="14" t="n">
        <f aca="false">S182-(S181*$G181/100)</f>
        <v>0</v>
      </c>
      <c r="AM182" s="14" t="n">
        <f aca="false">T182-(T181*$G181/100)</f>
        <v>0</v>
      </c>
      <c r="AN182" s="14" t="n">
        <f aca="false">U182-(U181*$G181/100)</f>
        <v>0</v>
      </c>
      <c r="AO182" s="14" t="n">
        <f aca="false">V182-(V181*$G181/100)</f>
        <v>0</v>
      </c>
      <c r="AP182" s="14" t="n">
        <f aca="false">W182-(W181*$G181/100)</f>
        <v>0</v>
      </c>
      <c r="AQ182" s="14" t="n">
        <f aca="false">X182-(X181*$G181/100)</f>
        <v>0</v>
      </c>
      <c r="AR182" s="14" t="n">
        <f aca="false">Y182-(Y181*$G181/100)</f>
        <v>0</v>
      </c>
    </row>
    <row r="183" customFormat="false" ht="18" hidden="false" customHeight="false" outlineLevel="0" collapsed="false">
      <c r="A183" s="17"/>
      <c r="B183" s="12"/>
      <c r="C183" s="12"/>
      <c r="D183" s="12"/>
      <c r="G183" s="13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AA183" s="14"/>
      <c r="AB183" s="14" t="n">
        <f aca="false">I183-(I182*$G182/100)</f>
        <v>0</v>
      </c>
      <c r="AC183" s="14" t="n">
        <f aca="false">J183-(J182*$G182/100)</f>
        <v>0</v>
      </c>
      <c r="AD183" s="14" t="n">
        <f aca="false">K183-(K182*$G182/100)</f>
        <v>0</v>
      </c>
      <c r="AE183" s="14" t="n">
        <f aca="false">L183-(L182*$G182/100)</f>
        <v>0</v>
      </c>
      <c r="AF183" s="14" t="n">
        <f aca="false">M183-(M182*$G182/100)</f>
        <v>0</v>
      </c>
      <c r="AG183" s="14" t="n">
        <f aca="false">N183-(N182*$G182/100)</f>
        <v>0</v>
      </c>
      <c r="AH183" s="14" t="n">
        <f aca="false">O183-(O182*$G182/100)</f>
        <v>0</v>
      </c>
      <c r="AI183" s="14" t="n">
        <f aca="false">P183-(P182*$G182/100)</f>
        <v>0</v>
      </c>
      <c r="AJ183" s="14" t="n">
        <f aca="false">Q183-(Q182*$G182/100)</f>
        <v>0</v>
      </c>
      <c r="AK183" s="14" t="n">
        <f aca="false">R183-(R182*$G182/100)</f>
        <v>0</v>
      </c>
      <c r="AL183" s="14" t="n">
        <f aca="false">S183-(S182*$G182/100)</f>
        <v>0</v>
      </c>
      <c r="AM183" s="14" t="n">
        <f aca="false">T183-(T182*$G182/100)</f>
        <v>0</v>
      </c>
      <c r="AN183" s="14" t="n">
        <f aca="false">U183-(U182*$G182/100)</f>
        <v>0</v>
      </c>
      <c r="AO183" s="14" t="n">
        <f aca="false">V183-(V182*$G182/100)</f>
        <v>0</v>
      </c>
      <c r="AP183" s="14" t="n">
        <f aca="false">W183-(W182*$G182/100)</f>
        <v>0</v>
      </c>
      <c r="AQ183" s="14" t="n">
        <f aca="false">X183-(X182*$G182/100)</f>
        <v>0</v>
      </c>
      <c r="AR183" s="14" t="n">
        <f aca="false">Y183-(Y182*$G182/100)</f>
        <v>0</v>
      </c>
    </row>
    <row r="184" customFormat="false" ht="18" hidden="false" customHeight="false" outlineLevel="0" collapsed="false">
      <c r="A184" s="12"/>
      <c r="B184" s="12"/>
      <c r="C184" s="12"/>
      <c r="D184" s="12"/>
      <c r="G184" s="13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AA184" s="14"/>
      <c r="AB184" s="14" t="n">
        <f aca="false">I184-(I183*$G183/100)</f>
        <v>0</v>
      </c>
      <c r="AC184" s="14" t="n">
        <f aca="false">J184-(J183*$G183/100)</f>
        <v>0</v>
      </c>
      <c r="AD184" s="14" t="n">
        <f aca="false">K184-(K183*$G183/100)</f>
        <v>0</v>
      </c>
      <c r="AE184" s="14" t="n">
        <f aca="false">L184-(L183*$G183/100)</f>
        <v>0</v>
      </c>
      <c r="AF184" s="14" t="n">
        <f aca="false">M184-(M183*$G183/100)</f>
        <v>0</v>
      </c>
      <c r="AG184" s="14" t="n">
        <f aca="false">N184-(N183*$G183/100)</f>
        <v>0</v>
      </c>
      <c r="AH184" s="14" t="n">
        <f aca="false">O184-(O183*$G183/100)</f>
        <v>0</v>
      </c>
      <c r="AI184" s="14" t="n">
        <f aca="false">P184-(P183*$G183/100)</f>
        <v>0</v>
      </c>
      <c r="AJ184" s="14" t="n">
        <f aca="false">Q184-(Q183*$G183/100)</f>
        <v>0</v>
      </c>
      <c r="AK184" s="14" t="n">
        <f aca="false">R184-(R183*$G183/100)</f>
        <v>0</v>
      </c>
      <c r="AL184" s="14" t="n">
        <f aca="false">S184-(S183*$G183/100)</f>
        <v>0</v>
      </c>
      <c r="AM184" s="14" t="n">
        <f aca="false">T184-(T183*$G183/100)</f>
        <v>0</v>
      </c>
      <c r="AN184" s="14" t="n">
        <f aca="false">U184-(U183*$G183/100)</f>
        <v>0</v>
      </c>
      <c r="AO184" s="14" t="n">
        <f aca="false">V184-(V183*$G183/100)</f>
        <v>0</v>
      </c>
      <c r="AP184" s="14" t="n">
        <f aca="false">W184-(W183*$G183/100)</f>
        <v>0</v>
      </c>
      <c r="AQ184" s="14" t="n">
        <f aca="false">X184-(X183*$G183/100)</f>
        <v>0</v>
      </c>
      <c r="AR184" s="14" t="n">
        <f aca="false">Y184-(Y183*$G183/100)</f>
        <v>0</v>
      </c>
    </row>
    <row r="185" customFormat="false" ht="18" hidden="false" customHeight="false" outlineLevel="0" collapsed="false">
      <c r="A185" s="12"/>
      <c r="B185" s="12"/>
      <c r="C185" s="12"/>
      <c r="D185" s="12"/>
      <c r="G185" s="13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AA185" s="14"/>
      <c r="AB185" s="14" t="n">
        <f aca="false">I185-(I184*$G184/100)</f>
        <v>0</v>
      </c>
      <c r="AC185" s="14" t="n">
        <f aca="false">J185-(J184*$G184/100)</f>
        <v>0</v>
      </c>
      <c r="AD185" s="14" t="n">
        <f aca="false">K185-(K184*$G184/100)</f>
        <v>0</v>
      </c>
      <c r="AE185" s="14" t="n">
        <f aca="false">L185-(L184*$G184/100)</f>
        <v>0</v>
      </c>
      <c r="AF185" s="14" t="n">
        <f aca="false">M185-(M184*$G184/100)</f>
        <v>0</v>
      </c>
      <c r="AG185" s="14" t="n">
        <f aca="false">N185-(N184*$G184/100)</f>
        <v>0</v>
      </c>
      <c r="AH185" s="14" t="n">
        <f aca="false">O185-(O184*$G184/100)</f>
        <v>0</v>
      </c>
      <c r="AI185" s="14" t="n">
        <f aca="false">P185-(P184*$G184/100)</f>
        <v>0</v>
      </c>
      <c r="AJ185" s="14" t="n">
        <f aca="false">Q185-(Q184*$G184/100)</f>
        <v>0</v>
      </c>
      <c r="AK185" s="14" t="n">
        <f aca="false">R185-(R184*$G184/100)</f>
        <v>0</v>
      </c>
      <c r="AL185" s="14" t="n">
        <f aca="false">S185-(S184*$G184/100)</f>
        <v>0</v>
      </c>
      <c r="AM185" s="14" t="n">
        <f aca="false">T185-(T184*$G184/100)</f>
        <v>0</v>
      </c>
      <c r="AN185" s="14" t="n">
        <f aca="false">U185-(U184*$G184/100)</f>
        <v>0</v>
      </c>
      <c r="AO185" s="14" t="n">
        <f aca="false">V185-(V184*$G184/100)</f>
        <v>0</v>
      </c>
      <c r="AP185" s="14" t="n">
        <f aca="false">W185-(W184*$G184/100)</f>
        <v>0</v>
      </c>
      <c r="AQ185" s="14" t="n">
        <f aca="false">X185-(X184*$G184/100)</f>
        <v>0</v>
      </c>
      <c r="AR185" s="14" t="n">
        <f aca="false">Y185-(Y184*$G184/100)</f>
        <v>0</v>
      </c>
    </row>
    <row r="186" customFormat="false" ht="18" hidden="false" customHeight="false" outlineLevel="0" collapsed="false">
      <c r="A186" s="12"/>
      <c r="B186" s="12"/>
      <c r="C186" s="12"/>
      <c r="D186" s="12"/>
      <c r="G186" s="13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AA186" s="14"/>
      <c r="AB186" s="14" t="n">
        <f aca="false">I186-(I185*$G185/100)</f>
        <v>0</v>
      </c>
      <c r="AC186" s="14" t="n">
        <f aca="false">J186-(J185*$G185/100)</f>
        <v>0</v>
      </c>
      <c r="AD186" s="14" t="n">
        <f aca="false">K186-(K185*$G185/100)</f>
        <v>0</v>
      </c>
      <c r="AE186" s="14" t="n">
        <f aca="false">L186-(L185*$G185/100)</f>
        <v>0</v>
      </c>
      <c r="AF186" s="14" t="n">
        <f aca="false">M186-(M185*$G185/100)</f>
        <v>0</v>
      </c>
      <c r="AG186" s="14" t="n">
        <f aca="false">N186-(N185*$G185/100)</f>
        <v>0</v>
      </c>
      <c r="AH186" s="14" t="n">
        <f aca="false">O186-(O185*$G185/100)</f>
        <v>0</v>
      </c>
      <c r="AI186" s="14" t="n">
        <f aca="false">P186-(P185*$G185/100)</f>
        <v>0</v>
      </c>
      <c r="AJ186" s="14" t="n">
        <f aca="false">Q186-(Q185*$G185/100)</f>
        <v>0</v>
      </c>
      <c r="AK186" s="14" t="n">
        <f aca="false">R186-(R185*$G185/100)</f>
        <v>0</v>
      </c>
      <c r="AL186" s="14" t="n">
        <f aca="false">S186-(S185*$G185/100)</f>
        <v>0</v>
      </c>
      <c r="AM186" s="14" t="n">
        <f aca="false">T186-(T185*$G185/100)</f>
        <v>0</v>
      </c>
      <c r="AN186" s="14" t="n">
        <f aca="false">U186-(U185*$G185/100)</f>
        <v>0</v>
      </c>
      <c r="AO186" s="14" t="n">
        <f aca="false">V186-(V185*$G185/100)</f>
        <v>0</v>
      </c>
      <c r="AP186" s="14" t="n">
        <f aca="false">W186-(W185*$G185/100)</f>
        <v>0</v>
      </c>
      <c r="AQ186" s="14" t="n">
        <f aca="false">X186-(X185*$G185/100)</f>
        <v>0</v>
      </c>
      <c r="AR186" s="14" t="n">
        <f aca="false">Y186-(Y185*$G185/100)</f>
        <v>0</v>
      </c>
    </row>
    <row r="187" customFormat="false" ht="18" hidden="false" customHeight="false" outlineLevel="0" collapsed="false">
      <c r="A187" s="12"/>
      <c r="B187" s="12"/>
      <c r="C187" s="12"/>
      <c r="D187" s="12"/>
      <c r="G187" s="13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AA187" s="14"/>
      <c r="AB187" s="14" t="n">
        <f aca="false">I187-(I186*$G186/100)</f>
        <v>0</v>
      </c>
      <c r="AC187" s="14" t="n">
        <f aca="false">J187-(J186*$G186/100)</f>
        <v>0</v>
      </c>
      <c r="AD187" s="14" t="n">
        <f aca="false">K187-(K186*$G186/100)</f>
        <v>0</v>
      </c>
      <c r="AE187" s="14" t="n">
        <f aca="false">L187-(L186*$G186/100)</f>
        <v>0</v>
      </c>
      <c r="AF187" s="14" t="n">
        <f aca="false">M187-(M186*$G186/100)</f>
        <v>0</v>
      </c>
      <c r="AG187" s="14" t="n">
        <f aca="false">N187-(N186*$G186/100)</f>
        <v>0</v>
      </c>
      <c r="AH187" s="14" t="n">
        <f aca="false">O187-(O186*$G186/100)</f>
        <v>0</v>
      </c>
      <c r="AI187" s="14" t="n">
        <f aca="false">P187-(P186*$G186/100)</f>
        <v>0</v>
      </c>
      <c r="AJ187" s="14" t="n">
        <f aca="false">Q187-(Q186*$G186/100)</f>
        <v>0</v>
      </c>
      <c r="AK187" s="14" t="n">
        <f aca="false">R187-(R186*$G186/100)</f>
        <v>0</v>
      </c>
      <c r="AL187" s="14" t="n">
        <f aca="false">S187-(S186*$G186/100)</f>
        <v>0</v>
      </c>
      <c r="AM187" s="14" t="n">
        <f aca="false">T187-(T186*$G186/100)</f>
        <v>0</v>
      </c>
      <c r="AN187" s="14" t="n">
        <f aca="false">U187-(U186*$G186/100)</f>
        <v>0</v>
      </c>
      <c r="AO187" s="14" t="n">
        <f aca="false">V187-(V186*$G186/100)</f>
        <v>0</v>
      </c>
      <c r="AP187" s="14" t="n">
        <f aca="false">W187-(W186*$G186/100)</f>
        <v>0</v>
      </c>
      <c r="AQ187" s="14" t="n">
        <f aca="false">X187-(X186*$G186/100)</f>
        <v>0</v>
      </c>
      <c r="AR187" s="14" t="n">
        <f aca="false">Y187-(Y186*$G186/100)</f>
        <v>0</v>
      </c>
    </row>
    <row r="188" customFormat="false" ht="18" hidden="false" customHeight="false" outlineLevel="0" collapsed="false">
      <c r="A188" s="12"/>
      <c r="B188" s="12"/>
      <c r="C188" s="12"/>
      <c r="D188" s="12"/>
      <c r="G188" s="13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AA188" s="14"/>
      <c r="AB188" s="14" t="n">
        <f aca="false">I188-(I187*$G187/100)</f>
        <v>0</v>
      </c>
      <c r="AC188" s="14" t="n">
        <f aca="false">J188-(J187*$G187/100)</f>
        <v>0</v>
      </c>
      <c r="AD188" s="14" t="n">
        <f aca="false">K188-(K187*$G187/100)</f>
        <v>0</v>
      </c>
      <c r="AE188" s="14" t="n">
        <f aca="false">L188-(L187*$G187/100)</f>
        <v>0</v>
      </c>
      <c r="AF188" s="14" t="n">
        <f aca="false">M188-(M187*$G187/100)</f>
        <v>0</v>
      </c>
      <c r="AG188" s="14" t="n">
        <f aca="false">N188-(N187*$G187/100)</f>
        <v>0</v>
      </c>
      <c r="AH188" s="14" t="n">
        <f aca="false">O188-(O187*$G187/100)</f>
        <v>0</v>
      </c>
      <c r="AI188" s="14" t="n">
        <f aca="false">P188-(P187*$G187/100)</f>
        <v>0</v>
      </c>
      <c r="AJ188" s="14" t="n">
        <f aca="false">Q188-(Q187*$G187/100)</f>
        <v>0</v>
      </c>
      <c r="AK188" s="14" t="n">
        <f aca="false">R188-(R187*$G187/100)</f>
        <v>0</v>
      </c>
      <c r="AL188" s="14" t="n">
        <f aca="false">S188-(S187*$G187/100)</f>
        <v>0</v>
      </c>
      <c r="AM188" s="14" t="n">
        <f aca="false">T188-(T187*$G187/100)</f>
        <v>0</v>
      </c>
      <c r="AN188" s="14" t="n">
        <f aca="false">U188-(U187*$G187/100)</f>
        <v>0</v>
      </c>
      <c r="AO188" s="14" t="n">
        <f aca="false">V188-(V187*$G187/100)</f>
        <v>0</v>
      </c>
      <c r="AP188" s="14" t="n">
        <f aca="false">W188-(W187*$G187/100)</f>
        <v>0</v>
      </c>
      <c r="AQ188" s="14" t="n">
        <f aca="false">X188-(X187*$G187/100)</f>
        <v>0</v>
      </c>
      <c r="AR188" s="14" t="n">
        <f aca="false">Y188-(Y187*$G187/100)</f>
        <v>0</v>
      </c>
    </row>
    <row r="189" customFormat="false" ht="18" hidden="false" customHeight="false" outlineLevel="0" collapsed="false">
      <c r="A189" s="12"/>
      <c r="B189" s="12"/>
      <c r="C189" s="12"/>
      <c r="D189" s="12"/>
      <c r="G189" s="13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AA189" s="14"/>
      <c r="AB189" s="14" t="n">
        <f aca="false">I189-(I188*$G188/100)</f>
        <v>0</v>
      </c>
      <c r="AC189" s="14" t="n">
        <f aca="false">J189-(J188*$G188/100)</f>
        <v>0</v>
      </c>
      <c r="AD189" s="14" t="n">
        <f aca="false">K189-(K188*$G188/100)</f>
        <v>0</v>
      </c>
      <c r="AE189" s="14" t="n">
        <f aca="false">L189-(L188*$G188/100)</f>
        <v>0</v>
      </c>
      <c r="AF189" s="14" t="n">
        <f aca="false">M189-(M188*$G188/100)</f>
        <v>0</v>
      </c>
      <c r="AG189" s="14" t="n">
        <f aca="false">N189-(N188*$G188/100)</f>
        <v>0</v>
      </c>
      <c r="AH189" s="14" t="n">
        <f aca="false">O189-(O188*$G188/100)</f>
        <v>0</v>
      </c>
      <c r="AI189" s="14" t="n">
        <f aca="false">P189-(P188*$G188/100)</f>
        <v>0</v>
      </c>
      <c r="AJ189" s="14" t="n">
        <f aca="false">Q189-(Q188*$G188/100)</f>
        <v>0</v>
      </c>
      <c r="AK189" s="14" t="n">
        <f aca="false">R189-(R188*$G188/100)</f>
        <v>0</v>
      </c>
      <c r="AL189" s="14" t="n">
        <f aca="false">S189-(S188*$G188/100)</f>
        <v>0</v>
      </c>
      <c r="AM189" s="14" t="n">
        <f aca="false">T189-(T188*$G188/100)</f>
        <v>0</v>
      </c>
      <c r="AN189" s="14" t="n">
        <f aca="false">U189-(U188*$G188/100)</f>
        <v>0</v>
      </c>
      <c r="AO189" s="14" t="n">
        <f aca="false">V189-(V188*$G188/100)</f>
        <v>0</v>
      </c>
      <c r="AP189" s="14" t="n">
        <f aca="false">W189-(W188*$G188/100)</f>
        <v>0</v>
      </c>
      <c r="AQ189" s="14" t="n">
        <f aca="false">X189-(X188*$G188/100)</f>
        <v>0</v>
      </c>
      <c r="AR189" s="14" t="n">
        <f aca="false">Y189-(Y188*$G188/100)</f>
        <v>0</v>
      </c>
    </row>
    <row r="190" customFormat="false" ht="18" hidden="false" customHeight="false" outlineLevel="0" collapsed="false">
      <c r="A190" s="12"/>
      <c r="B190" s="12"/>
      <c r="C190" s="12"/>
      <c r="D190" s="12"/>
      <c r="G190" s="13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AA190" s="14"/>
      <c r="AB190" s="14" t="n">
        <f aca="false">I190-(I189*$G189/100)</f>
        <v>0</v>
      </c>
      <c r="AC190" s="14" t="n">
        <f aca="false">J190-(J189*$G189/100)</f>
        <v>0</v>
      </c>
      <c r="AD190" s="14" t="n">
        <f aca="false">K190-(K189*$G189/100)</f>
        <v>0</v>
      </c>
      <c r="AE190" s="14" t="n">
        <f aca="false">L190-(L189*$G189/100)</f>
        <v>0</v>
      </c>
      <c r="AF190" s="14" t="n">
        <f aca="false">M190-(M189*$G189/100)</f>
        <v>0</v>
      </c>
      <c r="AG190" s="14" t="n">
        <f aca="false">N190-(N189*$G189/100)</f>
        <v>0</v>
      </c>
      <c r="AH190" s="14" t="n">
        <f aca="false">O190-(O189*$G189/100)</f>
        <v>0</v>
      </c>
      <c r="AI190" s="14" t="n">
        <f aca="false">P190-(P189*$G189/100)</f>
        <v>0</v>
      </c>
      <c r="AJ190" s="14" t="n">
        <f aca="false">Q190-(Q189*$G189/100)</f>
        <v>0</v>
      </c>
      <c r="AK190" s="14" t="n">
        <f aca="false">R190-(R189*$G189/100)</f>
        <v>0</v>
      </c>
      <c r="AL190" s="14" t="n">
        <f aca="false">S190-(S189*$G189/100)</f>
        <v>0</v>
      </c>
      <c r="AM190" s="14" t="n">
        <f aca="false">T190-(T189*$G189/100)</f>
        <v>0</v>
      </c>
      <c r="AN190" s="14" t="n">
        <f aca="false">U190-(U189*$G189/100)</f>
        <v>0</v>
      </c>
      <c r="AO190" s="14" t="n">
        <f aca="false">V190-(V189*$G189/100)</f>
        <v>0</v>
      </c>
      <c r="AP190" s="14" t="n">
        <f aca="false">W190-(W189*$G189/100)</f>
        <v>0</v>
      </c>
      <c r="AQ190" s="14" t="n">
        <f aca="false">X190-(X189*$G189/100)</f>
        <v>0</v>
      </c>
      <c r="AR190" s="14" t="n">
        <f aca="false">Y190-(Y189*$G189/100)</f>
        <v>0</v>
      </c>
    </row>
    <row r="191" customFormat="false" ht="18" hidden="false" customHeight="false" outlineLevel="0" collapsed="false">
      <c r="A191" s="12"/>
      <c r="B191" s="12"/>
      <c r="C191" s="12"/>
      <c r="D191" s="12"/>
      <c r="G191" s="13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AA191" s="14"/>
      <c r="AB191" s="14" t="n">
        <f aca="false">I191-(I190*$G190/100)</f>
        <v>0</v>
      </c>
      <c r="AC191" s="14" t="n">
        <f aca="false">J191-(J190*$G190/100)</f>
        <v>0</v>
      </c>
      <c r="AD191" s="14" t="n">
        <f aca="false">K191-(K190*$G190/100)</f>
        <v>0</v>
      </c>
      <c r="AE191" s="14" t="n">
        <f aca="false">L191-(L190*$G190/100)</f>
        <v>0</v>
      </c>
      <c r="AF191" s="14" t="n">
        <f aca="false">M191-(M190*$G190/100)</f>
        <v>0</v>
      </c>
      <c r="AG191" s="14" t="n">
        <f aca="false">N191-(N190*$G190/100)</f>
        <v>0</v>
      </c>
      <c r="AH191" s="14" t="n">
        <f aca="false">O191-(O190*$G190/100)</f>
        <v>0</v>
      </c>
      <c r="AI191" s="14" t="n">
        <f aca="false">P191-(P190*$G190/100)</f>
        <v>0</v>
      </c>
      <c r="AJ191" s="14" t="n">
        <f aca="false">Q191-(Q190*$G190/100)</f>
        <v>0</v>
      </c>
      <c r="AK191" s="14" t="n">
        <f aca="false">R191-(R190*$G190/100)</f>
        <v>0</v>
      </c>
      <c r="AL191" s="14" t="n">
        <f aca="false">S191-(S190*$G190/100)</f>
        <v>0</v>
      </c>
      <c r="AM191" s="14" t="n">
        <f aca="false">T191-(T190*$G190/100)</f>
        <v>0</v>
      </c>
      <c r="AN191" s="14" t="n">
        <f aca="false">U191-(U190*$G190/100)</f>
        <v>0</v>
      </c>
      <c r="AO191" s="14" t="n">
        <f aca="false">V191-(V190*$G190/100)</f>
        <v>0</v>
      </c>
      <c r="AP191" s="14" t="n">
        <f aca="false">W191-(W190*$G190/100)</f>
        <v>0</v>
      </c>
      <c r="AQ191" s="14" t="n">
        <f aca="false">X191-(X190*$G190/100)</f>
        <v>0</v>
      </c>
      <c r="AR191" s="14" t="n">
        <f aca="false">Y191-(Y190*$G190/100)</f>
        <v>0</v>
      </c>
    </row>
    <row r="192" customFormat="false" ht="18" hidden="false" customHeight="false" outlineLevel="0" collapsed="false">
      <c r="A192" s="12"/>
      <c r="B192" s="12"/>
      <c r="C192" s="12"/>
      <c r="D192" s="12"/>
      <c r="G192" s="13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AA192" s="14"/>
      <c r="AB192" s="14" t="n">
        <f aca="false">I192-(I191*$G191/100)</f>
        <v>0</v>
      </c>
      <c r="AC192" s="14" t="n">
        <f aca="false">J192-(J191*$G191/100)</f>
        <v>0</v>
      </c>
      <c r="AD192" s="14" t="n">
        <f aca="false">K192-(K191*$G191/100)</f>
        <v>0</v>
      </c>
      <c r="AE192" s="14" t="n">
        <f aca="false">L192-(L191*$G191/100)</f>
        <v>0</v>
      </c>
      <c r="AF192" s="14" t="n">
        <f aca="false">M192-(M191*$G191/100)</f>
        <v>0</v>
      </c>
      <c r="AG192" s="14" t="n">
        <f aca="false">N192-(N191*$G191/100)</f>
        <v>0</v>
      </c>
      <c r="AH192" s="14" t="n">
        <f aca="false">O192-(O191*$G191/100)</f>
        <v>0</v>
      </c>
      <c r="AI192" s="14" t="n">
        <f aca="false">P192-(P191*$G191/100)</f>
        <v>0</v>
      </c>
      <c r="AJ192" s="14" t="n">
        <f aca="false">Q192-(Q191*$G191/100)</f>
        <v>0</v>
      </c>
      <c r="AK192" s="14" t="n">
        <f aca="false">R192-(R191*$G191/100)</f>
        <v>0</v>
      </c>
      <c r="AL192" s="14" t="n">
        <f aca="false">S192-(S191*$G191/100)</f>
        <v>0</v>
      </c>
      <c r="AM192" s="14" t="n">
        <f aca="false">T192-(T191*$G191/100)</f>
        <v>0</v>
      </c>
      <c r="AN192" s="14" t="n">
        <f aca="false">U192-(U191*$G191/100)</f>
        <v>0</v>
      </c>
      <c r="AO192" s="14" t="n">
        <f aca="false">V192-(V191*$G191/100)</f>
        <v>0</v>
      </c>
      <c r="AP192" s="14" t="n">
        <f aca="false">W192-(W191*$G191/100)</f>
        <v>0</v>
      </c>
      <c r="AQ192" s="14" t="n">
        <f aca="false">X192-(X191*$G191/100)</f>
        <v>0</v>
      </c>
      <c r="AR192" s="14" t="n">
        <f aca="false">Y192-(Y191*$G191/100)</f>
        <v>0</v>
      </c>
    </row>
    <row r="193" customFormat="false" ht="18" hidden="false" customHeight="false" outlineLevel="0" collapsed="false">
      <c r="A193" s="17"/>
      <c r="B193" s="12"/>
      <c r="C193" s="12"/>
      <c r="D193" s="12"/>
      <c r="G193" s="13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AA193" s="14"/>
      <c r="AB193" s="14" t="n">
        <f aca="false">I193-(I192*$G192/100)</f>
        <v>0</v>
      </c>
      <c r="AC193" s="14" t="n">
        <f aca="false">J193-(J192*$G192/100)</f>
        <v>0</v>
      </c>
      <c r="AD193" s="14" t="n">
        <f aca="false">K193-(K192*$G192/100)</f>
        <v>0</v>
      </c>
      <c r="AE193" s="14" t="n">
        <f aca="false">L193-(L192*$G192/100)</f>
        <v>0</v>
      </c>
      <c r="AF193" s="14" t="n">
        <f aca="false">M193-(M192*$G192/100)</f>
        <v>0</v>
      </c>
      <c r="AG193" s="14" t="n">
        <f aca="false">N193-(N192*$G192/100)</f>
        <v>0</v>
      </c>
      <c r="AH193" s="14" t="n">
        <f aca="false">O193-(O192*$G192/100)</f>
        <v>0</v>
      </c>
      <c r="AI193" s="14" t="n">
        <f aca="false">P193-(P192*$G192/100)</f>
        <v>0</v>
      </c>
      <c r="AJ193" s="14" t="n">
        <f aca="false">Q193-(Q192*$G192/100)</f>
        <v>0</v>
      </c>
      <c r="AK193" s="14" t="n">
        <f aca="false">R193-(R192*$G192/100)</f>
        <v>0</v>
      </c>
      <c r="AL193" s="14" t="n">
        <f aca="false">S193-(S192*$G192/100)</f>
        <v>0</v>
      </c>
      <c r="AM193" s="14" t="n">
        <f aca="false">T193-(T192*$G192/100)</f>
        <v>0</v>
      </c>
      <c r="AN193" s="14" t="n">
        <f aca="false">U193-(U192*$G192/100)</f>
        <v>0</v>
      </c>
      <c r="AO193" s="14" t="n">
        <f aca="false">V193-(V192*$G192/100)</f>
        <v>0</v>
      </c>
      <c r="AP193" s="14" t="n">
        <f aca="false">W193-(W192*$G192/100)</f>
        <v>0</v>
      </c>
      <c r="AQ193" s="14" t="n">
        <f aca="false">X193-(X192*$G192/100)</f>
        <v>0</v>
      </c>
      <c r="AR193" s="14" t="n">
        <f aca="false">Y193-(Y192*$G192/100)</f>
        <v>0</v>
      </c>
    </row>
    <row r="194" customFormat="false" ht="18" hidden="false" customHeight="false" outlineLevel="0" collapsed="false">
      <c r="A194" s="12"/>
      <c r="B194" s="12"/>
      <c r="C194" s="12"/>
      <c r="D194" s="12"/>
      <c r="G194" s="13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AA194" s="14"/>
      <c r="AB194" s="14" t="n">
        <f aca="false">I194-(I193*$G193/100)</f>
        <v>0</v>
      </c>
      <c r="AC194" s="14" t="n">
        <f aca="false">J194-(J193*$G193/100)</f>
        <v>0</v>
      </c>
      <c r="AD194" s="14" t="n">
        <f aca="false">K194-(K193*$G193/100)</f>
        <v>0</v>
      </c>
      <c r="AE194" s="14" t="n">
        <f aca="false">L194-(L193*$G193/100)</f>
        <v>0</v>
      </c>
      <c r="AF194" s="14" t="n">
        <f aca="false">M194-(M193*$G193/100)</f>
        <v>0</v>
      </c>
      <c r="AG194" s="14" t="n">
        <f aca="false">N194-(N193*$G193/100)</f>
        <v>0</v>
      </c>
      <c r="AH194" s="14" t="n">
        <f aca="false">O194-(O193*$G193/100)</f>
        <v>0</v>
      </c>
      <c r="AI194" s="14" t="n">
        <f aca="false">P194-(P193*$G193/100)</f>
        <v>0</v>
      </c>
      <c r="AJ194" s="14" t="n">
        <f aca="false">Q194-(Q193*$G193/100)</f>
        <v>0</v>
      </c>
      <c r="AK194" s="14" t="n">
        <f aca="false">R194-(R193*$G193/100)</f>
        <v>0</v>
      </c>
      <c r="AL194" s="14" t="n">
        <f aca="false">S194-(S193*$G193/100)</f>
        <v>0</v>
      </c>
      <c r="AM194" s="14" t="n">
        <f aca="false">T194-(T193*$G193/100)</f>
        <v>0</v>
      </c>
      <c r="AN194" s="14" t="n">
        <f aca="false">U194-(U193*$G193/100)</f>
        <v>0</v>
      </c>
      <c r="AO194" s="14" t="n">
        <f aca="false">V194-(V193*$G193/100)</f>
        <v>0</v>
      </c>
      <c r="AP194" s="14" t="n">
        <f aca="false">W194-(W193*$G193/100)</f>
        <v>0</v>
      </c>
      <c r="AQ194" s="14" t="n">
        <f aca="false">X194-(X193*$G193/100)</f>
        <v>0</v>
      </c>
      <c r="AR194" s="14" t="n">
        <f aca="false">Y194-(Y193*$G193/100)</f>
        <v>0</v>
      </c>
    </row>
    <row r="195" customFormat="false" ht="18" hidden="false" customHeight="false" outlineLevel="0" collapsed="false">
      <c r="A195" s="12"/>
      <c r="B195" s="12"/>
      <c r="C195" s="12"/>
      <c r="D195" s="12"/>
      <c r="G195" s="13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AA195" s="14"/>
      <c r="AB195" s="14" t="n">
        <f aca="false">I195-(I194*$G194/100)</f>
        <v>0</v>
      </c>
      <c r="AC195" s="14" t="n">
        <f aca="false">J195-(J194*$G194/100)</f>
        <v>0</v>
      </c>
      <c r="AD195" s="14" t="n">
        <f aca="false">K195-(K194*$G194/100)</f>
        <v>0</v>
      </c>
      <c r="AE195" s="14" t="n">
        <f aca="false">L195-(L194*$G194/100)</f>
        <v>0</v>
      </c>
      <c r="AF195" s="14" t="n">
        <f aca="false">M195-(M194*$G194/100)</f>
        <v>0</v>
      </c>
      <c r="AG195" s="14" t="n">
        <f aca="false">N195-(N194*$G194/100)</f>
        <v>0</v>
      </c>
      <c r="AH195" s="14" t="n">
        <f aca="false">O195-(O194*$G194/100)</f>
        <v>0</v>
      </c>
      <c r="AI195" s="14" t="n">
        <f aca="false">P195-(P194*$G194/100)</f>
        <v>0</v>
      </c>
      <c r="AJ195" s="14" t="n">
        <f aca="false">Q195-(Q194*$G194/100)</f>
        <v>0</v>
      </c>
      <c r="AK195" s="14" t="n">
        <f aca="false">R195-(R194*$G194/100)</f>
        <v>0</v>
      </c>
      <c r="AL195" s="14" t="n">
        <f aca="false">S195-(S194*$G194/100)</f>
        <v>0</v>
      </c>
      <c r="AM195" s="14" t="n">
        <f aca="false">T195-(T194*$G194/100)</f>
        <v>0</v>
      </c>
      <c r="AN195" s="14" t="n">
        <f aca="false">U195-(U194*$G194/100)</f>
        <v>0</v>
      </c>
      <c r="AO195" s="14" t="n">
        <f aca="false">V195-(V194*$G194/100)</f>
        <v>0</v>
      </c>
      <c r="AP195" s="14" t="n">
        <f aca="false">W195-(W194*$G194/100)</f>
        <v>0</v>
      </c>
      <c r="AQ195" s="14" t="n">
        <f aca="false">X195-(X194*$G194/100)</f>
        <v>0</v>
      </c>
      <c r="AR195" s="14" t="n">
        <f aca="false">Y195-(Y194*$G194/100)</f>
        <v>0</v>
      </c>
    </row>
    <row r="196" customFormat="false" ht="18" hidden="false" customHeight="false" outlineLevel="0" collapsed="false">
      <c r="A196" s="12"/>
      <c r="B196" s="12"/>
      <c r="C196" s="12"/>
      <c r="D196" s="12"/>
      <c r="G196" s="13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AA196" s="14"/>
      <c r="AB196" s="14" t="n">
        <f aca="false">I196-(I195*$G195/100)</f>
        <v>0</v>
      </c>
      <c r="AC196" s="14" t="n">
        <f aca="false">J196-(J195*$G195/100)</f>
        <v>0</v>
      </c>
      <c r="AD196" s="14" t="n">
        <f aca="false">K196-(K195*$G195/100)</f>
        <v>0</v>
      </c>
      <c r="AE196" s="14" t="n">
        <f aca="false">L196-(L195*$G195/100)</f>
        <v>0</v>
      </c>
      <c r="AF196" s="14" t="n">
        <f aca="false">M196-(M195*$G195/100)</f>
        <v>0</v>
      </c>
      <c r="AG196" s="14" t="n">
        <f aca="false">N196-(N195*$G195/100)</f>
        <v>0</v>
      </c>
      <c r="AH196" s="14" t="n">
        <f aca="false">O196-(O195*$G195/100)</f>
        <v>0</v>
      </c>
      <c r="AI196" s="14" t="n">
        <f aca="false">P196-(P195*$G195/100)</f>
        <v>0</v>
      </c>
      <c r="AJ196" s="14" t="n">
        <f aca="false">Q196-(Q195*$G195/100)</f>
        <v>0</v>
      </c>
      <c r="AK196" s="14" t="n">
        <f aca="false">R196-(R195*$G195/100)</f>
        <v>0</v>
      </c>
      <c r="AL196" s="14" t="n">
        <f aca="false">S196-(S195*$G195/100)</f>
        <v>0</v>
      </c>
      <c r="AM196" s="14" t="n">
        <f aca="false">T196-(T195*$G195/100)</f>
        <v>0</v>
      </c>
      <c r="AN196" s="14" t="n">
        <f aca="false">U196-(U195*$G195/100)</f>
        <v>0</v>
      </c>
      <c r="AO196" s="14" t="n">
        <f aca="false">V196-(V195*$G195/100)</f>
        <v>0</v>
      </c>
      <c r="AP196" s="14" t="n">
        <f aca="false">W196-(W195*$G195/100)</f>
        <v>0</v>
      </c>
      <c r="AQ196" s="14" t="n">
        <f aca="false">X196-(X195*$G195/100)</f>
        <v>0</v>
      </c>
      <c r="AR196" s="14" t="n">
        <f aca="false">Y196-(Y195*$G195/100)</f>
        <v>0</v>
      </c>
    </row>
    <row r="197" customFormat="false" ht="18" hidden="false" customHeight="false" outlineLevel="0" collapsed="false">
      <c r="A197" s="11"/>
      <c r="B197" s="12"/>
      <c r="C197" s="12"/>
      <c r="D197" s="12"/>
      <c r="G197" s="13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AA197" s="14"/>
      <c r="AB197" s="14" t="n">
        <f aca="false">I197-(I196*$G196/100)</f>
        <v>0</v>
      </c>
      <c r="AC197" s="14" t="n">
        <f aca="false">J197-(J196*$G196/100)</f>
        <v>0</v>
      </c>
      <c r="AD197" s="14" t="n">
        <f aca="false">K197-(K196*$G196/100)</f>
        <v>0</v>
      </c>
      <c r="AE197" s="14" t="n">
        <f aca="false">L197-(L196*$G196/100)</f>
        <v>0</v>
      </c>
      <c r="AF197" s="14" t="n">
        <f aca="false">M197-(M196*$G196/100)</f>
        <v>0</v>
      </c>
      <c r="AG197" s="14" t="n">
        <f aca="false">N197-(N196*$G196/100)</f>
        <v>0</v>
      </c>
      <c r="AH197" s="14" t="n">
        <f aca="false">O197-(O196*$G196/100)</f>
        <v>0</v>
      </c>
      <c r="AI197" s="14" t="n">
        <f aca="false">P197-(P196*$G196/100)</f>
        <v>0</v>
      </c>
      <c r="AJ197" s="14" t="n">
        <f aca="false">Q197-(Q196*$G196/100)</f>
        <v>0</v>
      </c>
      <c r="AK197" s="14" t="n">
        <f aca="false">R197-(R196*$G196/100)</f>
        <v>0</v>
      </c>
      <c r="AL197" s="14" t="n">
        <f aca="false">S197-(S196*$G196/100)</f>
        <v>0</v>
      </c>
      <c r="AM197" s="14" t="n">
        <f aca="false">T197-(T196*$G196/100)</f>
        <v>0</v>
      </c>
      <c r="AN197" s="14" t="n">
        <f aca="false">U197-(U196*$G196/100)</f>
        <v>0</v>
      </c>
      <c r="AO197" s="14" t="n">
        <f aca="false">V197-(V196*$G196/100)</f>
        <v>0</v>
      </c>
      <c r="AP197" s="14" t="n">
        <f aca="false">W197-(W196*$G196/100)</f>
        <v>0</v>
      </c>
      <c r="AQ197" s="14" t="n">
        <f aca="false">X197-(X196*$G196/100)</f>
        <v>0</v>
      </c>
      <c r="AR197" s="14" t="n">
        <f aca="false">Y197-(Y196*$G196/100)</f>
        <v>0</v>
      </c>
    </row>
    <row r="198" customFormat="false" ht="18" hidden="false" customHeight="false" outlineLevel="0" collapsed="false">
      <c r="A198" s="11"/>
      <c r="B198" s="12"/>
      <c r="C198" s="12"/>
      <c r="D198" s="12"/>
      <c r="G198" s="13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AA198" s="14"/>
      <c r="AB198" s="14" t="n">
        <f aca="false">I198-(I197*$G197/100)</f>
        <v>0</v>
      </c>
      <c r="AC198" s="14" t="n">
        <f aca="false">J198-(J197*$G197/100)</f>
        <v>0</v>
      </c>
      <c r="AD198" s="14" t="n">
        <f aca="false">K198-(K197*$G197/100)</f>
        <v>0</v>
      </c>
      <c r="AE198" s="14" t="n">
        <f aca="false">L198-(L197*$G197/100)</f>
        <v>0</v>
      </c>
      <c r="AF198" s="14" t="n">
        <f aca="false">M198-(M197*$G197/100)</f>
        <v>0</v>
      </c>
      <c r="AG198" s="14" t="n">
        <f aca="false">N198-(N197*$G197/100)</f>
        <v>0</v>
      </c>
      <c r="AH198" s="14" t="n">
        <f aca="false">O198-(O197*$G197/100)</f>
        <v>0</v>
      </c>
      <c r="AI198" s="14" t="n">
        <f aca="false">P198-(P197*$G197/100)</f>
        <v>0</v>
      </c>
      <c r="AJ198" s="14" t="n">
        <f aca="false">Q198-(Q197*$G197/100)</f>
        <v>0</v>
      </c>
      <c r="AK198" s="14" t="n">
        <f aca="false">R198-(R197*$G197/100)</f>
        <v>0</v>
      </c>
      <c r="AL198" s="14" t="n">
        <f aca="false">S198-(S197*$G197/100)</f>
        <v>0</v>
      </c>
      <c r="AM198" s="14" t="n">
        <f aca="false">T198-(T197*$G197/100)</f>
        <v>0</v>
      </c>
      <c r="AN198" s="14" t="n">
        <f aca="false">U198-(U197*$G197/100)</f>
        <v>0</v>
      </c>
      <c r="AO198" s="14" t="n">
        <f aca="false">V198-(V197*$G197/100)</f>
        <v>0</v>
      </c>
      <c r="AP198" s="14" t="n">
        <f aca="false">W198-(W197*$G197/100)</f>
        <v>0</v>
      </c>
      <c r="AQ198" s="14" t="n">
        <f aca="false">X198-(X197*$G197/100)</f>
        <v>0</v>
      </c>
      <c r="AR198" s="14" t="n">
        <f aca="false">Y198-(Y197*$G197/100)</f>
        <v>0</v>
      </c>
    </row>
    <row r="199" customFormat="false" ht="18" hidden="false" customHeight="false" outlineLevel="0" collapsed="false">
      <c r="A199" s="11"/>
      <c r="B199" s="12"/>
      <c r="C199" s="12"/>
      <c r="D199" s="12"/>
      <c r="G199" s="13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AA199" s="14"/>
      <c r="AB199" s="14" t="n">
        <f aca="false">I199-(I198*$G198/100)</f>
        <v>0</v>
      </c>
      <c r="AC199" s="14" t="n">
        <f aca="false">J199-(J198*$G198/100)</f>
        <v>0</v>
      </c>
      <c r="AD199" s="14" t="n">
        <f aca="false">K199-(K198*$G198/100)</f>
        <v>0</v>
      </c>
      <c r="AE199" s="14" t="n">
        <f aca="false">L199-(L198*$G198/100)</f>
        <v>0</v>
      </c>
      <c r="AF199" s="14" t="n">
        <f aca="false">M199-(M198*$G198/100)</f>
        <v>0</v>
      </c>
      <c r="AG199" s="14" t="n">
        <f aca="false">N199-(N198*$G198/100)</f>
        <v>0</v>
      </c>
      <c r="AH199" s="14" t="n">
        <f aca="false">O199-(O198*$G198/100)</f>
        <v>0</v>
      </c>
      <c r="AI199" s="14" t="n">
        <f aca="false">P199-(P198*$G198/100)</f>
        <v>0</v>
      </c>
      <c r="AJ199" s="14" t="n">
        <f aca="false">Q199-(Q198*$G198/100)</f>
        <v>0</v>
      </c>
      <c r="AK199" s="14" t="n">
        <f aca="false">R199-(R198*$G198/100)</f>
        <v>0</v>
      </c>
      <c r="AL199" s="14" t="n">
        <f aca="false">S199-(S198*$G198/100)</f>
        <v>0</v>
      </c>
      <c r="AM199" s="14" t="n">
        <f aca="false">T199-(T198*$G198/100)</f>
        <v>0</v>
      </c>
      <c r="AN199" s="14" t="n">
        <f aca="false">U199-(U198*$G198/100)</f>
        <v>0</v>
      </c>
      <c r="AO199" s="14" t="n">
        <f aca="false">V199-(V198*$G198/100)</f>
        <v>0</v>
      </c>
      <c r="AP199" s="14" t="n">
        <f aca="false">W199-(W198*$G198/100)</f>
        <v>0</v>
      </c>
      <c r="AQ199" s="14" t="n">
        <f aca="false">X199-(X198*$G198/100)</f>
        <v>0</v>
      </c>
      <c r="AR199" s="14" t="n">
        <f aca="false">Y199-(Y198*$G198/100)</f>
        <v>0</v>
      </c>
    </row>
    <row r="200" customFormat="false" ht="18" hidden="false" customHeight="false" outlineLevel="0" collapsed="false">
      <c r="A200" s="11"/>
      <c r="B200" s="12"/>
      <c r="C200" s="12"/>
      <c r="D200" s="12"/>
      <c r="G200" s="13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AA200" s="14"/>
      <c r="AB200" s="14" t="n">
        <f aca="false">I200-(I199*$G199/100)</f>
        <v>0</v>
      </c>
      <c r="AC200" s="14" t="n">
        <f aca="false">J200-(J199*$G199/100)</f>
        <v>0</v>
      </c>
      <c r="AD200" s="14" t="n">
        <f aca="false">K200-(K199*$G199/100)</f>
        <v>0</v>
      </c>
      <c r="AE200" s="14" t="n">
        <f aca="false">L200-(L199*$G199/100)</f>
        <v>0</v>
      </c>
      <c r="AF200" s="14" t="n">
        <f aca="false">M200-(M199*$G199/100)</f>
        <v>0</v>
      </c>
      <c r="AG200" s="14" t="n">
        <f aca="false">N200-(N199*$G199/100)</f>
        <v>0</v>
      </c>
      <c r="AH200" s="14" t="n">
        <f aca="false">O200-(O199*$G199/100)</f>
        <v>0</v>
      </c>
      <c r="AI200" s="14" t="n">
        <f aca="false">P200-(P199*$G199/100)</f>
        <v>0</v>
      </c>
      <c r="AJ200" s="14" t="n">
        <f aca="false">Q200-(Q199*$G199/100)</f>
        <v>0</v>
      </c>
      <c r="AK200" s="14" t="n">
        <f aca="false">R200-(R199*$G199/100)</f>
        <v>0</v>
      </c>
      <c r="AL200" s="14" t="n">
        <f aca="false">S200-(S199*$G199/100)</f>
        <v>0</v>
      </c>
      <c r="AM200" s="14" t="n">
        <f aca="false">T200-(T199*$G199/100)</f>
        <v>0</v>
      </c>
      <c r="AN200" s="14" t="n">
        <f aca="false">U200-(U199*$G199/100)</f>
        <v>0</v>
      </c>
      <c r="AO200" s="14" t="n">
        <f aca="false">V200-(V199*$G199/100)</f>
        <v>0</v>
      </c>
      <c r="AP200" s="14" t="n">
        <f aca="false">W200-(W199*$G199/100)</f>
        <v>0</v>
      </c>
      <c r="AQ200" s="14" t="n">
        <f aca="false">X200-(X199*$G199/100)</f>
        <v>0</v>
      </c>
      <c r="AR200" s="14" t="n">
        <f aca="false">Y200-(Y199*$G199/100)</f>
        <v>0</v>
      </c>
    </row>
    <row r="201" customFormat="false" ht="18" hidden="false" customHeight="false" outlineLevel="0" collapsed="false">
      <c r="A201" s="11"/>
      <c r="B201" s="12"/>
      <c r="C201" s="12"/>
      <c r="D201" s="12"/>
      <c r="G201" s="13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AA201" s="14"/>
      <c r="AB201" s="14" t="n">
        <f aca="false">I201-(I200*$G200/100)</f>
        <v>0</v>
      </c>
      <c r="AC201" s="14" t="n">
        <f aca="false">J201-(J200*$G200/100)</f>
        <v>0</v>
      </c>
      <c r="AD201" s="14" t="n">
        <f aca="false">K201-(K200*$G200/100)</f>
        <v>0</v>
      </c>
      <c r="AE201" s="14" t="n">
        <f aca="false">L201-(L200*$G200/100)</f>
        <v>0</v>
      </c>
      <c r="AF201" s="14" t="n">
        <f aca="false">M201-(M200*$G200/100)</f>
        <v>0</v>
      </c>
      <c r="AG201" s="14" t="n">
        <f aca="false">N201-(N200*$G200/100)</f>
        <v>0</v>
      </c>
      <c r="AH201" s="14" t="n">
        <f aca="false">O201-(O200*$G200/100)</f>
        <v>0</v>
      </c>
      <c r="AI201" s="14" t="n">
        <f aca="false">P201-(P200*$G200/100)</f>
        <v>0</v>
      </c>
      <c r="AJ201" s="14" t="n">
        <f aca="false">Q201-(Q200*$G200/100)</f>
        <v>0</v>
      </c>
      <c r="AK201" s="14" t="n">
        <f aca="false">R201-(R200*$G200/100)</f>
        <v>0</v>
      </c>
      <c r="AL201" s="14" t="n">
        <f aca="false">S201-(S200*$G200/100)</f>
        <v>0</v>
      </c>
      <c r="AM201" s="14" t="n">
        <f aca="false">T201-(T200*$G200/100)</f>
        <v>0</v>
      </c>
      <c r="AN201" s="14" t="n">
        <f aca="false">U201-(U200*$G200/100)</f>
        <v>0</v>
      </c>
      <c r="AO201" s="14" t="n">
        <f aca="false">V201-(V200*$G200/100)</f>
        <v>0</v>
      </c>
      <c r="AP201" s="14" t="n">
        <f aca="false">W201-(W200*$G200/100)</f>
        <v>0</v>
      </c>
      <c r="AQ201" s="14" t="n">
        <f aca="false">X201-(X200*$G200/100)</f>
        <v>0</v>
      </c>
      <c r="AR201" s="14" t="n">
        <f aca="false">Y201-(Y200*$G200/100)</f>
        <v>0</v>
      </c>
    </row>
    <row r="202" customFormat="false" ht="18" hidden="false" customHeight="false" outlineLevel="0" collapsed="false">
      <c r="A202" s="12"/>
      <c r="B202" s="12"/>
      <c r="C202" s="12"/>
      <c r="D202" s="12"/>
      <c r="G202" s="13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AA202" s="14"/>
      <c r="AB202" s="14" t="n">
        <f aca="false">I202-(I201*$G201/100)</f>
        <v>0</v>
      </c>
      <c r="AC202" s="14" t="n">
        <f aca="false">J202-(J201*$G201/100)</f>
        <v>0</v>
      </c>
      <c r="AD202" s="14" t="n">
        <f aca="false">K202-(K201*$G201/100)</f>
        <v>0</v>
      </c>
      <c r="AE202" s="14" t="n">
        <f aca="false">L202-(L201*$G201/100)</f>
        <v>0</v>
      </c>
      <c r="AF202" s="14" t="n">
        <f aca="false">M202-(M201*$G201/100)</f>
        <v>0</v>
      </c>
      <c r="AG202" s="14" t="n">
        <f aca="false">N202-(N201*$G201/100)</f>
        <v>0</v>
      </c>
      <c r="AH202" s="14" t="n">
        <f aca="false">O202-(O201*$G201/100)</f>
        <v>0</v>
      </c>
      <c r="AI202" s="14" t="n">
        <f aca="false">P202-(P201*$G201/100)</f>
        <v>0</v>
      </c>
      <c r="AJ202" s="14" t="n">
        <f aca="false">Q202-(Q201*$G201/100)</f>
        <v>0</v>
      </c>
      <c r="AK202" s="14" t="n">
        <f aca="false">R202-(R201*$G201/100)</f>
        <v>0</v>
      </c>
      <c r="AL202" s="14" t="n">
        <f aca="false">S202-(S201*$G201/100)</f>
        <v>0</v>
      </c>
      <c r="AM202" s="14" t="n">
        <f aca="false">T202-(T201*$G201/100)</f>
        <v>0</v>
      </c>
      <c r="AN202" s="14" t="n">
        <f aca="false">U202-(U201*$G201/100)</f>
        <v>0</v>
      </c>
      <c r="AO202" s="14" t="n">
        <f aca="false">V202-(V201*$G201/100)</f>
        <v>0</v>
      </c>
      <c r="AP202" s="14" t="n">
        <f aca="false">W202-(W201*$G201/100)</f>
        <v>0</v>
      </c>
      <c r="AQ202" s="14" t="n">
        <f aca="false">X202-(X201*$G201/100)</f>
        <v>0</v>
      </c>
      <c r="AR202" s="14" t="n">
        <f aca="false">Y202-(Y201*$G201/100)</f>
        <v>0</v>
      </c>
    </row>
    <row r="203" customFormat="false" ht="18" hidden="false" customHeight="false" outlineLevel="0" collapsed="false">
      <c r="A203" s="12"/>
      <c r="B203" s="12"/>
      <c r="C203" s="12"/>
      <c r="D203" s="12"/>
      <c r="G203" s="13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AA203" s="14"/>
      <c r="AB203" s="14" t="n">
        <f aca="false">I203-(I202*$G202/100)</f>
        <v>0</v>
      </c>
      <c r="AC203" s="14" t="n">
        <f aca="false">J203-(J202*$G202/100)</f>
        <v>0</v>
      </c>
      <c r="AD203" s="14" t="n">
        <f aca="false">K203-(K202*$G202/100)</f>
        <v>0</v>
      </c>
      <c r="AE203" s="14" t="n">
        <f aca="false">L203-(L202*$G202/100)</f>
        <v>0</v>
      </c>
      <c r="AF203" s="14" t="n">
        <f aca="false">M203-(M202*$G202/100)</f>
        <v>0</v>
      </c>
      <c r="AG203" s="14" t="n">
        <f aca="false">N203-(N202*$G202/100)</f>
        <v>0</v>
      </c>
      <c r="AH203" s="14" t="n">
        <f aca="false">O203-(O202*$G202/100)</f>
        <v>0</v>
      </c>
      <c r="AI203" s="14" t="n">
        <f aca="false">P203-(P202*$G202/100)</f>
        <v>0</v>
      </c>
      <c r="AJ203" s="14" t="n">
        <f aca="false">Q203-(Q202*$G202/100)</f>
        <v>0</v>
      </c>
      <c r="AK203" s="14" t="n">
        <f aca="false">R203-(R202*$G202/100)</f>
        <v>0</v>
      </c>
      <c r="AL203" s="14" t="n">
        <f aca="false">S203-(S202*$G202/100)</f>
        <v>0</v>
      </c>
      <c r="AM203" s="14" t="n">
        <f aca="false">T203-(T202*$G202/100)</f>
        <v>0</v>
      </c>
      <c r="AN203" s="14" t="n">
        <f aca="false">U203-(U202*$G202/100)</f>
        <v>0</v>
      </c>
      <c r="AO203" s="14" t="n">
        <f aca="false">V203-(V202*$G202/100)</f>
        <v>0</v>
      </c>
      <c r="AP203" s="14" t="n">
        <f aca="false">W203-(W202*$G202/100)</f>
        <v>0</v>
      </c>
      <c r="AQ203" s="14" t="n">
        <f aca="false">X203-(X202*$G202/100)</f>
        <v>0</v>
      </c>
      <c r="AR203" s="14" t="n">
        <f aca="false">Y203-(Y202*$G202/100)</f>
        <v>0</v>
      </c>
    </row>
    <row r="204" customFormat="false" ht="18" hidden="false" customHeight="false" outlineLevel="0" collapsed="false">
      <c r="A204" s="12"/>
      <c r="B204" s="12"/>
      <c r="C204" s="12"/>
      <c r="D204" s="12"/>
      <c r="G204" s="13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AA204" s="14"/>
      <c r="AB204" s="14" t="n">
        <f aca="false">I204-(I203*$G203/100)</f>
        <v>0</v>
      </c>
      <c r="AC204" s="14" t="n">
        <f aca="false">J204-(J203*$G203/100)</f>
        <v>0</v>
      </c>
      <c r="AD204" s="14" t="n">
        <f aca="false">K204-(K203*$G203/100)</f>
        <v>0</v>
      </c>
      <c r="AE204" s="14" t="n">
        <f aca="false">L204-(L203*$G203/100)</f>
        <v>0</v>
      </c>
      <c r="AF204" s="14" t="n">
        <f aca="false">M204-(M203*$G203/100)</f>
        <v>0</v>
      </c>
      <c r="AG204" s="14" t="n">
        <f aca="false">N204-(N203*$G203/100)</f>
        <v>0</v>
      </c>
      <c r="AH204" s="14" t="n">
        <f aca="false">O204-(O203*$G203/100)</f>
        <v>0</v>
      </c>
      <c r="AI204" s="14" t="n">
        <f aca="false">P204-(P203*$G203/100)</f>
        <v>0</v>
      </c>
      <c r="AJ204" s="14" t="n">
        <f aca="false">Q204-(Q203*$G203/100)</f>
        <v>0</v>
      </c>
      <c r="AK204" s="14" t="n">
        <f aca="false">R204-(R203*$G203/100)</f>
        <v>0</v>
      </c>
      <c r="AL204" s="14" t="n">
        <f aca="false">S204-(S203*$G203/100)</f>
        <v>0</v>
      </c>
      <c r="AM204" s="14" t="n">
        <f aca="false">T204-(T203*$G203/100)</f>
        <v>0</v>
      </c>
      <c r="AN204" s="14" t="n">
        <f aca="false">U204-(U203*$G203/100)</f>
        <v>0</v>
      </c>
      <c r="AO204" s="14" t="n">
        <f aca="false">V204-(V203*$G203/100)</f>
        <v>0</v>
      </c>
      <c r="AP204" s="14" t="n">
        <f aca="false">W204-(W203*$G203/100)</f>
        <v>0</v>
      </c>
      <c r="AQ204" s="14" t="n">
        <f aca="false">X204-(X203*$G203/100)</f>
        <v>0</v>
      </c>
      <c r="AR204" s="14" t="n">
        <f aca="false">Y204-(Y203*$G203/100)</f>
        <v>0</v>
      </c>
    </row>
    <row r="205" customFormat="false" ht="18" hidden="false" customHeight="false" outlineLevel="0" collapsed="false">
      <c r="A205" s="12"/>
      <c r="B205" s="12"/>
      <c r="C205" s="12"/>
      <c r="D205" s="12"/>
      <c r="G205" s="13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AA205" s="14"/>
      <c r="AB205" s="14" t="n">
        <f aca="false">I205-(I204*$G204/100)</f>
        <v>0</v>
      </c>
      <c r="AC205" s="14" t="n">
        <f aca="false">J205-(J204*$G204/100)</f>
        <v>0</v>
      </c>
      <c r="AD205" s="14" t="n">
        <f aca="false">K205-(K204*$G204/100)</f>
        <v>0</v>
      </c>
      <c r="AE205" s="14" t="n">
        <f aca="false">L205-(L204*$G204/100)</f>
        <v>0</v>
      </c>
      <c r="AF205" s="14" t="n">
        <f aca="false">M205-(M204*$G204/100)</f>
        <v>0</v>
      </c>
      <c r="AG205" s="14" t="n">
        <f aca="false">N205-(N204*$G204/100)</f>
        <v>0</v>
      </c>
      <c r="AH205" s="14" t="n">
        <f aca="false">O205-(O204*$G204/100)</f>
        <v>0</v>
      </c>
      <c r="AI205" s="14" t="n">
        <f aca="false">P205-(P204*$G204/100)</f>
        <v>0</v>
      </c>
      <c r="AJ205" s="14" t="n">
        <f aca="false">Q205-(Q204*$G204/100)</f>
        <v>0</v>
      </c>
      <c r="AK205" s="14" t="n">
        <f aca="false">R205-(R204*$G204/100)</f>
        <v>0</v>
      </c>
      <c r="AL205" s="14" t="n">
        <f aca="false">S205-(S204*$G204/100)</f>
        <v>0</v>
      </c>
      <c r="AM205" s="14" t="n">
        <f aca="false">T205-(T204*$G204/100)</f>
        <v>0</v>
      </c>
      <c r="AN205" s="14" t="n">
        <f aca="false">U205-(U204*$G204/100)</f>
        <v>0</v>
      </c>
      <c r="AO205" s="14" t="n">
        <f aca="false">V205-(V204*$G204/100)</f>
        <v>0</v>
      </c>
      <c r="AP205" s="14" t="n">
        <f aca="false">W205-(W204*$G204/100)</f>
        <v>0</v>
      </c>
      <c r="AQ205" s="14" t="n">
        <f aca="false">X205-(X204*$G204/100)</f>
        <v>0</v>
      </c>
      <c r="AR205" s="14" t="n">
        <f aca="false">Y205-(Y204*$G204/100)</f>
        <v>0</v>
      </c>
    </row>
    <row r="206" customFormat="false" ht="18" hidden="false" customHeight="false" outlineLevel="0" collapsed="false">
      <c r="A206" s="12"/>
      <c r="B206" s="12"/>
      <c r="C206" s="12"/>
      <c r="D206" s="12"/>
      <c r="G206" s="13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AA206" s="14"/>
      <c r="AB206" s="14" t="n">
        <f aca="false">I206-(I205*$G205/100)</f>
        <v>0</v>
      </c>
      <c r="AC206" s="14" t="n">
        <f aca="false">J206-(J205*$G205/100)</f>
        <v>0</v>
      </c>
      <c r="AD206" s="14" t="n">
        <f aca="false">K206-(K205*$G205/100)</f>
        <v>0</v>
      </c>
      <c r="AE206" s="14" t="n">
        <f aca="false">L206-(L205*$G205/100)</f>
        <v>0</v>
      </c>
      <c r="AF206" s="14" t="n">
        <f aca="false">M206-(M205*$G205/100)</f>
        <v>0</v>
      </c>
      <c r="AG206" s="14" t="n">
        <f aca="false">N206-(N205*$G205/100)</f>
        <v>0</v>
      </c>
      <c r="AH206" s="14" t="n">
        <f aca="false">O206-(O205*$G205/100)</f>
        <v>0</v>
      </c>
      <c r="AI206" s="14" t="n">
        <f aca="false">P206-(P205*$G205/100)</f>
        <v>0</v>
      </c>
      <c r="AJ206" s="14" t="n">
        <f aca="false">Q206-(Q205*$G205/100)</f>
        <v>0</v>
      </c>
      <c r="AK206" s="14" t="n">
        <f aca="false">R206-(R205*$G205/100)</f>
        <v>0</v>
      </c>
      <c r="AL206" s="14" t="n">
        <f aca="false">S206-(S205*$G205/100)</f>
        <v>0</v>
      </c>
      <c r="AM206" s="14" t="n">
        <f aca="false">T206-(T205*$G205/100)</f>
        <v>0</v>
      </c>
      <c r="AN206" s="14" t="n">
        <f aca="false">U206-(U205*$G205/100)</f>
        <v>0</v>
      </c>
      <c r="AO206" s="14" t="n">
        <f aca="false">V206-(V205*$G205/100)</f>
        <v>0</v>
      </c>
      <c r="AP206" s="14" t="n">
        <f aca="false">W206-(W205*$G205/100)</f>
        <v>0</v>
      </c>
      <c r="AQ206" s="14" t="n">
        <f aca="false">X206-(X205*$G205/100)</f>
        <v>0</v>
      </c>
      <c r="AR206" s="14" t="n">
        <f aca="false">Y206-(Y205*$G205/100)</f>
        <v>0</v>
      </c>
    </row>
    <row r="207" customFormat="false" ht="18" hidden="false" customHeight="false" outlineLevel="0" collapsed="false">
      <c r="A207" s="12"/>
      <c r="B207" s="12"/>
      <c r="C207" s="12"/>
      <c r="D207" s="12"/>
      <c r="G207" s="13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AA207" s="14"/>
      <c r="AB207" s="14" t="n">
        <f aca="false">I207-(I206*$G206/100)</f>
        <v>0</v>
      </c>
      <c r="AC207" s="14" t="n">
        <f aca="false">J207-(J206*$G206/100)</f>
        <v>0</v>
      </c>
      <c r="AD207" s="14" t="n">
        <f aca="false">K207-(K206*$G206/100)</f>
        <v>0</v>
      </c>
      <c r="AE207" s="14" t="n">
        <f aca="false">L207-(L206*$G206/100)</f>
        <v>0</v>
      </c>
      <c r="AF207" s="14" t="n">
        <f aca="false">M207-(M206*$G206/100)</f>
        <v>0</v>
      </c>
      <c r="AG207" s="14" t="n">
        <f aca="false">N207-(N206*$G206/100)</f>
        <v>0</v>
      </c>
      <c r="AH207" s="14" t="n">
        <f aca="false">O207-(O206*$G206/100)</f>
        <v>0</v>
      </c>
      <c r="AI207" s="14" t="n">
        <f aca="false">P207-(P206*$G206/100)</f>
        <v>0</v>
      </c>
      <c r="AJ207" s="14" t="n">
        <f aca="false">Q207-(Q206*$G206/100)</f>
        <v>0</v>
      </c>
      <c r="AK207" s="14" t="n">
        <f aca="false">R207-(R206*$G206/100)</f>
        <v>0</v>
      </c>
      <c r="AL207" s="14" t="n">
        <f aca="false">S207-(S206*$G206/100)</f>
        <v>0</v>
      </c>
      <c r="AM207" s="14" t="n">
        <f aca="false">T207-(T206*$G206/100)</f>
        <v>0</v>
      </c>
      <c r="AN207" s="14" t="n">
        <f aca="false">U207-(U206*$G206/100)</f>
        <v>0</v>
      </c>
      <c r="AO207" s="14" t="n">
        <f aca="false">V207-(V206*$G206/100)</f>
        <v>0</v>
      </c>
      <c r="AP207" s="14" t="n">
        <f aca="false">W207-(W206*$G206/100)</f>
        <v>0</v>
      </c>
      <c r="AQ207" s="14" t="n">
        <f aca="false">X207-(X206*$G206/100)</f>
        <v>0</v>
      </c>
      <c r="AR207" s="14" t="n">
        <f aca="false">Y207-(Y206*$G206/100)</f>
        <v>0</v>
      </c>
    </row>
    <row r="208" customFormat="false" ht="18" hidden="false" customHeight="false" outlineLevel="0" collapsed="false">
      <c r="A208" s="12"/>
      <c r="B208" s="12"/>
      <c r="C208" s="12"/>
      <c r="D208" s="12"/>
      <c r="G208" s="13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AA208" s="14"/>
      <c r="AB208" s="14" t="n">
        <f aca="false">I208-(I207*$G207/100)</f>
        <v>0</v>
      </c>
      <c r="AC208" s="14" t="n">
        <f aca="false">J208-(J207*$G207/100)</f>
        <v>0</v>
      </c>
      <c r="AD208" s="14" t="n">
        <f aca="false">K208-(K207*$G207/100)</f>
        <v>0</v>
      </c>
      <c r="AE208" s="14" t="n">
        <f aca="false">L208-(L207*$G207/100)</f>
        <v>0</v>
      </c>
      <c r="AF208" s="14" t="n">
        <f aca="false">M208-(M207*$G207/100)</f>
        <v>0</v>
      </c>
      <c r="AG208" s="14" t="n">
        <f aca="false">N208-(N207*$G207/100)</f>
        <v>0</v>
      </c>
      <c r="AH208" s="14" t="n">
        <f aca="false">O208-(O207*$G207/100)</f>
        <v>0</v>
      </c>
      <c r="AI208" s="14" t="n">
        <f aca="false">P208-(P207*$G207/100)</f>
        <v>0</v>
      </c>
      <c r="AJ208" s="14" t="n">
        <f aca="false">Q208-(Q207*$G207/100)</f>
        <v>0</v>
      </c>
      <c r="AK208" s="14" t="n">
        <f aca="false">R208-(R207*$G207/100)</f>
        <v>0</v>
      </c>
      <c r="AL208" s="14" t="n">
        <f aca="false">S208-(S207*$G207/100)</f>
        <v>0</v>
      </c>
      <c r="AM208" s="14" t="n">
        <f aca="false">T208-(T207*$G207/100)</f>
        <v>0</v>
      </c>
      <c r="AN208" s="14" t="n">
        <f aca="false">U208-(U207*$G207/100)</f>
        <v>0</v>
      </c>
      <c r="AO208" s="14" t="n">
        <f aca="false">V208-(V207*$G207/100)</f>
        <v>0</v>
      </c>
      <c r="AP208" s="14" t="n">
        <f aca="false">W208-(W207*$G207/100)</f>
        <v>0</v>
      </c>
      <c r="AQ208" s="14" t="n">
        <f aca="false">X208-(X207*$G207/100)</f>
        <v>0</v>
      </c>
      <c r="AR208" s="14" t="n">
        <f aca="false">Y208-(Y207*$G207/100)</f>
        <v>0</v>
      </c>
    </row>
    <row r="209" customFormat="false" ht="18" hidden="false" customHeight="false" outlineLevel="0" collapsed="false">
      <c r="A209" s="12"/>
      <c r="B209" s="12"/>
      <c r="C209" s="12"/>
      <c r="D209" s="12"/>
      <c r="G209" s="13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AA209" s="14"/>
      <c r="AB209" s="14" t="n">
        <f aca="false">I209-(I208*$G208/100)</f>
        <v>0</v>
      </c>
      <c r="AC209" s="14" t="n">
        <f aca="false">J209-(J208*$G208/100)</f>
        <v>0</v>
      </c>
      <c r="AD209" s="14" t="n">
        <f aca="false">K209-(K208*$G208/100)</f>
        <v>0</v>
      </c>
      <c r="AE209" s="14" t="n">
        <f aca="false">L209-(L208*$G208/100)</f>
        <v>0</v>
      </c>
      <c r="AF209" s="14" t="n">
        <f aca="false">M209-(M208*$G208/100)</f>
        <v>0</v>
      </c>
      <c r="AG209" s="14" t="n">
        <f aca="false">N209-(N208*$G208/100)</f>
        <v>0</v>
      </c>
      <c r="AH209" s="14" t="n">
        <f aca="false">O209-(O208*$G208/100)</f>
        <v>0</v>
      </c>
      <c r="AI209" s="14" t="n">
        <f aca="false">P209-(P208*$G208/100)</f>
        <v>0</v>
      </c>
      <c r="AJ209" s="14" t="n">
        <f aca="false">Q209-(Q208*$G208/100)</f>
        <v>0</v>
      </c>
      <c r="AK209" s="14" t="n">
        <f aca="false">R209-(R208*$G208/100)</f>
        <v>0</v>
      </c>
      <c r="AL209" s="14" t="n">
        <f aca="false">S209-(S208*$G208/100)</f>
        <v>0</v>
      </c>
      <c r="AM209" s="14" t="n">
        <f aca="false">T209-(T208*$G208/100)</f>
        <v>0</v>
      </c>
      <c r="AN209" s="14" t="n">
        <f aca="false">U209-(U208*$G208/100)</f>
        <v>0</v>
      </c>
      <c r="AO209" s="14" t="n">
        <f aca="false">V209-(V208*$G208/100)</f>
        <v>0</v>
      </c>
      <c r="AP209" s="14" t="n">
        <f aca="false">W209-(W208*$G208/100)</f>
        <v>0</v>
      </c>
      <c r="AQ209" s="14" t="n">
        <f aca="false">X209-(X208*$G208/100)</f>
        <v>0</v>
      </c>
      <c r="AR209" s="14" t="n">
        <f aca="false">Y209-(Y208*$G208/100)</f>
        <v>0</v>
      </c>
    </row>
    <row r="210" customFormat="false" ht="18" hidden="false" customHeight="false" outlineLevel="0" collapsed="false">
      <c r="A210" s="12"/>
      <c r="B210" s="12"/>
      <c r="C210" s="12"/>
      <c r="D210" s="12"/>
      <c r="G210" s="13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AA210" s="14"/>
      <c r="AB210" s="14" t="n">
        <f aca="false">I210-(I209*$G209/100)</f>
        <v>0</v>
      </c>
      <c r="AC210" s="14" t="n">
        <f aca="false">J210-(J209*$G209/100)</f>
        <v>0</v>
      </c>
      <c r="AD210" s="14" t="n">
        <f aca="false">K210-(K209*$G209/100)</f>
        <v>0</v>
      </c>
      <c r="AE210" s="14" t="n">
        <f aca="false">L210-(L209*$G209/100)</f>
        <v>0</v>
      </c>
      <c r="AF210" s="14" t="n">
        <f aca="false">M210-(M209*$G209/100)</f>
        <v>0</v>
      </c>
      <c r="AG210" s="14" t="n">
        <f aca="false">N210-(N209*$G209/100)</f>
        <v>0</v>
      </c>
      <c r="AH210" s="14" t="n">
        <f aca="false">O210-(O209*$G209/100)</f>
        <v>0</v>
      </c>
      <c r="AI210" s="14" t="n">
        <f aca="false">P210-(P209*$G209/100)</f>
        <v>0</v>
      </c>
      <c r="AJ210" s="14" t="n">
        <f aca="false">Q210-(Q209*$G209/100)</f>
        <v>0</v>
      </c>
      <c r="AK210" s="14" t="n">
        <f aca="false">R210-(R209*$G209/100)</f>
        <v>0</v>
      </c>
      <c r="AL210" s="14" t="n">
        <f aca="false">S210-(S209*$G209/100)</f>
        <v>0</v>
      </c>
      <c r="AM210" s="14" t="n">
        <f aca="false">T210-(T209*$G209/100)</f>
        <v>0</v>
      </c>
      <c r="AN210" s="14" t="n">
        <f aca="false">U210-(U209*$G209/100)</f>
        <v>0</v>
      </c>
      <c r="AO210" s="14" t="n">
        <f aca="false">V210-(V209*$G209/100)</f>
        <v>0</v>
      </c>
      <c r="AP210" s="14" t="n">
        <f aca="false">W210-(W209*$G209/100)</f>
        <v>0</v>
      </c>
      <c r="AQ210" s="14" t="n">
        <f aca="false">X210-(X209*$G209/100)</f>
        <v>0</v>
      </c>
      <c r="AR210" s="14" t="n">
        <f aca="false">Y210-(Y209*$G209/100)</f>
        <v>0</v>
      </c>
    </row>
    <row r="211" customFormat="false" ht="18" hidden="false" customHeight="false" outlineLevel="0" collapsed="false">
      <c r="A211" s="11"/>
      <c r="B211" s="12"/>
      <c r="C211" s="12"/>
      <c r="D211" s="12"/>
      <c r="G211" s="13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AA211" s="14"/>
      <c r="AB211" s="14" t="n">
        <f aca="false">I211-(I210*$G210/100)</f>
        <v>0</v>
      </c>
      <c r="AC211" s="14" t="n">
        <f aca="false">J211-(J210*$G210/100)</f>
        <v>0</v>
      </c>
      <c r="AD211" s="14" t="n">
        <f aca="false">K211-(K210*$G210/100)</f>
        <v>0</v>
      </c>
      <c r="AE211" s="14" t="n">
        <f aca="false">L211-(L210*$G210/100)</f>
        <v>0</v>
      </c>
      <c r="AF211" s="14" t="n">
        <f aca="false">M211-(M210*$G210/100)</f>
        <v>0</v>
      </c>
      <c r="AG211" s="14" t="n">
        <f aca="false">N211-(N210*$G210/100)</f>
        <v>0</v>
      </c>
      <c r="AH211" s="14" t="n">
        <f aca="false">O211-(O210*$G210/100)</f>
        <v>0</v>
      </c>
      <c r="AI211" s="14" t="n">
        <f aca="false">P211-(P210*$G210/100)</f>
        <v>0</v>
      </c>
      <c r="AJ211" s="14" t="n">
        <f aca="false">Q211-(Q210*$G210/100)</f>
        <v>0</v>
      </c>
      <c r="AK211" s="14" t="n">
        <f aca="false">R211-(R210*$G210/100)</f>
        <v>0</v>
      </c>
      <c r="AL211" s="14" t="n">
        <f aca="false">S211-(S210*$G210/100)</f>
        <v>0</v>
      </c>
      <c r="AM211" s="14" t="n">
        <f aca="false">T211-(T210*$G210/100)</f>
        <v>0</v>
      </c>
      <c r="AN211" s="14" t="n">
        <f aca="false">U211-(U210*$G210/100)</f>
        <v>0</v>
      </c>
      <c r="AO211" s="14" t="n">
        <f aca="false">V211-(V210*$G210/100)</f>
        <v>0</v>
      </c>
      <c r="AP211" s="14" t="n">
        <f aca="false">W211-(W210*$G210/100)</f>
        <v>0</v>
      </c>
      <c r="AQ211" s="14" t="n">
        <f aca="false">X211-(X210*$G210/100)</f>
        <v>0</v>
      </c>
      <c r="AR211" s="14" t="n">
        <f aca="false">Y211-(Y210*$G210/100)</f>
        <v>0</v>
      </c>
    </row>
    <row r="212" customFormat="false" ht="18" hidden="false" customHeight="false" outlineLevel="0" collapsed="false">
      <c r="A212" s="12"/>
      <c r="B212" s="12"/>
      <c r="C212" s="12"/>
      <c r="D212" s="12"/>
      <c r="G212" s="13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AA212" s="14"/>
      <c r="AB212" s="14" t="n">
        <f aca="false">I212-(I211*$G211/100)</f>
        <v>0</v>
      </c>
      <c r="AC212" s="14" t="n">
        <f aca="false">J212-(J211*$G211/100)</f>
        <v>0</v>
      </c>
      <c r="AD212" s="14" t="n">
        <f aca="false">K212-(K211*$G211/100)</f>
        <v>0</v>
      </c>
      <c r="AE212" s="14" t="n">
        <f aca="false">L212-(L211*$G211/100)</f>
        <v>0</v>
      </c>
      <c r="AF212" s="14" t="n">
        <f aca="false">M212-(M211*$G211/100)</f>
        <v>0</v>
      </c>
      <c r="AG212" s="14" t="n">
        <f aca="false">N212-(N211*$G211/100)</f>
        <v>0</v>
      </c>
      <c r="AH212" s="14" t="n">
        <f aca="false">O212-(O211*$G211/100)</f>
        <v>0</v>
      </c>
      <c r="AI212" s="14" t="n">
        <f aca="false">P212-(P211*$G211/100)</f>
        <v>0</v>
      </c>
      <c r="AJ212" s="14" t="n">
        <f aca="false">Q212-(Q211*$G211/100)</f>
        <v>0</v>
      </c>
      <c r="AK212" s="14" t="n">
        <f aca="false">R212-(R211*$G211/100)</f>
        <v>0</v>
      </c>
      <c r="AL212" s="14" t="n">
        <f aca="false">S212-(S211*$G211/100)</f>
        <v>0</v>
      </c>
      <c r="AM212" s="14" t="n">
        <f aca="false">T212-(T211*$G211/100)</f>
        <v>0</v>
      </c>
      <c r="AN212" s="14" t="n">
        <f aca="false">U212-(U211*$G211/100)</f>
        <v>0</v>
      </c>
      <c r="AO212" s="14" t="n">
        <f aca="false">V212-(V211*$G211/100)</f>
        <v>0</v>
      </c>
      <c r="AP212" s="14" t="n">
        <f aca="false">W212-(W211*$G211/100)</f>
        <v>0</v>
      </c>
      <c r="AQ212" s="14" t="n">
        <f aca="false">X212-(X211*$G211/100)</f>
        <v>0</v>
      </c>
      <c r="AR212" s="14" t="n">
        <f aca="false">Y212-(Y211*$G211/100)</f>
        <v>0</v>
      </c>
    </row>
    <row r="213" customFormat="false" ht="18" hidden="false" customHeight="false" outlineLevel="0" collapsed="false">
      <c r="A213" s="12"/>
      <c r="B213" s="12"/>
      <c r="C213" s="12"/>
      <c r="D213" s="12"/>
      <c r="G213" s="13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AA213" s="14"/>
      <c r="AB213" s="14" t="n">
        <f aca="false">I213-(I212*$G212/100)</f>
        <v>0</v>
      </c>
      <c r="AC213" s="14" t="n">
        <f aca="false">J213-(J212*$G212/100)</f>
        <v>0</v>
      </c>
      <c r="AD213" s="14" t="n">
        <f aca="false">K213-(K212*$G212/100)</f>
        <v>0</v>
      </c>
      <c r="AE213" s="14" t="n">
        <f aca="false">L213-(L212*$G212/100)</f>
        <v>0</v>
      </c>
      <c r="AF213" s="14" t="n">
        <f aca="false">M213-(M212*$G212/100)</f>
        <v>0</v>
      </c>
      <c r="AG213" s="14" t="n">
        <f aca="false">N213-(N212*$G212/100)</f>
        <v>0</v>
      </c>
      <c r="AH213" s="14" t="n">
        <f aca="false">O213-(O212*$G212/100)</f>
        <v>0</v>
      </c>
      <c r="AI213" s="14" t="n">
        <f aca="false">P213-(P212*$G212/100)</f>
        <v>0</v>
      </c>
      <c r="AJ213" s="14" t="n">
        <f aca="false">Q213-(Q212*$G212/100)</f>
        <v>0</v>
      </c>
      <c r="AK213" s="14" t="n">
        <f aca="false">R213-(R212*$G212/100)</f>
        <v>0</v>
      </c>
      <c r="AL213" s="14" t="n">
        <f aca="false">S213-(S212*$G212/100)</f>
        <v>0</v>
      </c>
      <c r="AM213" s="14" t="n">
        <f aca="false">T213-(T212*$G212/100)</f>
        <v>0</v>
      </c>
      <c r="AN213" s="14" t="n">
        <f aca="false">U213-(U212*$G212/100)</f>
        <v>0</v>
      </c>
      <c r="AO213" s="14" t="n">
        <f aca="false">V213-(V212*$G212/100)</f>
        <v>0</v>
      </c>
      <c r="AP213" s="14" t="n">
        <f aca="false">W213-(W212*$G212/100)</f>
        <v>0</v>
      </c>
      <c r="AQ213" s="14" t="n">
        <f aca="false">X213-(X212*$G212/100)</f>
        <v>0</v>
      </c>
      <c r="AR213" s="14" t="n">
        <f aca="false">Y213-(Y212*$G212/100)</f>
        <v>0</v>
      </c>
    </row>
    <row r="214" customFormat="false" ht="18" hidden="false" customHeight="false" outlineLevel="0" collapsed="false">
      <c r="A214" s="11"/>
      <c r="B214" s="12"/>
      <c r="C214" s="12"/>
      <c r="D214" s="12"/>
      <c r="G214" s="13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AA214" s="14"/>
      <c r="AB214" s="14" t="n">
        <f aca="false">I214-(I213*$G213/100)</f>
        <v>0</v>
      </c>
      <c r="AC214" s="14" t="n">
        <f aca="false">J214-(J213*$G213/100)</f>
        <v>0</v>
      </c>
      <c r="AD214" s="14" t="n">
        <f aca="false">K214-(K213*$G213/100)</f>
        <v>0</v>
      </c>
      <c r="AE214" s="14" t="n">
        <f aca="false">L214-(L213*$G213/100)</f>
        <v>0</v>
      </c>
      <c r="AF214" s="14" t="n">
        <f aca="false">M214-(M213*$G213/100)</f>
        <v>0</v>
      </c>
      <c r="AG214" s="14" t="n">
        <f aca="false">N214-(N213*$G213/100)</f>
        <v>0</v>
      </c>
      <c r="AH214" s="14" t="n">
        <f aca="false">O214-(O213*$G213/100)</f>
        <v>0</v>
      </c>
      <c r="AI214" s="14" t="n">
        <f aca="false">P214-(P213*$G213/100)</f>
        <v>0</v>
      </c>
      <c r="AJ214" s="14" t="n">
        <f aca="false">Q214-(Q213*$G213/100)</f>
        <v>0</v>
      </c>
      <c r="AK214" s="14" t="n">
        <f aca="false">R214-(R213*$G213/100)</f>
        <v>0</v>
      </c>
      <c r="AL214" s="14" t="n">
        <f aca="false">S214-(S213*$G213/100)</f>
        <v>0</v>
      </c>
      <c r="AM214" s="14" t="n">
        <f aca="false">T214-(T213*$G213/100)</f>
        <v>0</v>
      </c>
      <c r="AN214" s="14" t="n">
        <f aca="false">U214-(U213*$G213/100)</f>
        <v>0</v>
      </c>
      <c r="AO214" s="14" t="n">
        <f aca="false">V214-(V213*$G213/100)</f>
        <v>0</v>
      </c>
      <c r="AP214" s="14" t="n">
        <f aca="false">W214-(W213*$G213/100)</f>
        <v>0</v>
      </c>
      <c r="AQ214" s="14" t="n">
        <f aca="false">X214-(X213*$G213/100)</f>
        <v>0</v>
      </c>
      <c r="AR214" s="14" t="n">
        <f aca="false">Y214-(Y213*$G213/100)</f>
        <v>0</v>
      </c>
    </row>
    <row r="215" customFormat="false" ht="18" hidden="false" customHeight="false" outlineLevel="0" collapsed="false">
      <c r="A215" s="11"/>
      <c r="B215" s="12"/>
      <c r="C215" s="12"/>
      <c r="D215" s="12"/>
      <c r="G215" s="13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AA215" s="14"/>
      <c r="AB215" s="14" t="n">
        <f aca="false">I215-(I214*$G214/100)</f>
        <v>0</v>
      </c>
      <c r="AC215" s="14" t="n">
        <f aca="false">J215-(J214*$G214/100)</f>
        <v>0</v>
      </c>
      <c r="AD215" s="14" t="n">
        <f aca="false">K215-(K214*$G214/100)</f>
        <v>0</v>
      </c>
      <c r="AE215" s="14" t="n">
        <f aca="false">L215-(L214*$G214/100)</f>
        <v>0</v>
      </c>
      <c r="AF215" s="14" t="n">
        <f aca="false">M215-(M214*$G214/100)</f>
        <v>0</v>
      </c>
      <c r="AG215" s="14" t="n">
        <f aca="false">N215-(N214*$G214/100)</f>
        <v>0</v>
      </c>
      <c r="AH215" s="14" t="n">
        <f aca="false">O215-(O214*$G214/100)</f>
        <v>0</v>
      </c>
      <c r="AI215" s="14" t="n">
        <f aca="false">P215-(P214*$G214/100)</f>
        <v>0</v>
      </c>
      <c r="AJ215" s="14" t="n">
        <f aca="false">Q215-(Q214*$G214/100)</f>
        <v>0</v>
      </c>
      <c r="AK215" s="14" t="n">
        <f aca="false">R215-(R214*$G214/100)</f>
        <v>0</v>
      </c>
      <c r="AL215" s="14" t="n">
        <f aca="false">S215-(S214*$G214/100)</f>
        <v>0</v>
      </c>
      <c r="AM215" s="14" t="n">
        <f aca="false">T215-(T214*$G214/100)</f>
        <v>0</v>
      </c>
      <c r="AN215" s="14" t="n">
        <f aca="false">U215-(U214*$G214/100)</f>
        <v>0</v>
      </c>
      <c r="AO215" s="14" t="n">
        <f aca="false">V215-(V214*$G214/100)</f>
        <v>0</v>
      </c>
      <c r="AP215" s="14" t="n">
        <f aca="false">W215-(W214*$G214/100)</f>
        <v>0</v>
      </c>
      <c r="AQ215" s="14" t="n">
        <f aca="false">X215-(X214*$G214/100)</f>
        <v>0</v>
      </c>
      <c r="AR215" s="14" t="n">
        <f aca="false">Y215-(Y214*$G214/100)</f>
        <v>0</v>
      </c>
    </row>
    <row r="216" customFormat="false" ht="18" hidden="false" customHeight="false" outlineLevel="0" collapsed="false">
      <c r="A216" s="11"/>
      <c r="B216" s="12"/>
      <c r="C216" s="12"/>
      <c r="D216" s="12"/>
      <c r="G216" s="13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AA216" s="14"/>
      <c r="AB216" s="14" t="n">
        <f aca="false">I216-(I215*$G215/100)</f>
        <v>0</v>
      </c>
      <c r="AC216" s="14" t="n">
        <f aca="false">J216-(J215*$G215/100)</f>
        <v>0</v>
      </c>
      <c r="AD216" s="14" t="n">
        <f aca="false">K216-(K215*$G215/100)</f>
        <v>0</v>
      </c>
      <c r="AE216" s="14" t="n">
        <f aca="false">L216-(L215*$G215/100)</f>
        <v>0</v>
      </c>
      <c r="AF216" s="14" t="n">
        <f aca="false">M216-(M215*$G215/100)</f>
        <v>0</v>
      </c>
      <c r="AG216" s="14" t="n">
        <f aca="false">N216-(N215*$G215/100)</f>
        <v>0</v>
      </c>
      <c r="AH216" s="14" t="n">
        <f aca="false">O216-(O215*$G215/100)</f>
        <v>0</v>
      </c>
      <c r="AI216" s="14" t="n">
        <f aca="false">P216-(P215*$G215/100)</f>
        <v>0</v>
      </c>
      <c r="AJ216" s="14" t="n">
        <f aca="false">Q216-(Q215*$G215/100)</f>
        <v>0</v>
      </c>
      <c r="AK216" s="14" t="n">
        <f aca="false">R216-(R215*$G215/100)</f>
        <v>0</v>
      </c>
      <c r="AL216" s="14" t="n">
        <f aca="false">S216-(S215*$G215/100)</f>
        <v>0</v>
      </c>
      <c r="AM216" s="14" t="n">
        <f aca="false">T216-(T215*$G215/100)</f>
        <v>0</v>
      </c>
      <c r="AN216" s="14" t="n">
        <f aca="false">U216-(U215*$G215/100)</f>
        <v>0</v>
      </c>
      <c r="AO216" s="14" t="n">
        <f aca="false">V216-(V215*$G215/100)</f>
        <v>0</v>
      </c>
      <c r="AP216" s="14" t="n">
        <f aca="false">W216-(W215*$G215/100)</f>
        <v>0</v>
      </c>
      <c r="AQ216" s="14" t="n">
        <f aca="false">X216-(X215*$G215/100)</f>
        <v>0</v>
      </c>
      <c r="AR216" s="14" t="n">
        <f aca="false">Y216-(Y215*$G215/100)</f>
        <v>0</v>
      </c>
    </row>
    <row r="217" customFormat="false" ht="18" hidden="false" customHeight="false" outlineLevel="0" collapsed="false">
      <c r="A217" s="11"/>
      <c r="B217" s="12"/>
      <c r="C217" s="12"/>
      <c r="D217" s="12"/>
      <c r="G217" s="13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AA217" s="14"/>
      <c r="AB217" s="14" t="n">
        <f aca="false">I217-(I216*$G216/100)</f>
        <v>0</v>
      </c>
      <c r="AC217" s="14" t="n">
        <f aca="false">J217-(J216*$G216/100)</f>
        <v>0</v>
      </c>
      <c r="AD217" s="14" t="n">
        <f aca="false">K217-(K216*$G216/100)</f>
        <v>0</v>
      </c>
      <c r="AE217" s="14" t="n">
        <f aca="false">L217-(L216*$G216/100)</f>
        <v>0</v>
      </c>
      <c r="AF217" s="14" t="n">
        <f aca="false">M217-(M216*$G216/100)</f>
        <v>0</v>
      </c>
      <c r="AG217" s="14" t="n">
        <f aca="false">N217-(N216*$G216/100)</f>
        <v>0</v>
      </c>
      <c r="AH217" s="14" t="n">
        <f aca="false">O217-(O216*$G216/100)</f>
        <v>0</v>
      </c>
      <c r="AI217" s="14" t="n">
        <f aca="false">P217-(P216*$G216/100)</f>
        <v>0</v>
      </c>
      <c r="AJ217" s="14" t="n">
        <f aca="false">Q217-(Q216*$G216/100)</f>
        <v>0</v>
      </c>
      <c r="AK217" s="14" t="n">
        <f aca="false">R217-(R216*$G216/100)</f>
        <v>0</v>
      </c>
      <c r="AL217" s="14" t="n">
        <f aca="false">S217-(S216*$G216/100)</f>
        <v>0</v>
      </c>
      <c r="AM217" s="14" t="n">
        <f aca="false">T217-(T216*$G216/100)</f>
        <v>0</v>
      </c>
      <c r="AN217" s="14" t="n">
        <f aca="false">U217-(U216*$G216/100)</f>
        <v>0</v>
      </c>
      <c r="AO217" s="14" t="n">
        <f aca="false">V217-(V216*$G216/100)</f>
        <v>0</v>
      </c>
      <c r="AP217" s="14" t="n">
        <f aca="false">W217-(W216*$G216/100)</f>
        <v>0</v>
      </c>
      <c r="AQ217" s="14" t="n">
        <f aca="false">X217-(X216*$G216/100)</f>
        <v>0</v>
      </c>
      <c r="AR217" s="14" t="n">
        <f aca="false">Y217-(Y216*$G216/100)</f>
        <v>0</v>
      </c>
    </row>
    <row r="218" customFormat="false" ht="18" hidden="false" customHeight="false" outlineLevel="0" collapsed="false">
      <c r="A218" s="12"/>
      <c r="B218" s="12"/>
      <c r="C218" s="12"/>
      <c r="D218" s="12"/>
      <c r="G218" s="13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AA218" s="14"/>
      <c r="AB218" s="14" t="n">
        <f aca="false">I218-(I217*$G217/100)</f>
        <v>0</v>
      </c>
      <c r="AC218" s="14" t="n">
        <f aca="false">J218-(J217*$G217/100)</f>
        <v>0</v>
      </c>
      <c r="AD218" s="14" t="n">
        <f aca="false">K218-(K217*$G217/100)</f>
        <v>0</v>
      </c>
      <c r="AE218" s="14" t="n">
        <f aca="false">L218-(L217*$G217/100)</f>
        <v>0</v>
      </c>
      <c r="AF218" s="14" t="n">
        <f aca="false">M218-(M217*$G217/100)</f>
        <v>0</v>
      </c>
      <c r="AG218" s="14" t="n">
        <f aca="false">N218-(N217*$G217/100)</f>
        <v>0</v>
      </c>
      <c r="AH218" s="14" t="n">
        <f aca="false">O218-(O217*$G217/100)</f>
        <v>0</v>
      </c>
      <c r="AI218" s="14" t="n">
        <f aca="false">P218-(P217*$G217/100)</f>
        <v>0</v>
      </c>
      <c r="AJ218" s="14" t="n">
        <f aca="false">Q218-(Q217*$G217/100)</f>
        <v>0</v>
      </c>
      <c r="AK218" s="14" t="n">
        <f aca="false">R218-(R217*$G217/100)</f>
        <v>0</v>
      </c>
      <c r="AL218" s="14" t="n">
        <f aca="false">S218-(S217*$G217/100)</f>
        <v>0</v>
      </c>
      <c r="AM218" s="14" t="n">
        <f aca="false">T218-(T217*$G217/100)</f>
        <v>0</v>
      </c>
      <c r="AN218" s="14" t="n">
        <f aca="false">U218-(U217*$G217/100)</f>
        <v>0</v>
      </c>
      <c r="AO218" s="14" t="n">
        <f aca="false">V218-(V217*$G217/100)</f>
        <v>0</v>
      </c>
      <c r="AP218" s="14" t="n">
        <f aca="false">W218-(W217*$G217/100)</f>
        <v>0</v>
      </c>
      <c r="AQ218" s="14" t="n">
        <f aca="false">X218-(X217*$G217/100)</f>
        <v>0</v>
      </c>
      <c r="AR218" s="14" t="n">
        <f aca="false">Y218-(Y217*$G217/100)</f>
        <v>0</v>
      </c>
    </row>
    <row r="219" customFormat="false" ht="18" hidden="false" customHeight="false" outlineLevel="0" collapsed="false">
      <c r="A219" s="12"/>
      <c r="B219" s="12"/>
      <c r="C219" s="12"/>
      <c r="D219" s="12"/>
      <c r="G219" s="13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AA219" s="14"/>
      <c r="AB219" s="14" t="n">
        <f aca="false">I219-(I218*$G218/100)</f>
        <v>0</v>
      </c>
      <c r="AC219" s="14" t="n">
        <f aca="false">J219-(J218*$G218/100)</f>
        <v>0</v>
      </c>
      <c r="AD219" s="14" t="n">
        <f aca="false">K219-(K218*$G218/100)</f>
        <v>0</v>
      </c>
      <c r="AE219" s="14" t="n">
        <f aca="false">L219-(L218*$G218/100)</f>
        <v>0</v>
      </c>
      <c r="AF219" s="14" t="n">
        <f aca="false">M219-(M218*$G218/100)</f>
        <v>0</v>
      </c>
      <c r="AG219" s="14" t="n">
        <f aca="false">N219-(N218*$G218/100)</f>
        <v>0</v>
      </c>
      <c r="AH219" s="14" t="n">
        <f aca="false">O219-(O218*$G218/100)</f>
        <v>0</v>
      </c>
      <c r="AI219" s="14" t="n">
        <f aca="false">P219-(P218*$G218/100)</f>
        <v>0</v>
      </c>
      <c r="AJ219" s="14" t="n">
        <f aca="false">Q219-(Q218*$G218/100)</f>
        <v>0</v>
      </c>
      <c r="AK219" s="14" t="n">
        <f aca="false">R219-(R218*$G218/100)</f>
        <v>0</v>
      </c>
      <c r="AL219" s="14" t="n">
        <f aca="false">S219-(S218*$G218/100)</f>
        <v>0</v>
      </c>
      <c r="AM219" s="14" t="n">
        <f aca="false">T219-(T218*$G218/100)</f>
        <v>0</v>
      </c>
      <c r="AN219" s="14" t="n">
        <f aca="false">U219-(U218*$G218/100)</f>
        <v>0</v>
      </c>
      <c r="AO219" s="14" t="n">
        <f aca="false">V219-(V218*$G218/100)</f>
        <v>0</v>
      </c>
      <c r="AP219" s="14" t="n">
        <f aca="false">W219-(W218*$G218/100)</f>
        <v>0</v>
      </c>
      <c r="AQ219" s="14" t="n">
        <f aca="false">X219-(X218*$G218/100)</f>
        <v>0</v>
      </c>
      <c r="AR219" s="14" t="n">
        <f aca="false">Y219-(Y218*$G218/100)</f>
        <v>0</v>
      </c>
    </row>
    <row r="220" customFormat="false" ht="18" hidden="false" customHeight="false" outlineLevel="0" collapsed="false">
      <c r="A220" s="12"/>
      <c r="B220" s="12"/>
      <c r="C220" s="12"/>
      <c r="D220" s="12"/>
      <c r="G220" s="13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AA220" s="14"/>
      <c r="AB220" s="14" t="n">
        <f aca="false">I220-(I219*$G219/100)</f>
        <v>0</v>
      </c>
      <c r="AC220" s="14" t="n">
        <f aca="false">J220-(J219*$G219/100)</f>
        <v>0</v>
      </c>
      <c r="AD220" s="14" t="n">
        <f aca="false">K220-(K219*$G219/100)</f>
        <v>0</v>
      </c>
      <c r="AE220" s="14" t="n">
        <f aca="false">L220-(L219*$G219/100)</f>
        <v>0</v>
      </c>
      <c r="AF220" s="14" t="n">
        <f aca="false">M220-(M219*$G219/100)</f>
        <v>0</v>
      </c>
      <c r="AG220" s="14" t="n">
        <f aca="false">N220-(N219*$G219/100)</f>
        <v>0</v>
      </c>
      <c r="AH220" s="14" t="n">
        <f aca="false">O220-(O219*$G219/100)</f>
        <v>0</v>
      </c>
      <c r="AI220" s="14" t="n">
        <f aca="false">P220-(P219*$G219/100)</f>
        <v>0</v>
      </c>
      <c r="AJ220" s="14" t="n">
        <f aca="false">Q220-(Q219*$G219/100)</f>
        <v>0</v>
      </c>
      <c r="AK220" s="14" t="n">
        <f aca="false">R220-(R219*$G219/100)</f>
        <v>0</v>
      </c>
      <c r="AL220" s="14" t="n">
        <f aca="false">S220-(S219*$G219/100)</f>
        <v>0</v>
      </c>
      <c r="AM220" s="14" t="n">
        <f aca="false">T220-(T219*$G219/100)</f>
        <v>0</v>
      </c>
      <c r="AN220" s="14" t="n">
        <f aca="false">U220-(U219*$G219/100)</f>
        <v>0</v>
      </c>
      <c r="AO220" s="14" t="n">
        <f aca="false">V220-(V219*$G219/100)</f>
        <v>0</v>
      </c>
      <c r="AP220" s="14" t="n">
        <f aca="false">W220-(W219*$G219/100)</f>
        <v>0</v>
      </c>
      <c r="AQ220" s="14" t="n">
        <f aca="false">X220-(X219*$G219/100)</f>
        <v>0</v>
      </c>
      <c r="AR220" s="14" t="n">
        <f aca="false">Y220-(Y219*$G219/100)</f>
        <v>0</v>
      </c>
    </row>
    <row r="221" customFormat="false" ht="18" hidden="false" customHeight="false" outlineLevel="0" collapsed="false">
      <c r="A221" s="12"/>
      <c r="B221" s="12"/>
      <c r="C221" s="12"/>
      <c r="D221" s="12"/>
      <c r="G221" s="13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AA221" s="14"/>
      <c r="AB221" s="14" t="n">
        <f aca="false">I221-(I220*$G220/100)</f>
        <v>0</v>
      </c>
      <c r="AC221" s="14" t="n">
        <f aca="false">J221-(J220*$G220/100)</f>
        <v>0</v>
      </c>
      <c r="AD221" s="14" t="n">
        <f aca="false">K221-(K220*$G220/100)</f>
        <v>0</v>
      </c>
      <c r="AE221" s="14" t="n">
        <f aca="false">L221-(L220*$G220/100)</f>
        <v>0</v>
      </c>
      <c r="AF221" s="14" t="n">
        <f aca="false">M221-(M220*$G220/100)</f>
        <v>0</v>
      </c>
      <c r="AG221" s="14" t="n">
        <f aca="false">N221-(N220*$G220/100)</f>
        <v>0</v>
      </c>
      <c r="AH221" s="14" t="n">
        <f aca="false">O221-(O220*$G220/100)</f>
        <v>0</v>
      </c>
      <c r="AI221" s="14" t="n">
        <f aca="false">P221-(P220*$G220/100)</f>
        <v>0</v>
      </c>
      <c r="AJ221" s="14" t="n">
        <f aca="false">Q221-(Q220*$G220/100)</f>
        <v>0</v>
      </c>
      <c r="AK221" s="14" t="n">
        <f aca="false">R221-(R220*$G220/100)</f>
        <v>0</v>
      </c>
      <c r="AL221" s="14" t="n">
        <f aca="false">S221-(S220*$G220/100)</f>
        <v>0</v>
      </c>
      <c r="AM221" s="14" t="n">
        <f aca="false">T221-(T220*$G220/100)</f>
        <v>0</v>
      </c>
      <c r="AN221" s="14" t="n">
        <f aca="false">U221-(U220*$G220/100)</f>
        <v>0</v>
      </c>
      <c r="AO221" s="14" t="n">
        <f aca="false">V221-(V220*$G220/100)</f>
        <v>0</v>
      </c>
      <c r="AP221" s="14" t="n">
        <f aca="false">W221-(W220*$G220/100)</f>
        <v>0</v>
      </c>
      <c r="AQ221" s="14" t="n">
        <f aca="false">X221-(X220*$G220/100)</f>
        <v>0</v>
      </c>
      <c r="AR221" s="14" t="n">
        <f aca="false">Y221-(Y220*$G220/100)</f>
        <v>0</v>
      </c>
    </row>
    <row r="222" customFormat="false" ht="18" hidden="false" customHeight="false" outlineLevel="0" collapsed="false">
      <c r="A222" s="12"/>
      <c r="B222" s="12"/>
      <c r="C222" s="12"/>
      <c r="D222" s="12"/>
      <c r="G222" s="13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AA222" s="14"/>
      <c r="AB222" s="14" t="n">
        <f aca="false">I222-(I221*$G221/100)</f>
        <v>0</v>
      </c>
      <c r="AC222" s="14" t="n">
        <f aca="false">J222-(J221*$G221/100)</f>
        <v>0</v>
      </c>
      <c r="AD222" s="14" t="n">
        <f aca="false">K222-(K221*$G221/100)</f>
        <v>0</v>
      </c>
      <c r="AE222" s="14" t="n">
        <f aca="false">L222-(L221*$G221/100)</f>
        <v>0</v>
      </c>
      <c r="AF222" s="14" t="n">
        <f aca="false">M222-(M221*$G221/100)</f>
        <v>0</v>
      </c>
      <c r="AG222" s="14" t="n">
        <f aca="false">N222-(N221*$G221/100)</f>
        <v>0</v>
      </c>
      <c r="AH222" s="14" t="n">
        <f aca="false">O222-(O221*$G221/100)</f>
        <v>0</v>
      </c>
      <c r="AI222" s="14" t="n">
        <f aca="false">P222-(P221*$G221/100)</f>
        <v>0</v>
      </c>
      <c r="AJ222" s="14" t="n">
        <f aca="false">Q222-(Q221*$G221/100)</f>
        <v>0</v>
      </c>
      <c r="AK222" s="14" t="n">
        <f aca="false">R222-(R221*$G221/100)</f>
        <v>0</v>
      </c>
      <c r="AL222" s="14" t="n">
        <f aca="false">S222-(S221*$G221/100)</f>
        <v>0</v>
      </c>
      <c r="AM222" s="14" t="n">
        <f aca="false">T222-(T221*$G221/100)</f>
        <v>0</v>
      </c>
      <c r="AN222" s="14" t="n">
        <f aca="false">U222-(U221*$G221/100)</f>
        <v>0</v>
      </c>
      <c r="AO222" s="14" t="n">
        <f aca="false">V222-(V221*$G221/100)</f>
        <v>0</v>
      </c>
      <c r="AP222" s="14" t="n">
        <f aca="false">W222-(W221*$G221/100)</f>
        <v>0</v>
      </c>
      <c r="AQ222" s="14" t="n">
        <f aca="false">X222-(X221*$G221/100)</f>
        <v>0</v>
      </c>
      <c r="AR222" s="14" t="n">
        <f aca="false">Y222-(Y221*$G221/100)</f>
        <v>0</v>
      </c>
    </row>
    <row r="223" customFormat="false" ht="18" hidden="false" customHeight="false" outlineLevel="0" collapsed="false">
      <c r="A223" s="12"/>
      <c r="B223" s="12"/>
      <c r="C223" s="12"/>
      <c r="D223" s="12"/>
      <c r="G223" s="13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AA223" s="14"/>
      <c r="AB223" s="14" t="n">
        <f aca="false">I223-(I222*$G222/100)</f>
        <v>0</v>
      </c>
      <c r="AC223" s="14" t="n">
        <f aca="false">J223-(J222*$G222/100)</f>
        <v>0</v>
      </c>
      <c r="AD223" s="14" t="n">
        <f aca="false">K223-(K222*$G222/100)</f>
        <v>0</v>
      </c>
      <c r="AE223" s="14" t="n">
        <f aca="false">L223-(L222*$G222/100)</f>
        <v>0</v>
      </c>
      <c r="AF223" s="14" t="n">
        <f aca="false">M223-(M222*$G222/100)</f>
        <v>0</v>
      </c>
      <c r="AG223" s="14" t="n">
        <f aca="false">N223-(N222*$G222/100)</f>
        <v>0</v>
      </c>
      <c r="AH223" s="14" t="n">
        <f aca="false">O223-(O222*$G222/100)</f>
        <v>0</v>
      </c>
      <c r="AI223" s="14" t="n">
        <f aca="false">P223-(P222*$G222/100)</f>
        <v>0</v>
      </c>
      <c r="AJ223" s="14" t="n">
        <f aca="false">Q223-(Q222*$G222/100)</f>
        <v>0</v>
      </c>
      <c r="AK223" s="14" t="n">
        <f aca="false">R223-(R222*$G222/100)</f>
        <v>0</v>
      </c>
      <c r="AL223" s="14" t="n">
        <f aca="false">S223-(S222*$G222/100)</f>
        <v>0</v>
      </c>
      <c r="AM223" s="14" t="n">
        <f aca="false">T223-(T222*$G222/100)</f>
        <v>0</v>
      </c>
      <c r="AN223" s="14" t="n">
        <f aca="false">U223-(U222*$G222/100)</f>
        <v>0</v>
      </c>
      <c r="AO223" s="14" t="n">
        <f aca="false">V223-(V222*$G222/100)</f>
        <v>0</v>
      </c>
      <c r="AP223" s="14" t="n">
        <f aca="false">W223-(W222*$G222/100)</f>
        <v>0</v>
      </c>
      <c r="AQ223" s="14" t="n">
        <f aca="false">X223-(X222*$G222/100)</f>
        <v>0</v>
      </c>
      <c r="AR223" s="14" t="n">
        <f aca="false">Y223-(Y222*$G222/100)</f>
        <v>0</v>
      </c>
    </row>
    <row r="224" customFormat="false" ht="18" hidden="false" customHeight="false" outlineLevel="0" collapsed="false">
      <c r="A224" s="12"/>
      <c r="B224" s="12"/>
      <c r="C224" s="12"/>
      <c r="D224" s="12"/>
      <c r="G224" s="13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AA224" s="14"/>
      <c r="AB224" s="14" t="n">
        <f aca="false">I224-(I223*$G223/100)</f>
        <v>0</v>
      </c>
      <c r="AC224" s="14" t="n">
        <f aca="false">J224-(J223*$G223/100)</f>
        <v>0</v>
      </c>
      <c r="AD224" s="14" t="n">
        <f aca="false">K224-(K223*$G223/100)</f>
        <v>0</v>
      </c>
      <c r="AE224" s="14" t="n">
        <f aca="false">L224-(L223*$G223/100)</f>
        <v>0</v>
      </c>
      <c r="AF224" s="14" t="n">
        <f aca="false">M224-(M223*$G223/100)</f>
        <v>0</v>
      </c>
      <c r="AG224" s="14" t="n">
        <f aca="false">N224-(N223*$G223/100)</f>
        <v>0</v>
      </c>
      <c r="AH224" s="14" t="n">
        <f aca="false">O224-(O223*$G223/100)</f>
        <v>0</v>
      </c>
      <c r="AI224" s="14" t="n">
        <f aca="false">P224-(P223*$G223/100)</f>
        <v>0</v>
      </c>
      <c r="AJ224" s="14" t="n">
        <f aca="false">Q224-(Q223*$G223/100)</f>
        <v>0</v>
      </c>
      <c r="AK224" s="14" t="n">
        <f aca="false">R224-(R223*$G223/100)</f>
        <v>0</v>
      </c>
      <c r="AL224" s="14" t="n">
        <f aca="false">S224-(S223*$G223/100)</f>
        <v>0</v>
      </c>
      <c r="AM224" s="14" t="n">
        <f aca="false">T224-(T223*$G223/100)</f>
        <v>0</v>
      </c>
      <c r="AN224" s="14" t="n">
        <f aca="false">U224-(U223*$G223/100)</f>
        <v>0</v>
      </c>
      <c r="AO224" s="14" t="n">
        <f aca="false">V224-(V223*$G223/100)</f>
        <v>0</v>
      </c>
      <c r="AP224" s="14" t="n">
        <f aca="false">W224-(W223*$G223/100)</f>
        <v>0</v>
      </c>
      <c r="AQ224" s="14" t="n">
        <f aca="false">X224-(X223*$G223/100)</f>
        <v>0</v>
      </c>
      <c r="AR224" s="14" t="n">
        <f aca="false">Y224-(Y223*$G223/100)</f>
        <v>0</v>
      </c>
    </row>
    <row r="225" customFormat="false" ht="18" hidden="false" customHeight="false" outlineLevel="0" collapsed="false">
      <c r="A225" s="11"/>
      <c r="B225" s="12"/>
      <c r="C225" s="12"/>
      <c r="D225" s="12"/>
      <c r="G225" s="13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AA225" s="14"/>
      <c r="AB225" s="14" t="n">
        <f aca="false">I225-(I224*$G224/100)</f>
        <v>0</v>
      </c>
      <c r="AC225" s="14" t="n">
        <f aca="false">J225-(J224*$G224/100)</f>
        <v>0</v>
      </c>
      <c r="AD225" s="14" t="n">
        <f aca="false">K225-(K224*$G224/100)</f>
        <v>0</v>
      </c>
      <c r="AE225" s="14" t="n">
        <f aca="false">L225-(L224*$G224/100)</f>
        <v>0</v>
      </c>
      <c r="AF225" s="14" t="n">
        <f aca="false">M225-(M224*$G224/100)</f>
        <v>0</v>
      </c>
      <c r="AG225" s="14" t="n">
        <f aca="false">N225-(N224*$G224/100)</f>
        <v>0</v>
      </c>
      <c r="AH225" s="14" t="n">
        <f aca="false">O225-(O224*$G224/100)</f>
        <v>0</v>
      </c>
      <c r="AI225" s="14" t="n">
        <f aca="false">P225-(P224*$G224/100)</f>
        <v>0</v>
      </c>
      <c r="AJ225" s="14" t="n">
        <f aca="false">Q225-(Q224*$G224/100)</f>
        <v>0</v>
      </c>
      <c r="AK225" s="14" t="n">
        <f aca="false">R225-(R224*$G224/100)</f>
        <v>0</v>
      </c>
      <c r="AL225" s="14" t="n">
        <f aca="false">S225-(S224*$G224/100)</f>
        <v>0</v>
      </c>
      <c r="AM225" s="14" t="n">
        <f aca="false">T225-(T224*$G224/100)</f>
        <v>0</v>
      </c>
      <c r="AN225" s="14" t="n">
        <f aca="false">U225-(U224*$G224/100)</f>
        <v>0</v>
      </c>
      <c r="AO225" s="14" t="n">
        <f aca="false">V225-(V224*$G224/100)</f>
        <v>0</v>
      </c>
      <c r="AP225" s="14" t="n">
        <f aca="false">W225-(W224*$G224/100)</f>
        <v>0</v>
      </c>
      <c r="AQ225" s="14" t="n">
        <f aca="false">X225-(X224*$G224/100)</f>
        <v>0</v>
      </c>
      <c r="AR225" s="14" t="n">
        <f aca="false">Y225-(Y224*$G224/100)</f>
        <v>0</v>
      </c>
    </row>
    <row r="226" s="15" customFormat="true" ht="18" hidden="false" customHeight="false" outlineLevel="0" collapsed="false">
      <c r="A226" s="11"/>
      <c r="B226" s="11"/>
      <c r="C226" s="11"/>
      <c r="D226" s="12"/>
      <c r="E226" s="8"/>
      <c r="F226" s="8"/>
      <c r="G226" s="13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AA226" s="14"/>
      <c r="AB226" s="14" t="n">
        <f aca="false">I226-(I225*$G225/100)</f>
        <v>0</v>
      </c>
      <c r="AC226" s="14" t="n">
        <f aca="false">J226-(J225*$G225/100)</f>
        <v>0</v>
      </c>
      <c r="AD226" s="14" t="n">
        <f aca="false">K226-(K225*$G225/100)</f>
        <v>0</v>
      </c>
      <c r="AE226" s="14" t="n">
        <f aca="false">L226-(L225*$G225/100)</f>
        <v>0</v>
      </c>
      <c r="AF226" s="14" t="n">
        <f aca="false">M226-(M225*$G225/100)</f>
        <v>0</v>
      </c>
      <c r="AG226" s="14" t="n">
        <f aca="false">N226-(N225*$G225/100)</f>
        <v>0</v>
      </c>
      <c r="AH226" s="14" t="n">
        <f aca="false">O226-(O225*$G225/100)</f>
        <v>0</v>
      </c>
      <c r="AI226" s="14" t="n">
        <f aca="false">P226-(P225*$G225/100)</f>
        <v>0</v>
      </c>
      <c r="AJ226" s="14" t="n">
        <f aca="false">Q226-(Q225*$G225/100)</f>
        <v>0</v>
      </c>
      <c r="AK226" s="14" t="n">
        <f aca="false">R226-(R225*$G225/100)</f>
        <v>0</v>
      </c>
      <c r="AL226" s="14" t="n">
        <f aca="false">S226-(S225*$G225/100)</f>
        <v>0</v>
      </c>
      <c r="AM226" s="14" t="n">
        <f aca="false">T226-(T225*$G225/100)</f>
        <v>0</v>
      </c>
      <c r="AN226" s="14" t="n">
        <f aca="false">U226-(U225*$G225/100)</f>
        <v>0</v>
      </c>
      <c r="AO226" s="14" t="n">
        <f aca="false">V226-(V225*$G225/100)</f>
        <v>0</v>
      </c>
      <c r="AP226" s="14" t="n">
        <f aca="false">W226-(W225*$G225/100)</f>
        <v>0</v>
      </c>
      <c r="AQ226" s="14" t="n">
        <f aca="false">X226-(X225*$G225/100)</f>
        <v>0</v>
      </c>
      <c r="AR226" s="14" t="n">
        <f aca="false">Y226-(Y225*$G225/100)</f>
        <v>0</v>
      </c>
    </row>
    <row r="227" s="15" customFormat="true" ht="18" hidden="false" customHeight="false" outlineLevel="0" collapsed="false">
      <c r="A227" s="11"/>
      <c r="B227" s="11"/>
      <c r="C227" s="11"/>
      <c r="D227" s="12"/>
      <c r="E227" s="8"/>
      <c r="F227" s="8"/>
      <c r="G227" s="13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AA227" s="14"/>
      <c r="AB227" s="14" t="n">
        <f aca="false">I227-(I226*$G226/100)</f>
        <v>0</v>
      </c>
      <c r="AC227" s="14" t="n">
        <f aca="false">J227-(J226*$G226/100)</f>
        <v>0</v>
      </c>
      <c r="AD227" s="14" t="n">
        <f aca="false">K227-(K226*$G226/100)</f>
        <v>0</v>
      </c>
      <c r="AE227" s="14" t="n">
        <f aca="false">L227-(L226*$G226/100)</f>
        <v>0</v>
      </c>
      <c r="AF227" s="14" t="n">
        <f aca="false">M227-(M226*$G226/100)</f>
        <v>0</v>
      </c>
      <c r="AG227" s="14" t="n">
        <f aca="false">N227-(N226*$G226/100)</f>
        <v>0</v>
      </c>
      <c r="AH227" s="14" t="n">
        <f aca="false">O227-(O226*$G226/100)</f>
        <v>0</v>
      </c>
      <c r="AI227" s="14" t="n">
        <f aca="false">P227-(P226*$G226/100)</f>
        <v>0</v>
      </c>
      <c r="AJ227" s="14" t="n">
        <f aca="false">Q227-(Q226*$G226/100)</f>
        <v>0</v>
      </c>
      <c r="AK227" s="14" t="n">
        <f aca="false">R227-(R226*$G226/100)</f>
        <v>0</v>
      </c>
      <c r="AL227" s="14" t="n">
        <f aca="false">S227-(S226*$G226/100)</f>
        <v>0</v>
      </c>
      <c r="AM227" s="14" t="n">
        <f aca="false">T227-(T226*$G226/100)</f>
        <v>0</v>
      </c>
      <c r="AN227" s="14" t="n">
        <f aca="false">U227-(U226*$G226/100)</f>
        <v>0</v>
      </c>
      <c r="AO227" s="14" t="n">
        <f aca="false">V227-(V226*$G226/100)</f>
        <v>0</v>
      </c>
      <c r="AP227" s="14" t="n">
        <f aca="false">W227-(W226*$G226/100)</f>
        <v>0</v>
      </c>
      <c r="AQ227" s="14" t="n">
        <f aca="false">X227-(X226*$G226/100)</f>
        <v>0</v>
      </c>
      <c r="AR227" s="14" t="n">
        <f aca="false">Y227-(Y226*$G226/100)</f>
        <v>0</v>
      </c>
    </row>
    <row r="228" customFormat="false" ht="18" hidden="false" customHeight="false" outlineLevel="0" collapsed="false">
      <c r="A228" s="12"/>
      <c r="B228" s="12"/>
      <c r="C228" s="11"/>
      <c r="D228" s="12"/>
      <c r="G228" s="13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AA228" s="14"/>
      <c r="AB228" s="14" t="n">
        <f aca="false">I228-(I227*$G227/100)</f>
        <v>0</v>
      </c>
      <c r="AC228" s="14" t="n">
        <f aca="false">J228-(J227*$G227/100)</f>
        <v>0</v>
      </c>
      <c r="AD228" s="14" t="n">
        <f aca="false">K228-(K227*$G227/100)</f>
        <v>0</v>
      </c>
      <c r="AE228" s="14" t="n">
        <f aca="false">L228-(L227*$G227/100)</f>
        <v>0</v>
      </c>
      <c r="AF228" s="14" t="n">
        <f aca="false">M228-(M227*$G227/100)</f>
        <v>0</v>
      </c>
      <c r="AG228" s="14" t="n">
        <f aca="false">N228-(N227*$G227/100)</f>
        <v>0</v>
      </c>
      <c r="AH228" s="14" t="n">
        <f aca="false">O228-(O227*$G227/100)</f>
        <v>0</v>
      </c>
      <c r="AI228" s="14" t="n">
        <f aca="false">P228-(P227*$G227/100)</f>
        <v>0</v>
      </c>
      <c r="AJ228" s="14" t="n">
        <f aca="false">Q228-(Q227*$G227/100)</f>
        <v>0</v>
      </c>
      <c r="AK228" s="14" t="n">
        <f aca="false">R228-(R227*$G227/100)</f>
        <v>0</v>
      </c>
      <c r="AL228" s="14" t="n">
        <f aca="false">S228-(S227*$G227/100)</f>
        <v>0</v>
      </c>
      <c r="AM228" s="14" t="n">
        <f aca="false">T228-(T227*$G227/100)</f>
        <v>0</v>
      </c>
      <c r="AN228" s="14" t="n">
        <f aca="false">U228-(U227*$G227/100)</f>
        <v>0</v>
      </c>
      <c r="AO228" s="14" t="n">
        <f aca="false">V228-(V227*$G227/100)</f>
        <v>0</v>
      </c>
      <c r="AP228" s="14" t="n">
        <f aca="false">W228-(W227*$G227/100)</f>
        <v>0</v>
      </c>
      <c r="AQ228" s="14" t="n">
        <f aca="false">X228-(X227*$G227/100)</f>
        <v>0</v>
      </c>
      <c r="AR228" s="14" t="n">
        <f aca="false">Y228-(Y227*$G227/100)</f>
        <v>0</v>
      </c>
    </row>
    <row r="229" customFormat="false" ht="18" hidden="false" customHeight="false" outlineLevel="0" collapsed="false">
      <c r="A229" s="12"/>
      <c r="B229" s="12"/>
      <c r="C229" s="11"/>
      <c r="D229" s="12"/>
      <c r="G229" s="13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AA229" s="14"/>
      <c r="AB229" s="14" t="n">
        <f aca="false">I229-(I228*$G228/100)</f>
        <v>0</v>
      </c>
      <c r="AC229" s="14" t="n">
        <f aca="false">J229-(J228*$G228/100)</f>
        <v>0</v>
      </c>
      <c r="AD229" s="14" t="n">
        <f aca="false">K229-(K228*$G228/100)</f>
        <v>0</v>
      </c>
      <c r="AE229" s="14" t="n">
        <f aca="false">L229-(L228*$G228/100)</f>
        <v>0</v>
      </c>
      <c r="AF229" s="14" t="n">
        <f aca="false">M229-(M228*$G228/100)</f>
        <v>0</v>
      </c>
      <c r="AG229" s="14" t="n">
        <f aca="false">N229-(N228*$G228/100)</f>
        <v>0</v>
      </c>
      <c r="AH229" s="14" t="n">
        <f aca="false">O229-(O228*$G228/100)</f>
        <v>0</v>
      </c>
      <c r="AI229" s="14" t="n">
        <f aca="false">P229-(P228*$G228/100)</f>
        <v>0</v>
      </c>
      <c r="AJ229" s="14" t="n">
        <f aca="false">Q229-(Q228*$G228/100)</f>
        <v>0</v>
      </c>
      <c r="AK229" s="14" t="n">
        <f aca="false">R229-(R228*$G228/100)</f>
        <v>0</v>
      </c>
      <c r="AL229" s="14" t="n">
        <f aca="false">S229-(S228*$G228/100)</f>
        <v>0</v>
      </c>
      <c r="AM229" s="14" t="n">
        <f aca="false">T229-(T228*$G228/100)</f>
        <v>0</v>
      </c>
      <c r="AN229" s="14" t="n">
        <f aca="false">U229-(U228*$G228/100)</f>
        <v>0</v>
      </c>
      <c r="AO229" s="14" t="n">
        <f aca="false">V229-(V228*$G228/100)</f>
        <v>0</v>
      </c>
      <c r="AP229" s="14" t="n">
        <f aca="false">W229-(W228*$G228/100)</f>
        <v>0</v>
      </c>
      <c r="AQ229" s="14" t="n">
        <f aca="false">X229-(X228*$G228/100)</f>
        <v>0</v>
      </c>
      <c r="AR229" s="14" t="n">
        <f aca="false">Y229-(Y228*$G228/100)</f>
        <v>0</v>
      </c>
    </row>
    <row r="230" customFormat="false" ht="18" hidden="false" customHeight="false" outlineLevel="0" collapsed="false">
      <c r="A230" s="12"/>
      <c r="B230" s="12"/>
      <c r="C230" s="11"/>
      <c r="D230" s="12"/>
      <c r="G230" s="13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AA230" s="14"/>
      <c r="AB230" s="14" t="n">
        <f aca="false">I230-(I229*$G229/100)</f>
        <v>0</v>
      </c>
      <c r="AC230" s="14" t="n">
        <f aca="false">J230-(J229*$G229/100)</f>
        <v>0</v>
      </c>
      <c r="AD230" s="14" t="n">
        <f aca="false">K230-(K229*$G229/100)</f>
        <v>0</v>
      </c>
      <c r="AE230" s="14" t="n">
        <f aca="false">L230-(L229*$G229/100)</f>
        <v>0</v>
      </c>
      <c r="AF230" s="14" t="n">
        <f aca="false">M230-(M229*$G229/100)</f>
        <v>0</v>
      </c>
      <c r="AG230" s="14" t="n">
        <f aca="false">N230-(N229*$G229/100)</f>
        <v>0</v>
      </c>
      <c r="AH230" s="14" t="n">
        <f aca="false">O230-(O229*$G229/100)</f>
        <v>0</v>
      </c>
      <c r="AI230" s="14" t="n">
        <f aca="false">P230-(P229*$G229/100)</f>
        <v>0</v>
      </c>
      <c r="AJ230" s="14" t="n">
        <f aca="false">Q230-(Q229*$G229/100)</f>
        <v>0</v>
      </c>
      <c r="AK230" s="14" t="n">
        <f aca="false">R230-(R229*$G229/100)</f>
        <v>0</v>
      </c>
      <c r="AL230" s="14" t="n">
        <f aca="false">S230-(S229*$G229/100)</f>
        <v>0</v>
      </c>
      <c r="AM230" s="14" t="n">
        <f aca="false">T230-(T229*$G229/100)</f>
        <v>0</v>
      </c>
      <c r="AN230" s="14" t="n">
        <f aca="false">U230-(U229*$G229/100)</f>
        <v>0</v>
      </c>
      <c r="AO230" s="14" t="n">
        <f aca="false">V230-(V229*$G229/100)</f>
        <v>0</v>
      </c>
      <c r="AP230" s="14" t="n">
        <f aca="false">W230-(W229*$G229/100)</f>
        <v>0</v>
      </c>
      <c r="AQ230" s="14" t="n">
        <f aca="false">X230-(X229*$G229/100)</f>
        <v>0</v>
      </c>
      <c r="AR230" s="14" t="n">
        <f aca="false">Y230-(Y229*$G229/100)</f>
        <v>0</v>
      </c>
    </row>
    <row r="231" customFormat="false" ht="18" hidden="false" customHeight="false" outlineLevel="0" collapsed="false">
      <c r="A231" s="12"/>
      <c r="B231" s="12"/>
      <c r="C231" s="11"/>
      <c r="D231" s="12"/>
      <c r="G231" s="13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AA231" s="14"/>
      <c r="AB231" s="14" t="n">
        <f aca="false">I231-(I230*$G230/100)</f>
        <v>0</v>
      </c>
      <c r="AC231" s="14" t="n">
        <f aca="false">J231-(J230*$G230/100)</f>
        <v>0</v>
      </c>
      <c r="AD231" s="14" t="n">
        <f aca="false">K231-(K230*$G230/100)</f>
        <v>0</v>
      </c>
      <c r="AE231" s="14" t="n">
        <f aca="false">L231-(L230*$G230/100)</f>
        <v>0</v>
      </c>
      <c r="AF231" s="14" t="n">
        <f aca="false">M231-(M230*$G230/100)</f>
        <v>0</v>
      </c>
      <c r="AG231" s="14" t="n">
        <f aca="false">N231-(N230*$G230/100)</f>
        <v>0</v>
      </c>
      <c r="AH231" s="14" t="n">
        <f aca="false">O231-(O230*$G230/100)</f>
        <v>0</v>
      </c>
      <c r="AI231" s="14" t="n">
        <f aca="false">P231-(P230*$G230/100)</f>
        <v>0</v>
      </c>
      <c r="AJ231" s="14" t="n">
        <f aca="false">Q231-(Q230*$G230/100)</f>
        <v>0</v>
      </c>
      <c r="AK231" s="14" t="n">
        <f aca="false">R231-(R230*$G230/100)</f>
        <v>0</v>
      </c>
      <c r="AL231" s="14" t="n">
        <f aca="false">S231-(S230*$G230/100)</f>
        <v>0</v>
      </c>
      <c r="AM231" s="14" t="n">
        <f aca="false">T231-(T230*$G230/100)</f>
        <v>0</v>
      </c>
      <c r="AN231" s="14" t="n">
        <f aca="false">U231-(U230*$G230/100)</f>
        <v>0</v>
      </c>
      <c r="AO231" s="14" t="n">
        <f aca="false">V231-(V230*$G230/100)</f>
        <v>0</v>
      </c>
      <c r="AP231" s="14" t="n">
        <f aca="false">W231-(W230*$G230/100)</f>
        <v>0</v>
      </c>
      <c r="AQ231" s="14" t="n">
        <f aca="false">X231-(X230*$G230/100)</f>
        <v>0</v>
      </c>
      <c r="AR231" s="14" t="n">
        <f aca="false">Y231-(Y230*$G230/100)</f>
        <v>0</v>
      </c>
    </row>
    <row r="232" customFormat="false" ht="18" hidden="false" customHeight="false" outlineLevel="0" collapsed="false">
      <c r="A232" s="12"/>
      <c r="B232" s="12"/>
      <c r="C232" s="11"/>
      <c r="D232" s="12"/>
      <c r="G232" s="13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AA232" s="14"/>
      <c r="AB232" s="14" t="n">
        <f aca="false">I232-(I231*$G231/100)</f>
        <v>0</v>
      </c>
      <c r="AC232" s="14" t="n">
        <f aca="false">J232-(J231*$G231/100)</f>
        <v>0</v>
      </c>
      <c r="AD232" s="14" t="n">
        <f aca="false">K232-(K231*$G231/100)</f>
        <v>0</v>
      </c>
      <c r="AE232" s="14" t="n">
        <f aca="false">L232-(L231*$G231/100)</f>
        <v>0</v>
      </c>
      <c r="AF232" s="14" t="n">
        <f aca="false">M232-(M231*$G231/100)</f>
        <v>0</v>
      </c>
      <c r="AG232" s="14" t="n">
        <f aca="false">N232-(N231*$G231/100)</f>
        <v>0</v>
      </c>
      <c r="AH232" s="14" t="n">
        <f aca="false">O232-(O231*$G231/100)</f>
        <v>0</v>
      </c>
      <c r="AI232" s="14" t="n">
        <f aca="false">P232-(P231*$G231/100)</f>
        <v>0</v>
      </c>
      <c r="AJ232" s="14" t="n">
        <f aca="false">Q232-(Q231*$G231/100)</f>
        <v>0</v>
      </c>
      <c r="AK232" s="14" t="n">
        <f aca="false">R232-(R231*$G231/100)</f>
        <v>0</v>
      </c>
      <c r="AL232" s="14" t="n">
        <f aca="false">S232-(S231*$G231/100)</f>
        <v>0</v>
      </c>
      <c r="AM232" s="14" t="n">
        <f aca="false">T232-(T231*$G231/100)</f>
        <v>0</v>
      </c>
      <c r="AN232" s="14" t="n">
        <f aca="false">U232-(U231*$G231/100)</f>
        <v>0</v>
      </c>
      <c r="AO232" s="14" t="n">
        <f aca="false">V232-(V231*$G231/100)</f>
        <v>0</v>
      </c>
      <c r="AP232" s="14" t="n">
        <f aca="false">W232-(W231*$G231/100)</f>
        <v>0</v>
      </c>
      <c r="AQ232" s="14" t="n">
        <f aca="false">X232-(X231*$G231/100)</f>
        <v>0</v>
      </c>
      <c r="AR232" s="14" t="n">
        <f aca="false">Y232-(Y231*$G231/100)</f>
        <v>0</v>
      </c>
    </row>
    <row r="233" customFormat="false" ht="18" hidden="false" customHeight="false" outlineLevel="0" collapsed="false">
      <c r="A233" s="12"/>
      <c r="B233" s="12"/>
      <c r="C233" s="11"/>
      <c r="D233" s="12"/>
      <c r="G233" s="13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AA233" s="14"/>
      <c r="AB233" s="14" t="n">
        <f aca="false">I233-(I232*$G232/100)</f>
        <v>0</v>
      </c>
      <c r="AC233" s="14" t="n">
        <f aca="false">J233-(J232*$G232/100)</f>
        <v>0</v>
      </c>
      <c r="AD233" s="14" t="n">
        <f aca="false">K233-(K232*$G232/100)</f>
        <v>0</v>
      </c>
      <c r="AE233" s="14" t="n">
        <f aca="false">L233-(L232*$G232/100)</f>
        <v>0</v>
      </c>
      <c r="AF233" s="14" t="n">
        <f aca="false">M233-(M232*$G232/100)</f>
        <v>0</v>
      </c>
      <c r="AG233" s="14" t="n">
        <f aca="false">N233-(N232*$G232/100)</f>
        <v>0</v>
      </c>
      <c r="AH233" s="14" t="n">
        <f aca="false">O233-(O232*$G232/100)</f>
        <v>0</v>
      </c>
      <c r="AI233" s="14" t="n">
        <f aca="false">P233-(P232*$G232/100)</f>
        <v>0</v>
      </c>
      <c r="AJ233" s="14" t="n">
        <f aca="false">Q233-(Q232*$G232/100)</f>
        <v>0</v>
      </c>
      <c r="AK233" s="14" t="n">
        <f aca="false">R233-(R232*$G232/100)</f>
        <v>0</v>
      </c>
      <c r="AL233" s="14" t="n">
        <f aca="false">S233-(S232*$G232/100)</f>
        <v>0</v>
      </c>
      <c r="AM233" s="14" t="n">
        <f aca="false">T233-(T232*$G232/100)</f>
        <v>0</v>
      </c>
      <c r="AN233" s="14" t="n">
        <f aca="false">U233-(U232*$G232/100)</f>
        <v>0</v>
      </c>
      <c r="AO233" s="14" t="n">
        <f aca="false">V233-(V232*$G232/100)</f>
        <v>0</v>
      </c>
      <c r="AP233" s="14" t="n">
        <f aca="false">W233-(W232*$G232/100)</f>
        <v>0</v>
      </c>
      <c r="AQ233" s="14" t="n">
        <f aca="false">X233-(X232*$G232/100)</f>
        <v>0</v>
      </c>
      <c r="AR233" s="14" t="n">
        <f aca="false">Y233-(Y232*$G232/100)</f>
        <v>0</v>
      </c>
    </row>
    <row r="234" customFormat="false" ht="18" hidden="false" customHeight="false" outlineLevel="0" collapsed="false">
      <c r="A234" s="12"/>
      <c r="B234" s="12"/>
      <c r="C234" s="11"/>
      <c r="D234" s="12"/>
      <c r="G234" s="13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AA234" s="14"/>
      <c r="AB234" s="14" t="n">
        <f aca="false">I234-(I233*$G233/100)</f>
        <v>0</v>
      </c>
      <c r="AC234" s="14" t="n">
        <f aca="false">J234-(J233*$G233/100)</f>
        <v>0</v>
      </c>
      <c r="AD234" s="14" t="n">
        <f aca="false">K234-(K233*$G233/100)</f>
        <v>0</v>
      </c>
      <c r="AE234" s="14" t="n">
        <f aca="false">L234-(L233*$G233/100)</f>
        <v>0</v>
      </c>
      <c r="AF234" s="14" t="n">
        <f aca="false">M234-(M233*$G233/100)</f>
        <v>0</v>
      </c>
      <c r="AG234" s="14" t="n">
        <f aca="false">N234-(N233*$G233/100)</f>
        <v>0</v>
      </c>
      <c r="AH234" s="14" t="n">
        <f aca="false">O234-(O233*$G233/100)</f>
        <v>0</v>
      </c>
      <c r="AI234" s="14" t="n">
        <f aca="false">P234-(P233*$G233/100)</f>
        <v>0</v>
      </c>
      <c r="AJ234" s="14" t="n">
        <f aca="false">Q234-(Q233*$G233/100)</f>
        <v>0</v>
      </c>
      <c r="AK234" s="14" t="n">
        <f aca="false">R234-(R233*$G233/100)</f>
        <v>0</v>
      </c>
      <c r="AL234" s="14" t="n">
        <f aca="false">S234-(S233*$G233/100)</f>
        <v>0</v>
      </c>
      <c r="AM234" s="14" t="n">
        <f aca="false">T234-(T233*$G233/100)</f>
        <v>0</v>
      </c>
      <c r="AN234" s="14" t="n">
        <f aca="false">U234-(U233*$G233/100)</f>
        <v>0</v>
      </c>
      <c r="AO234" s="14" t="n">
        <f aca="false">V234-(V233*$G233/100)</f>
        <v>0</v>
      </c>
      <c r="AP234" s="14" t="n">
        <f aca="false">W234-(W233*$G233/100)</f>
        <v>0</v>
      </c>
      <c r="AQ234" s="14" t="n">
        <f aca="false">X234-(X233*$G233/100)</f>
        <v>0</v>
      </c>
      <c r="AR234" s="14" t="n">
        <f aca="false">Y234-(Y233*$G233/100)</f>
        <v>0</v>
      </c>
    </row>
    <row r="235" customFormat="false" ht="18" hidden="false" customHeight="false" outlineLevel="0" collapsed="false">
      <c r="A235" s="12"/>
      <c r="B235" s="12"/>
      <c r="C235" s="11"/>
      <c r="D235" s="12"/>
      <c r="G235" s="13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AA235" s="14"/>
      <c r="AB235" s="14" t="n">
        <f aca="false">I235-(I234*$G234/100)</f>
        <v>0</v>
      </c>
      <c r="AC235" s="14" t="n">
        <f aca="false">J235-(J234*$G234/100)</f>
        <v>0</v>
      </c>
      <c r="AD235" s="14" t="n">
        <f aca="false">K235-(K234*$G234/100)</f>
        <v>0</v>
      </c>
      <c r="AE235" s="14" t="n">
        <f aca="false">L235-(L234*$G234/100)</f>
        <v>0</v>
      </c>
      <c r="AF235" s="14" t="n">
        <f aca="false">M235-(M234*$G234/100)</f>
        <v>0</v>
      </c>
      <c r="AG235" s="14" t="n">
        <f aca="false">N235-(N234*$G234/100)</f>
        <v>0</v>
      </c>
      <c r="AH235" s="14" t="n">
        <f aca="false">O235-(O234*$G234/100)</f>
        <v>0</v>
      </c>
      <c r="AI235" s="14" t="n">
        <f aca="false">P235-(P234*$G234/100)</f>
        <v>0</v>
      </c>
      <c r="AJ235" s="14" t="n">
        <f aca="false">Q235-(Q234*$G234/100)</f>
        <v>0</v>
      </c>
      <c r="AK235" s="14" t="n">
        <f aca="false">R235-(R234*$G234/100)</f>
        <v>0</v>
      </c>
      <c r="AL235" s="14" t="n">
        <f aca="false">S235-(S234*$G234/100)</f>
        <v>0</v>
      </c>
      <c r="AM235" s="14" t="n">
        <f aca="false">T235-(T234*$G234/100)</f>
        <v>0</v>
      </c>
      <c r="AN235" s="14" t="n">
        <f aca="false">U235-(U234*$G234/100)</f>
        <v>0</v>
      </c>
      <c r="AO235" s="14" t="n">
        <f aca="false">V235-(V234*$G234/100)</f>
        <v>0</v>
      </c>
      <c r="AP235" s="14" t="n">
        <f aca="false">W235-(W234*$G234/100)</f>
        <v>0</v>
      </c>
      <c r="AQ235" s="14" t="n">
        <f aca="false">X235-(X234*$G234/100)</f>
        <v>0</v>
      </c>
      <c r="AR235" s="14" t="n">
        <f aca="false">Y235-(Y234*$G234/100)</f>
        <v>0</v>
      </c>
    </row>
    <row r="236" customFormat="false" ht="18" hidden="false" customHeight="false" outlineLevel="0" collapsed="false">
      <c r="A236" s="12"/>
      <c r="B236" s="12"/>
      <c r="C236" s="11"/>
      <c r="D236" s="12"/>
      <c r="G236" s="13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AA236" s="14"/>
      <c r="AB236" s="14" t="n">
        <f aca="false">I236-(I235*$G235/100)</f>
        <v>0</v>
      </c>
      <c r="AC236" s="14" t="n">
        <f aca="false">J236-(J235*$G235/100)</f>
        <v>0</v>
      </c>
      <c r="AD236" s="14" t="n">
        <f aca="false">K236-(K235*$G235/100)</f>
        <v>0</v>
      </c>
      <c r="AE236" s="14" t="n">
        <f aca="false">L236-(L235*$G235/100)</f>
        <v>0</v>
      </c>
      <c r="AF236" s="14" t="n">
        <f aca="false">M236-(M235*$G235/100)</f>
        <v>0</v>
      </c>
      <c r="AG236" s="14" t="n">
        <f aca="false">N236-(N235*$G235/100)</f>
        <v>0</v>
      </c>
      <c r="AH236" s="14" t="n">
        <f aca="false">O236-(O235*$G235/100)</f>
        <v>0</v>
      </c>
      <c r="AI236" s="14" t="n">
        <f aca="false">P236-(P235*$G235/100)</f>
        <v>0</v>
      </c>
      <c r="AJ236" s="14" t="n">
        <f aca="false">Q236-(Q235*$G235/100)</f>
        <v>0</v>
      </c>
      <c r="AK236" s="14" t="n">
        <f aca="false">R236-(R235*$G235/100)</f>
        <v>0</v>
      </c>
      <c r="AL236" s="14" t="n">
        <f aca="false">S236-(S235*$G235/100)</f>
        <v>0</v>
      </c>
      <c r="AM236" s="14" t="n">
        <f aca="false">T236-(T235*$G235/100)</f>
        <v>0</v>
      </c>
      <c r="AN236" s="14" t="n">
        <f aca="false">U236-(U235*$G235/100)</f>
        <v>0</v>
      </c>
      <c r="AO236" s="14" t="n">
        <f aca="false">V236-(V235*$G235/100)</f>
        <v>0</v>
      </c>
      <c r="AP236" s="14" t="n">
        <f aca="false">W236-(W235*$G235/100)</f>
        <v>0</v>
      </c>
      <c r="AQ236" s="14" t="n">
        <f aca="false">X236-(X235*$G235/100)</f>
        <v>0</v>
      </c>
      <c r="AR236" s="14" t="n">
        <f aca="false">Y236-(Y235*$G235/100)</f>
        <v>0</v>
      </c>
    </row>
    <row r="237" customFormat="false" ht="18" hidden="false" customHeight="false" outlineLevel="0" collapsed="false">
      <c r="A237" s="12"/>
      <c r="B237" s="12"/>
      <c r="C237" s="11"/>
      <c r="D237" s="12"/>
      <c r="G237" s="13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AA237" s="14"/>
      <c r="AB237" s="14" t="n">
        <f aca="false">I237-(I236*$G236/100)</f>
        <v>0</v>
      </c>
      <c r="AC237" s="14" t="n">
        <f aca="false">J237-(J236*$G236/100)</f>
        <v>0</v>
      </c>
      <c r="AD237" s="14" t="n">
        <f aca="false">K237-(K236*$G236/100)</f>
        <v>0</v>
      </c>
      <c r="AE237" s="14" t="n">
        <f aca="false">L237-(L236*$G236/100)</f>
        <v>0</v>
      </c>
      <c r="AF237" s="14" t="n">
        <f aca="false">M237-(M236*$G236/100)</f>
        <v>0</v>
      </c>
      <c r="AG237" s="14" t="n">
        <f aca="false">N237-(N236*$G236/100)</f>
        <v>0</v>
      </c>
      <c r="AH237" s="14" t="n">
        <f aca="false">O237-(O236*$G236/100)</f>
        <v>0</v>
      </c>
      <c r="AI237" s="14" t="n">
        <f aca="false">P237-(P236*$G236/100)</f>
        <v>0</v>
      </c>
      <c r="AJ237" s="14" t="n">
        <f aca="false">Q237-(Q236*$G236/100)</f>
        <v>0</v>
      </c>
      <c r="AK237" s="14" t="n">
        <f aca="false">R237-(R236*$G236/100)</f>
        <v>0</v>
      </c>
      <c r="AL237" s="14" t="n">
        <f aca="false">S237-(S236*$G236/100)</f>
        <v>0</v>
      </c>
      <c r="AM237" s="14" t="n">
        <f aca="false">T237-(T236*$G236/100)</f>
        <v>0</v>
      </c>
      <c r="AN237" s="14" t="n">
        <f aca="false">U237-(U236*$G236/100)</f>
        <v>0</v>
      </c>
      <c r="AO237" s="14" t="n">
        <f aca="false">V237-(V236*$G236/100)</f>
        <v>0</v>
      </c>
      <c r="AP237" s="14" t="n">
        <f aca="false">W237-(W236*$G236/100)</f>
        <v>0</v>
      </c>
      <c r="AQ237" s="14" t="n">
        <f aca="false">X237-(X236*$G236/100)</f>
        <v>0</v>
      </c>
      <c r="AR237" s="14" t="n">
        <f aca="false">Y237-(Y236*$G236/100)</f>
        <v>0</v>
      </c>
    </row>
    <row r="238" customFormat="false" ht="18" hidden="false" customHeight="false" outlineLevel="0" collapsed="false">
      <c r="A238" s="12"/>
      <c r="B238" s="12"/>
      <c r="C238" s="11"/>
      <c r="D238" s="12"/>
      <c r="G238" s="13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AA238" s="14"/>
      <c r="AB238" s="14" t="n">
        <f aca="false">I238-(I237*$G237/100)</f>
        <v>0</v>
      </c>
      <c r="AC238" s="14" t="n">
        <f aca="false">J238-(J237*$G237/100)</f>
        <v>0</v>
      </c>
      <c r="AD238" s="14" t="n">
        <f aca="false">K238-(K237*$G237/100)</f>
        <v>0</v>
      </c>
      <c r="AE238" s="14" t="n">
        <f aca="false">L238-(L237*$G237/100)</f>
        <v>0</v>
      </c>
      <c r="AF238" s="14" t="n">
        <f aca="false">M238-(M237*$G237/100)</f>
        <v>0</v>
      </c>
      <c r="AG238" s="14" t="n">
        <f aca="false">N238-(N237*$G237/100)</f>
        <v>0</v>
      </c>
      <c r="AH238" s="14" t="n">
        <f aca="false">O238-(O237*$G237/100)</f>
        <v>0</v>
      </c>
      <c r="AI238" s="14" t="n">
        <f aca="false">P238-(P237*$G237/100)</f>
        <v>0</v>
      </c>
      <c r="AJ238" s="14" t="n">
        <f aca="false">Q238-(Q237*$G237/100)</f>
        <v>0</v>
      </c>
      <c r="AK238" s="14" t="n">
        <f aca="false">R238-(R237*$G237/100)</f>
        <v>0</v>
      </c>
      <c r="AL238" s="14" t="n">
        <f aca="false">S238-(S237*$G237/100)</f>
        <v>0</v>
      </c>
      <c r="AM238" s="14" t="n">
        <f aca="false">T238-(T237*$G237/100)</f>
        <v>0</v>
      </c>
      <c r="AN238" s="14" t="n">
        <f aca="false">U238-(U237*$G237/100)</f>
        <v>0</v>
      </c>
      <c r="AO238" s="14" t="n">
        <f aca="false">V238-(V237*$G237/100)</f>
        <v>0</v>
      </c>
      <c r="AP238" s="14" t="n">
        <f aca="false">W238-(W237*$G237/100)</f>
        <v>0</v>
      </c>
      <c r="AQ238" s="14" t="n">
        <f aca="false">X238-(X237*$G237/100)</f>
        <v>0</v>
      </c>
      <c r="AR238" s="14" t="n">
        <f aca="false">Y238-(Y237*$G237/100)</f>
        <v>0</v>
      </c>
    </row>
    <row r="239" customFormat="false" ht="18" hidden="false" customHeight="false" outlineLevel="0" collapsed="false">
      <c r="A239" s="11"/>
      <c r="B239" s="12"/>
      <c r="C239" s="11"/>
      <c r="D239" s="12"/>
      <c r="G239" s="13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AA239" s="14"/>
      <c r="AB239" s="14" t="n">
        <f aca="false">I239-(I238*$G238/100)</f>
        <v>0</v>
      </c>
      <c r="AC239" s="14" t="n">
        <f aca="false">J239-(J238*$G238/100)</f>
        <v>0</v>
      </c>
      <c r="AD239" s="14" t="n">
        <f aca="false">K239-(K238*$G238/100)</f>
        <v>0</v>
      </c>
      <c r="AE239" s="14" t="n">
        <f aca="false">L239-(L238*$G238/100)</f>
        <v>0</v>
      </c>
      <c r="AF239" s="14" t="n">
        <f aca="false">M239-(M238*$G238/100)</f>
        <v>0</v>
      </c>
      <c r="AG239" s="14" t="n">
        <f aca="false">N239-(N238*$G238/100)</f>
        <v>0</v>
      </c>
      <c r="AH239" s="14" t="n">
        <f aca="false">O239-(O238*$G238/100)</f>
        <v>0</v>
      </c>
      <c r="AI239" s="14" t="n">
        <f aca="false">P239-(P238*$G238/100)</f>
        <v>0</v>
      </c>
      <c r="AJ239" s="14" t="n">
        <f aca="false">Q239-(Q238*$G238/100)</f>
        <v>0</v>
      </c>
      <c r="AK239" s="14" t="n">
        <f aca="false">R239-(R238*$G238/100)</f>
        <v>0</v>
      </c>
      <c r="AL239" s="14" t="n">
        <f aca="false">S239-(S238*$G238/100)</f>
        <v>0</v>
      </c>
      <c r="AM239" s="14" t="n">
        <f aca="false">T239-(T238*$G238/100)</f>
        <v>0</v>
      </c>
      <c r="AN239" s="14" t="n">
        <f aca="false">U239-(U238*$G238/100)</f>
        <v>0</v>
      </c>
      <c r="AO239" s="14" t="n">
        <f aca="false">V239-(V238*$G238/100)</f>
        <v>0</v>
      </c>
      <c r="AP239" s="14" t="n">
        <f aca="false">W239-(W238*$G238/100)</f>
        <v>0</v>
      </c>
      <c r="AQ239" s="14" t="n">
        <f aca="false">X239-(X238*$G238/100)</f>
        <v>0</v>
      </c>
      <c r="AR239" s="14" t="n">
        <f aca="false">Y239-(Y238*$G238/100)</f>
        <v>0</v>
      </c>
    </row>
    <row r="240" customFormat="false" ht="18" hidden="false" customHeight="false" outlineLevel="0" collapsed="false">
      <c r="A240" s="11"/>
      <c r="B240" s="12"/>
      <c r="C240" s="12"/>
      <c r="D240" s="12"/>
      <c r="G240" s="13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AA240" s="14"/>
      <c r="AB240" s="14" t="n">
        <f aca="false">I240-(I239*$G239/100)</f>
        <v>0</v>
      </c>
      <c r="AC240" s="14" t="n">
        <f aca="false">J240-(J239*$G239/100)</f>
        <v>0</v>
      </c>
      <c r="AD240" s="14" t="n">
        <f aca="false">K240-(K239*$G239/100)</f>
        <v>0</v>
      </c>
      <c r="AE240" s="14" t="n">
        <f aca="false">L240-(L239*$G239/100)</f>
        <v>0</v>
      </c>
      <c r="AF240" s="14" t="n">
        <f aca="false">M240-(M239*$G239/100)</f>
        <v>0</v>
      </c>
      <c r="AG240" s="14" t="n">
        <f aca="false">N240-(N239*$G239/100)</f>
        <v>0</v>
      </c>
      <c r="AH240" s="14" t="n">
        <f aca="false">O240-(O239*$G239/100)</f>
        <v>0</v>
      </c>
      <c r="AI240" s="14" t="n">
        <f aca="false">P240-(P239*$G239/100)</f>
        <v>0</v>
      </c>
      <c r="AJ240" s="14" t="n">
        <f aca="false">Q240-(Q239*$G239/100)</f>
        <v>0</v>
      </c>
      <c r="AK240" s="14" t="n">
        <f aca="false">R240-(R239*$G239/100)</f>
        <v>0</v>
      </c>
      <c r="AL240" s="14" t="n">
        <f aca="false">S240-(S239*$G239/100)</f>
        <v>0</v>
      </c>
      <c r="AM240" s="14" t="n">
        <f aca="false">T240-(T239*$G239/100)</f>
        <v>0</v>
      </c>
      <c r="AN240" s="14" t="n">
        <f aca="false">U240-(U239*$G239/100)</f>
        <v>0</v>
      </c>
      <c r="AO240" s="14" t="n">
        <f aca="false">V240-(V239*$G239/100)</f>
        <v>0</v>
      </c>
      <c r="AP240" s="14" t="n">
        <f aca="false">W240-(W239*$G239/100)</f>
        <v>0</v>
      </c>
      <c r="AQ240" s="14" t="n">
        <f aca="false">X240-(X239*$G239/100)</f>
        <v>0</v>
      </c>
      <c r="AR240" s="14" t="n">
        <f aca="false">Y240-(Y239*$G239/100)</f>
        <v>0</v>
      </c>
    </row>
    <row r="241" customFormat="false" ht="18" hidden="false" customHeight="false" outlineLevel="0" collapsed="false">
      <c r="A241" s="11"/>
      <c r="B241" s="12"/>
      <c r="C241" s="12"/>
      <c r="D241" s="12"/>
      <c r="G241" s="13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AA241" s="14"/>
      <c r="AB241" s="14" t="n">
        <f aca="false">I241-(I240*$G240/100)</f>
        <v>0</v>
      </c>
      <c r="AC241" s="14" t="n">
        <f aca="false">J241-(J240*$G240/100)</f>
        <v>0</v>
      </c>
      <c r="AD241" s="14" t="n">
        <f aca="false">K241-(K240*$G240/100)</f>
        <v>0</v>
      </c>
      <c r="AE241" s="14" t="n">
        <f aca="false">L241-(L240*$G240/100)</f>
        <v>0</v>
      </c>
      <c r="AF241" s="14" t="n">
        <f aca="false">M241-(M240*$G240/100)</f>
        <v>0</v>
      </c>
      <c r="AG241" s="14" t="n">
        <f aca="false">N241-(N240*$G240/100)</f>
        <v>0</v>
      </c>
      <c r="AH241" s="14" t="n">
        <f aca="false">O241-(O240*$G240/100)</f>
        <v>0</v>
      </c>
      <c r="AI241" s="14" t="n">
        <f aca="false">P241-(P240*$G240/100)</f>
        <v>0</v>
      </c>
      <c r="AJ241" s="14" t="n">
        <f aca="false">Q241-(Q240*$G240/100)</f>
        <v>0</v>
      </c>
      <c r="AK241" s="14" t="n">
        <f aca="false">R241-(R240*$G240/100)</f>
        <v>0</v>
      </c>
      <c r="AL241" s="14" t="n">
        <f aca="false">S241-(S240*$G240/100)</f>
        <v>0</v>
      </c>
      <c r="AM241" s="14" t="n">
        <f aca="false">T241-(T240*$G240/100)</f>
        <v>0</v>
      </c>
      <c r="AN241" s="14" t="n">
        <f aca="false">U241-(U240*$G240/100)</f>
        <v>0</v>
      </c>
      <c r="AO241" s="14" t="n">
        <f aca="false">V241-(V240*$G240/100)</f>
        <v>0</v>
      </c>
      <c r="AP241" s="14" t="n">
        <f aca="false">W241-(W240*$G240/100)</f>
        <v>0</v>
      </c>
      <c r="AQ241" s="14" t="n">
        <f aca="false">X241-(X240*$G240/100)</f>
        <v>0</v>
      </c>
      <c r="AR241" s="14" t="n">
        <f aca="false">Y241-(Y240*$G240/100)</f>
        <v>0</v>
      </c>
    </row>
    <row r="242" customFormat="false" ht="18" hidden="false" customHeight="false" outlineLevel="0" collapsed="false">
      <c r="A242" s="11"/>
      <c r="B242" s="12"/>
      <c r="C242" s="12"/>
      <c r="D242" s="12"/>
      <c r="G242" s="13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AA242" s="14"/>
      <c r="AB242" s="14" t="n">
        <f aca="false">I242-(I241*$G241/100)</f>
        <v>0</v>
      </c>
      <c r="AC242" s="14" t="n">
        <f aca="false">J242-(J241*$G241/100)</f>
        <v>0</v>
      </c>
      <c r="AD242" s="14" t="n">
        <f aca="false">K242-(K241*$G241/100)</f>
        <v>0</v>
      </c>
      <c r="AE242" s="14" t="n">
        <f aca="false">L242-(L241*$G241/100)</f>
        <v>0</v>
      </c>
      <c r="AF242" s="14" t="n">
        <f aca="false">M242-(M241*$G241/100)</f>
        <v>0</v>
      </c>
      <c r="AG242" s="14" t="n">
        <f aca="false">N242-(N241*$G241/100)</f>
        <v>0</v>
      </c>
      <c r="AH242" s="14" t="n">
        <f aca="false">O242-(O241*$G241/100)</f>
        <v>0</v>
      </c>
      <c r="AI242" s="14" t="n">
        <f aca="false">P242-(P241*$G241/100)</f>
        <v>0</v>
      </c>
      <c r="AJ242" s="14" t="n">
        <f aca="false">Q242-(Q241*$G241/100)</f>
        <v>0</v>
      </c>
      <c r="AK242" s="14" t="n">
        <f aca="false">R242-(R241*$G241/100)</f>
        <v>0</v>
      </c>
      <c r="AL242" s="14" t="n">
        <f aca="false">S242-(S241*$G241/100)</f>
        <v>0</v>
      </c>
      <c r="AM242" s="14" t="n">
        <f aca="false">T242-(T241*$G241/100)</f>
        <v>0</v>
      </c>
      <c r="AN242" s="14" t="n">
        <f aca="false">U242-(U241*$G241/100)</f>
        <v>0</v>
      </c>
      <c r="AO242" s="14" t="n">
        <f aca="false">V242-(V241*$G241/100)</f>
        <v>0</v>
      </c>
      <c r="AP242" s="14" t="n">
        <f aca="false">W242-(W241*$G241/100)</f>
        <v>0</v>
      </c>
      <c r="AQ242" s="14" t="n">
        <f aca="false">X242-(X241*$G241/100)</f>
        <v>0</v>
      </c>
      <c r="AR242" s="14" t="n">
        <f aca="false">Y242-(Y241*$G241/100)</f>
        <v>0</v>
      </c>
    </row>
    <row r="243" customFormat="false" ht="18" hidden="false" customHeight="false" outlineLevel="0" collapsed="false">
      <c r="A243" s="11"/>
      <c r="B243" s="12"/>
      <c r="C243" s="12"/>
      <c r="D243" s="12"/>
      <c r="G243" s="13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AA243" s="14"/>
      <c r="AB243" s="14" t="n">
        <f aca="false">I243-(I242*$G242/100)</f>
        <v>0</v>
      </c>
      <c r="AC243" s="14" t="n">
        <f aca="false">J243-(J242*$G242/100)</f>
        <v>0</v>
      </c>
      <c r="AD243" s="14" t="n">
        <f aca="false">K243-(K242*$G242/100)</f>
        <v>0</v>
      </c>
      <c r="AE243" s="14" t="n">
        <f aca="false">L243-(L242*$G242/100)</f>
        <v>0</v>
      </c>
      <c r="AF243" s="14" t="n">
        <f aca="false">M243-(M242*$G242/100)</f>
        <v>0</v>
      </c>
      <c r="AG243" s="14" t="n">
        <f aca="false">N243-(N242*$G242/100)</f>
        <v>0</v>
      </c>
      <c r="AH243" s="14" t="n">
        <f aca="false">O243-(O242*$G242/100)</f>
        <v>0</v>
      </c>
      <c r="AI243" s="14" t="n">
        <f aca="false">P243-(P242*$G242/100)</f>
        <v>0</v>
      </c>
      <c r="AJ243" s="14" t="n">
        <f aca="false">Q243-(Q242*$G242/100)</f>
        <v>0</v>
      </c>
      <c r="AK243" s="14" t="n">
        <f aca="false">R243-(R242*$G242/100)</f>
        <v>0</v>
      </c>
      <c r="AL243" s="14" t="n">
        <f aca="false">S243-(S242*$G242/100)</f>
        <v>0</v>
      </c>
      <c r="AM243" s="14" t="n">
        <f aca="false">T243-(T242*$G242/100)</f>
        <v>0</v>
      </c>
      <c r="AN243" s="14" t="n">
        <f aca="false">U243-(U242*$G242/100)</f>
        <v>0</v>
      </c>
      <c r="AO243" s="14" t="n">
        <f aca="false">V243-(V242*$G242/100)</f>
        <v>0</v>
      </c>
      <c r="AP243" s="14" t="n">
        <f aca="false">W243-(W242*$G242/100)</f>
        <v>0</v>
      </c>
      <c r="AQ243" s="14" t="n">
        <f aca="false">X243-(X242*$G242/100)</f>
        <v>0</v>
      </c>
      <c r="AR243" s="14" t="n">
        <f aca="false">Y243-(Y242*$G242/100)</f>
        <v>0</v>
      </c>
    </row>
    <row r="244" customFormat="false" ht="18" hidden="false" customHeight="false" outlineLevel="0" collapsed="false">
      <c r="A244" s="11"/>
      <c r="B244" s="12"/>
      <c r="C244" s="12"/>
      <c r="D244" s="12"/>
      <c r="G244" s="13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AA244" s="14"/>
      <c r="AB244" s="14" t="n">
        <f aca="false">I244-(I243*$G243/100)</f>
        <v>0</v>
      </c>
      <c r="AC244" s="14" t="n">
        <f aca="false">J244-(J243*$G243/100)</f>
        <v>0</v>
      </c>
      <c r="AD244" s="14" t="n">
        <f aca="false">K244-(K243*$G243/100)</f>
        <v>0</v>
      </c>
      <c r="AE244" s="14" t="n">
        <f aca="false">L244-(L243*$G243/100)</f>
        <v>0</v>
      </c>
      <c r="AF244" s="14" t="n">
        <f aca="false">M244-(M243*$G243/100)</f>
        <v>0</v>
      </c>
      <c r="AG244" s="14" t="n">
        <f aca="false">N244-(N243*$G243/100)</f>
        <v>0</v>
      </c>
      <c r="AH244" s="14" t="n">
        <f aca="false">O244-(O243*$G243/100)</f>
        <v>0</v>
      </c>
      <c r="AI244" s="14" t="n">
        <f aca="false">P244-(P243*$G243/100)</f>
        <v>0</v>
      </c>
      <c r="AJ244" s="14" t="n">
        <f aca="false">Q244-(Q243*$G243/100)</f>
        <v>0</v>
      </c>
      <c r="AK244" s="14" t="n">
        <f aca="false">R244-(R243*$G243/100)</f>
        <v>0</v>
      </c>
      <c r="AL244" s="14" t="n">
        <f aca="false">S244-(S243*$G243/100)</f>
        <v>0</v>
      </c>
      <c r="AM244" s="14" t="n">
        <f aca="false">T244-(T243*$G243/100)</f>
        <v>0</v>
      </c>
      <c r="AN244" s="14" t="n">
        <f aca="false">U244-(U243*$G243/100)</f>
        <v>0</v>
      </c>
      <c r="AO244" s="14" t="n">
        <f aca="false">V244-(V243*$G243/100)</f>
        <v>0</v>
      </c>
      <c r="AP244" s="14" t="n">
        <f aca="false">W244-(W243*$G243/100)</f>
        <v>0</v>
      </c>
      <c r="AQ244" s="14" t="n">
        <f aca="false">X244-(X243*$G243/100)</f>
        <v>0</v>
      </c>
      <c r="AR244" s="14" t="n">
        <f aca="false">Y244-(Y243*$G243/100)</f>
        <v>0</v>
      </c>
    </row>
    <row r="245" customFormat="false" ht="18" hidden="false" customHeight="false" outlineLevel="0" collapsed="false">
      <c r="A245" s="12"/>
      <c r="B245" s="12"/>
      <c r="C245" s="12"/>
      <c r="D245" s="12"/>
      <c r="G245" s="13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AA245" s="14"/>
      <c r="AB245" s="14" t="n">
        <f aca="false">I245-(I244*$G244/100)</f>
        <v>0</v>
      </c>
      <c r="AC245" s="14" t="n">
        <f aca="false">J245-(J244*$G244/100)</f>
        <v>0</v>
      </c>
      <c r="AD245" s="14" t="n">
        <f aca="false">K245-(K244*$G244/100)</f>
        <v>0</v>
      </c>
      <c r="AE245" s="14" t="n">
        <f aca="false">L245-(L244*$G244/100)</f>
        <v>0</v>
      </c>
      <c r="AF245" s="14" t="n">
        <f aca="false">M245-(M244*$G244/100)</f>
        <v>0</v>
      </c>
      <c r="AG245" s="14" t="n">
        <f aca="false">N245-(N244*$G244/100)</f>
        <v>0</v>
      </c>
      <c r="AH245" s="14" t="n">
        <f aca="false">O245-(O244*$G244/100)</f>
        <v>0</v>
      </c>
      <c r="AI245" s="14" t="n">
        <f aca="false">P245-(P244*$G244/100)</f>
        <v>0</v>
      </c>
      <c r="AJ245" s="14" t="n">
        <f aca="false">Q245-(Q244*$G244/100)</f>
        <v>0</v>
      </c>
      <c r="AK245" s="14" t="n">
        <f aca="false">R245-(R244*$G244/100)</f>
        <v>0</v>
      </c>
      <c r="AL245" s="14" t="n">
        <f aca="false">S245-(S244*$G244/100)</f>
        <v>0</v>
      </c>
      <c r="AM245" s="14" t="n">
        <f aca="false">T245-(T244*$G244/100)</f>
        <v>0</v>
      </c>
      <c r="AN245" s="14" t="n">
        <f aca="false">U245-(U244*$G244/100)</f>
        <v>0</v>
      </c>
      <c r="AO245" s="14" t="n">
        <f aca="false">V245-(V244*$G244/100)</f>
        <v>0</v>
      </c>
      <c r="AP245" s="14" t="n">
        <f aca="false">W245-(W244*$G244/100)</f>
        <v>0</v>
      </c>
      <c r="AQ245" s="14" t="n">
        <f aca="false">X245-(X244*$G244/100)</f>
        <v>0</v>
      </c>
      <c r="AR245" s="14" t="n">
        <f aca="false">Y245-(Y244*$G244/100)</f>
        <v>0</v>
      </c>
    </row>
    <row r="246" customFormat="false" ht="18" hidden="false" customHeight="false" outlineLevel="0" collapsed="false">
      <c r="A246" s="12"/>
      <c r="B246" s="12"/>
      <c r="C246" s="12"/>
      <c r="D246" s="12"/>
      <c r="G246" s="13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AA246" s="14"/>
      <c r="AB246" s="14" t="n">
        <f aca="false">I246-(I245*$G245/100)</f>
        <v>0</v>
      </c>
      <c r="AC246" s="14" t="n">
        <f aca="false">J246-(J245*$G245/100)</f>
        <v>0</v>
      </c>
      <c r="AD246" s="14" t="n">
        <f aca="false">K246-(K245*$G245/100)</f>
        <v>0</v>
      </c>
      <c r="AE246" s="14" t="n">
        <f aca="false">L246-(L245*$G245/100)</f>
        <v>0</v>
      </c>
      <c r="AF246" s="14" t="n">
        <f aca="false">M246-(M245*$G245/100)</f>
        <v>0</v>
      </c>
      <c r="AG246" s="14" t="n">
        <f aca="false">N246-(N245*$G245/100)</f>
        <v>0</v>
      </c>
      <c r="AH246" s="14" t="n">
        <f aca="false">O246-(O245*$G245/100)</f>
        <v>0</v>
      </c>
      <c r="AI246" s="14" t="n">
        <f aca="false">P246-(P245*$G245/100)</f>
        <v>0</v>
      </c>
      <c r="AJ246" s="14" t="n">
        <f aca="false">Q246-(Q245*$G245/100)</f>
        <v>0</v>
      </c>
      <c r="AK246" s="14" t="n">
        <f aca="false">R246-(R245*$G245/100)</f>
        <v>0</v>
      </c>
      <c r="AL246" s="14" t="n">
        <f aca="false">S246-(S245*$G245/100)</f>
        <v>0</v>
      </c>
      <c r="AM246" s="14" t="n">
        <f aca="false">T246-(T245*$G245/100)</f>
        <v>0</v>
      </c>
      <c r="AN246" s="14" t="n">
        <f aca="false">U246-(U245*$G245/100)</f>
        <v>0</v>
      </c>
      <c r="AO246" s="14" t="n">
        <f aca="false">V246-(V245*$G245/100)</f>
        <v>0</v>
      </c>
      <c r="AP246" s="14" t="n">
        <f aca="false">W246-(W245*$G245/100)</f>
        <v>0</v>
      </c>
      <c r="AQ246" s="14" t="n">
        <f aca="false">X246-(X245*$G245/100)</f>
        <v>0</v>
      </c>
      <c r="AR246" s="14" t="n">
        <f aca="false">Y246-(Y245*$G245/100)</f>
        <v>0</v>
      </c>
    </row>
    <row r="247" customFormat="false" ht="18" hidden="false" customHeight="false" outlineLevel="0" collapsed="false">
      <c r="A247" s="12"/>
      <c r="B247" s="12"/>
      <c r="C247" s="12"/>
      <c r="D247" s="12"/>
      <c r="G247" s="13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AA247" s="14"/>
      <c r="AB247" s="14" t="n">
        <f aca="false">I247-(I246*$G246/100)</f>
        <v>0</v>
      </c>
      <c r="AC247" s="14" t="n">
        <f aca="false">J247-(J246*$G246/100)</f>
        <v>0</v>
      </c>
      <c r="AD247" s="14" t="n">
        <f aca="false">K247-(K246*$G246/100)</f>
        <v>0</v>
      </c>
      <c r="AE247" s="14" t="n">
        <f aca="false">L247-(L246*$G246/100)</f>
        <v>0</v>
      </c>
      <c r="AF247" s="14" t="n">
        <f aca="false">M247-(M246*$G246/100)</f>
        <v>0</v>
      </c>
      <c r="AG247" s="14" t="n">
        <f aca="false">N247-(N246*$G246/100)</f>
        <v>0</v>
      </c>
      <c r="AH247" s="14" t="n">
        <f aca="false">O247-(O246*$G246/100)</f>
        <v>0</v>
      </c>
      <c r="AI247" s="14" t="n">
        <f aca="false">P247-(P246*$G246/100)</f>
        <v>0</v>
      </c>
      <c r="AJ247" s="14" t="n">
        <f aca="false">Q247-(Q246*$G246/100)</f>
        <v>0</v>
      </c>
      <c r="AK247" s="14" t="n">
        <f aca="false">R247-(R246*$G246/100)</f>
        <v>0</v>
      </c>
      <c r="AL247" s="14" t="n">
        <f aca="false">S247-(S246*$G246/100)</f>
        <v>0</v>
      </c>
      <c r="AM247" s="14" t="n">
        <f aca="false">T247-(T246*$G246/100)</f>
        <v>0</v>
      </c>
      <c r="AN247" s="14" t="n">
        <f aca="false">U247-(U246*$G246/100)</f>
        <v>0</v>
      </c>
      <c r="AO247" s="14" t="n">
        <f aca="false">V247-(V246*$G246/100)</f>
        <v>0</v>
      </c>
      <c r="AP247" s="14" t="n">
        <f aca="false">W247-(W246*$G246/100)</f>
        <v>0</v>
      </c>
      <c r="AQ247" s="14" t="n">
        <f aca="false">X247-(X246*$G246/100)</f>
        <v>0</v>
      </c>
      <c r="AR247" s="14" t="n">
        <f aca="false">Y247-(Y246*$G246/100)</f>
        <v>0</v>
      </c>
    </row>
    <row r="248" customFormat="false" ht="18" hidden="false" customHeight="false" outlineLevel="0" collapsed="false">
      <c r="A248" s="12"/>
      <c r="B248" s="12"/>
      <c r="C248" s="12"/>
      <c r="D248" s="12"/>
      <c r="G248" s="13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AA248" s="14"/>
      <c r="AB248" s="14" t="n">
        <f aca="false">I248-(I247*$G247/100)</f>
        <v>0</v>
      </c>
      <c r="AC248" s="14" t="n">
        <f aca="false">J248-(J247*$G247/100)</f>
        <v>0</v>
      </c>
      <c r="AD248" s="14" t="n">
        <f aca="false">K248-(K247*$G247/100)</f>
        <v>0</v>
      </c>
      <c r="AE248" s="14" t="n">
        <f aca="false">L248-(L247*$G247/100)</f>
        <v>0</v>
      </c>
      <c r="AF248" s="14" t="n">
        <f aca="false">M248-(M247*$G247/100)</f>
        <v>0</v>
      </c>
      <c r="AG248" s="14" t="n">
        <f aca="false">N248-(N247*$G247/100)</f>
        <v>0</v>
      </c>
      <c r="AH248" s="14" t="n">
        <f aca="false">O248-(O247*$G247/100)</f>
        <v>0</v>
      </c>
      <c r="AI248" s="14" t="n">
        <f aca="false">P248-(P247*$G247/100)</f>
        <v>0</v>
      </c>
      <c r="AJ248" s="14" t="n">
        <f aca="false">Q248-(Q247*$G247/100)</f>
        <v>0</v>
      </c>
      <c r="AK248" s="14" t="n">
        <f aca="false">R248-(R247*$G247/100)</f>
        <v>0</v>
      </c>
      <c r="AL248" s="14" t="n">
        <f aca="false">S248-(S247*$G247/100)</f>
        <v>0</v>
      </c>
      <c r="AM248" s="14" t="n">
        <f aca="false">T248-(T247*$G247/100)</f>
        <v>0</v>
      </c>
      <c r="AN248" s="14" t="n">
        <f aca="false">U248-(U247*$G247/100)</f>
        <v>0</v>
      </c>
      <c r="AO248" s="14" t="n">
        <f aca="false">V248-(V247*$G247/100)</f>
        <v>0</v>
      </c>
      <c r="AP248" s="14" t="n">
        <f aca="false">W248-(W247*$G247/100)</f>
        <v>0</v>
      </c>
      <c r="AQ248" s="14" t="n">
        <f aca="false">X248-(X247*$G247/100)</f>
        <v>0</v>
      </c>
      <c r="AR248" s="14" t="n">
        <f aca="false">Y248-(Y247*$G247/100)</f>
        <v>0</v>
      </c>
    </row>
    <row r="249" customFormat="false" ht="18" hidden="false" customHeight="false" outlineLevel="0" collapsed="false">
      <c r="A249" s="12"/>
      <c r="B249" s="12"/>
      <c r="C249" s="12"/>
      <c r="D249" s="12"/>
      <c r="G249" s="13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AA249" s="14"/>
      <c r="AB249" s="14" t="n">
        <f aca="false">I249-(I248*$G248/100)</f>
        <v>0</v>
      </c>
      <c r="AC249" s="14" t="n">
        <f aca="false">J249-(J248*$G248/100)</f>
        <v>0</v>
      </c>
      <c r="AD249" s="14" t="n">
        <f aca="false">K249-(K248*$G248/100)</f>
        <v>0</v>
      </c>
      <c r="AE249" s="14" t="n">
        <f aca="false">L249-(L248*$G248/100)</f>
        <v>0</v>
      </c>
      <c r="AF249" s="14" t="n">
        <f aca="false">M249-(M248*$G248/100)</f>
        <v>0</v>
      </c>
      <c r="AG249" s="14" t="n">
        <f aca="false">N249-(N248*$G248/100)</f>
        <v>0</v>
      </c>
      <c r="AH249" s="14" t="n">
        <f aca="false">O249-(O248*$G248/100)</f>
        <v>0</v>
      </c>
      <c r="AI249" s="14" t="n">
        <f aca="false">P249-(P248*$G248/100)</f>
        <v>0</v>
      </c>
      <c r="AJ249" s="14" t="n">
        <f aca="false">Q249-(Q248*$G248/100)</f>
        <v>0</v>
      </c>
      <c r="AK249" s="14" t="n">
        <f aca="false">R249-(R248*$G248/100)</f>
        <v>0</v>
      </c>
      <c r="AL249" s="14" t="n">
        <f aca="false">S249-(S248*$G248/100)</f>
        <v>0</v>
      </c>
      <c r="AM249" s="14" t="n">
        <f aca="false">T249-(T248*$G248/100)</f>
        <v>0</v>
      </c>
      <c r="AN249" s="14" t="n">
        <f aca="false">U249-(U248*$G248/100)</f>
        <v>0</v>
      </c>
      <c r="AO249" s="14" t="n">
        <f aca="false">V249-(V248*$G248/100)</f>
        <v>0</v>
      </c>
      <c r="AP249" s="14" t="n">
        <f aca="false">W249-(W248*$G248/100)</f>
        <v>0</v>
      </c>
      <c r="AQ249" s="14" t="n">
        <f aca="false">X249-(X248*$G248/100)</f>
        <v>0</v>
      </c>
      <c r="AR249" s="14" t="n">
        <f aca="false">Y249-(Y248*$G248/100)</f>
        <v>0</v>
      </c>
    </row>
    <row r="250" customFormat="false" ht="18" hidden="false" customHeight="false" outlineLevel="0" collapsed="false">
      <c r="A250" s="12"/>
      <c r="B250" s="12"/>
      <c r="C250" s="12"/>
      <c r="D250" s="12"/>
      <c r="G250" s="13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AA250" s="14"/>
      <c r="AB250" s="14" t="n">
        <f aca="false">I250-(I249*$G249/100)</f>
        <v>0</v>
      </c>
      <c r="AC250" s="14" t="n">
        <f aca="false">J250-(J249*$G249/100)</f>
        <v>0</v>
      </c>
      <c r="AD250" s="14" t="n">
        <f aca="false">K250-(K249*$G249/100)</f>
        <v>0</v>
      </c>
      <c r="AE250" s="14" t="n">
        <f aca="false">L250-(L249*$G249/100)</f>
        <v>0</v>
      </c>
      <c r="AF250" s="14" t="n">
        <f aca="false">M250-(M249*$G249/100)</f>
        <v>0</v>
      </c>
      <c r="AG250" s="14" t="n">
        <f aca="false">N250-(N249*$G249/100)</f>
        <v>0</v>
      </c>
      <c r="AH250" s="14" t="n">
        <f aca="false">O250-(O249*$G249/100)</f>
        <v>0</v>
      </c>
      <c r="AI250" s="14" t="n">
        <f aca="false">P250-(P249*$G249/100)</f>
        <v>0</v>
      </c>
      <c r="AJ250" s="14" t="n">
        <f aca="false">Q250-(Q249*$G249/100)</f>
        <v>0</v>
      </c>
      <c r="AK250" s="14" t="n">
        <f aca="false">R250-(R249*$G249/100)</f>
        <v>0</v>
      </c>
      <c r="AL250" s="14" t="n">
        <f aca="false">S250-(S249*$G249/100)</f>
        <v>0</v>
      </c>
      <c r="AM250" s="14" t="n">
        <f aca="false">T250-(T249*$G249/100)</f>
        <v>0</v>
      </c>
      <c r="AN250" s="14" t="n">
        <f aca="false">U250-(U249*$G249/100)</f>
        <v>0</v>
      </c>
      <c r="AO250" s="14" t="n">
        <f aca="false">V250-(V249*$G249/100)</f>
        <v>0</v>
      </c>
      <c r="AP250" s="14" t="n">
        <f aca="false">W250-(W249*$G249/100)</f>
        <v>0</v>
      </c>
      <c r="AQ250" s="14" t="n">
        <f aca="false">X250-(X249*$G249/100)</f>
        <v>0</v>
      </c>
      <c r="AR250" s="14" t="n">
        <f aca="false">Y250-(Y249*$G249/100)</f>
        <v>0</v>
      </c>
    </row>
    <row r="251" customFormat="false" ht="18" hidden="false" customHeight="false" outlineLevel="0" collapsed="false">
      <c r="A251" s="12"/>
      <c r="B251" s="12"/>
      <c r="C251" s="12"/>
      <c r="D251" s="12"/>
      <c r="G251" s="13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AA251" s="14"/>
      <c r="AB251" s="14" t="n">
        <f aca="false">I251-(I250*$G250/100)</f>
        <v>0</v>
      </c>
      <c r="AC251" s="14" t="n">
        <f aca="false">J251-(J250*$G250/100)</f>
        <v>0</v>
      </c>
      <c r="AD251" s="14" t="n">
        <f aca="false">K251-(K250*$G250/100)</f>
        <v>0</v>
      </c>
      <c r="AE251" s="14" t="n">
        <f aca="false">L251-(L250*$G250/100)</f>
        <v>0</v>
      </c>
      <c r="AF251" s="14" t="n">
        <f aca="false">M251-(M250*$G250/100)</f>
        <v>0</v>
      </c>
      <c r="AG251" s="14" t="n">
        <f aca="false">N251-(N250*$G250/100)</f>
        <v>0</v>
      </c>
      <c r="AH251" s="14" t="n">
        <f aca="false">O251-(O250*$G250/100)</f>
        <v>0</v>
      </c>
      <c r="AI251" s="14" t="n">
        <f aca="false">P251-(P250*$G250/100)</f>
        <v>0</v>
      </c>
      <c r="AJ251" s="14" t="n">
        <f aca="false">Q251-(Q250*$G250/100)</f>
        <v>0</v>
      </c>
      <c r="AK251" s="14" t="n">
        <f aca="false">R251-(R250*$G250/100)</f>
        <v>0</v>
      </c>
      <c r="AL251" s="14" t="n">
        <f aca="false">S251-(S250*$G250/100)</f>
        <v>0</v>
      </c>
      <c r="AM251" s="14" t="n">
        <f aca="false">T251-(T250*$G250/100)</f>
        <v>0</v>
      </c>
      <c r="AN251" s="14" t="n">
        <f aca="false">U251-(U250*$G250/100)</f>
        <v>0</v>
      </c>
      <c r="AO251" s="14" t="n">
        <f aca="false">V251-(V250*$G250/100)</f>
        <v>0</v>
      </c>
      <c r="AP251" s="14" t="n">
        <f aca="false">W251-(W250*$G250/100)</f>
        <v>0</v>
      </c>
      <c r="AQ251" s="14" t="n">
        <f aca="false">X251-(X250*$G250/100)</f>
        <v>0</v>
      </c>
      <c r="AR251" s="14" t="n">
        <f aca="false">Y251-(Y250*$G250/100)</f>
        <v>0</v>
      </c>
    </row>
    <row r="252" customFormat="false" ht="18" hidden="false" customHeight="false" outlineLevel="0" collapsed="false">
      <c r="A252" s="12"/>
      <c r="B252" s="12"/>
      <c r="C252" s="12"/>
      <c r="D252" s="12"/>
      <c r="G252" s="13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AA252" s="14"/>
      <c r="AB252" s="14" t="n">
        <f aca="false">I252-(I251*$G251/100)</f>
        <v>0</v>
      </c>
      <c r="AC252" s="14" t="n">
        <f aca="false">J252-(J251*$G251/100)</f>
        <v>0</v>
      </c>
      <c r="AD252" s="14" t="n">
        <f aca="false">K252-(K251*$G251/100)</f>
        <v>0</v>
      </c>
      <c r="AE252" s="14" t="n">
        <f aca="false">L252-(L251*$G251/100)</f>
        <v>0</v>
      </c>
      <c r="AF252" s="14" t="n">
        <f aca="false">M252-(M251*$G251/100)</f>
        <v>0</v>
      </c>
      <c r="AG252" s="14" t="n">
        <f aca="false">N252-(N251*$G251/100)</f>
        <v>0</v>
      </c>
      <c r="AH252" s="14" t="n">
        <f aca="false">O252-(O251*$G251/100)</f>
        <v>0</v>
      </c>
      <c r="AI252" s="14" t="n">
        <f aca="false">P252-(P251*$G251/100)</f>
        <v>0</v>
      </c>
      <c r="AJ252" s="14" t="n">
        <f aca="false">Q252-(Q251*$G251/100)</f>
        <v>0</v>
      </c>
      <c r="AK252" s="14" t="n">
        <f aca="false">R252-(R251*$G251/100)</f>
        <v>0</v>
      </c>
      <c r="AL252" s="14" t="n">
        <f aca="false">S252-(S251*$G251/100)</f>
        <v>0</v>
      </c>
      <c r="AM252" s="14" t="n">
        <f aca="false">T252-(T251*$G251/100)</f>
        <v>0</v>
      </c>
      <c r="AN252" s="14" t="n">
        <f aca="false">U252-(U251*$G251/100)</f>
        <v>0</v>
      </c>
      <c r="AO252" s="14" t="n">
        <f aca="false">V252-(V251*$G251/100)</f>
        <v>0</v>
      </c>
      <c r="AP252" s="14" t="n">
        <f aca="false">W252-(W251*$G251/100)</f>
        <v>0</v>
      </c>
      <c r="AQ252" s="14" t="n">
        <f aca="false">X252-(X251*$G251/100)</f>
        <v>0</v>
      </c>
      <c r="AR252" s="14" t="n">
        <f aca="false">Y252-(Y251*$G251/100)</f>
        <v>0</v>
      </c>
    </row>
    <row r="253" customFormat="false" ht="18" hidden="false" customHeight="false" outlineLevel="0" collapsed="false">
      <c r="A253" s="11"/>
      <c r="B253" s="12"/>
      <c r="C253" s="12"/>
      <c r="D253" s="12"/>
      <c r="G253" s="13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AA253" s="14"/>
      <c r="AB253" s="14" t="n">
        <f aca="false">I253-(I252*$G252/100)</f>
        <v>0</v>
      </c>
      <c r="AC253" s="14" t="n">
        <f aca="false">J253-(J252*$G252/100)</f>
        <v>0</v>
      </c>
      <c r="AD253" s="14" t="n">
        <f aca="false">K253-(K252*$G252/100)</f>
        <v>0</v>
      </c>
      <c r="AE253" s="14" t="n">
        <f aca="false">L253-(L252*$G252/100)</f>
        <v>0</v>
      </c>
      <c r="AF253" s="14" t="n">
        <f aca="false">M253-(M252*$G252/100)</f>
        <v>0</v>
      </c>
      <c r="AG253" s="14" t="n">
        <f aca="false">N253-(N252*$G252/100)</f>
        <v>0</v>
      </c>
      <c r="AH253" s="14" t="n">
        <f aca="false">O253-(O252*$G252/100)</f>
        <v>0</v>
      </c>
      <c r="AI253" s="14" t="n">
        <f aca="false">P253-(P252*$G252/100)</f>
        <v>0</v>
      </c>
      <c r="AJ253" s="14" t="n">
        <f aca="false">Q253-(Q252*$G252/100)</f>
        <v>0</v>
      </c>
      <c r="AK253" s="14" t="n">
        <f aca="false">R253-(R252*$G252/100)</f>
        <v>0</v>
      </c>
      <c r="AL253" s="14" t="n">
        <f aca="false">S253-(S252*$G252/100)</f>
        <v>0</v>
      </c>
      <c r="AM253" s="14" t="n">
        <f aca="false">T253-(T252*$G252/100)</f>
        <v>0</v>
      </c>
      <c r="AN253" s="14" t="n">
        <f aca="false">U253-(U252*$G252/100)</f>
        <v>0</v>
      </c>
      <c r="AO253" s="14" t="n">
        <f aca="false">V253-(V252*$G252/100)</f>
        <v>0</v>
      </c>
      <c r="AP253" s="14" t="n">
        <f aca="false">W253-(W252*$G252/100)</f>
        <v>0</v>
      </c>
      <c r="AQ253" s="14" t="n">
        <f aca="false">X253-(X252*$G252/100)</f>
        <v>0</v>
      </c>
      <c r="AR253" s="14" t="n">
        <f aca="false">Y253-(Y252*$G252/100)</f>
        <v>0</v>
      </c>
    </row>
    <row r="254" customFormat="false" ht="18" hidden="false" customHeight="false" outlineLevel="0" collapsed="false">
      <c r="A254" s="12"/>
      <c r="B254" s="12"/>
      <c r="C254" s="12"/>
      <c r="D254" s="12"/>
      <c r="G254" s="13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AA254" s="14"/>
      <c r="AB254" s="14" t="n">
        <f aca="false">I254-(I253*$G253/100)</f>
        <v>0</v>
      </c>
      <c r="AC254" s="14" t="n">
        <f aca="false">J254-(J253*$G253/100)</f>
        <v>0</v>
      </c>
      <c r="AD254" s="14" t="n">
        <f aca="false">K254-(K253*$G253/100)</f>
        <v>0</v>
      </c>
      <c r="AE254" s="14" t="n">
        <f aca="false">L254-(L253*$G253/100)</f>
        <v>0</v>
      </c>
      <c r="AF254" s="14" t="n">
        <f aca="false">M254-(M253*$G253/100)</f>
        <v>0</v>
      </c>
      <c r="AG254" s="14" t="n">
        <f aca="false">N254-(N253*$G253/100)</f>
        <v>0</v>
      </c>
      <c r="AH254" s="14" t="n">
        <f aca="false">O254-(O253*$G253/100)</f>
        <v>0</v>
      </c>
      <c r="AI254" s="14" t="n">
        <f aca="false">P254-(P253*$G253/100)</f>
        <v>0</v>
      </c>
      <c r="AJ254" s="14" t="n">
        <f aca="false">Q254-(Q253*$G253/100)</f>
        <v>0</v>
      </c>
      <c r="AK254" s="14" t="n">
        <f aca="false">R254-(R253*$G253/100)</f>
        <v>0</v>
      </c>
      <c r="AL254" s="14" t="n">
        <f aca="false">S254-(S253*$G253/100)</f>
        <v>0</v>
      </c>
      <c r="AM254" s="14" t="n">
        <f aca="false">T254-(T253*$G253/100)</f>
        <v>0</v>
      </c>
      <c r="AN254" s="14" t="n">
        <f aca="false">U254-(U253*$G253/100)</f>
        <v>0</v>
      </c>
      <c r="AO254" s="14" t="n">
        <f aca="false">V254-(V253*$G253/100)</f>
        <v>0</v>
      </c>
      <c r="AP254" s="14" t="n">
        <f aca="false">W254-(W253*$G253/100)</f>
        <v>0</v>
      </c>
      <c r="AQ254" s="14" t="n">
        <f aca="false">X254-(X253*$G253/100)</f>
        <v>0</v>
      </c>
      <c r="AR254" s="14" t="n">
        <f aca="false">Y254-(Y253*$G253/100)</f>
        <v>0</v>
      </c>
    </row>
    <row r="255" customFormat="false" ht="18" hidden="false" customHeight="false" outlineLevel="0" collapsed="false">
      <c r="A255" s="12"/>
      <c r="B255" s="12"/>
      <c r="C255" s="12"/>
      <c r="D255" s="12"/>
      <c r="G255" s="13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AA255" s="14"/>
      <c r="AB255" s="14" t="n">
        <f aca="false">I255-(I254*$G254/100)</f>
        <v>0</v>
      </c>
      <c r="AC255" s="14" t="n">
        <f aca="false">J255-(J254*$G254/100)</f>
        <v>0</v>
      </c>
      <c r="AD255" s="14" t="n">
        <f aca="false">K255-(K254*$G254/100)</f>
        <v>0</v>
      </c>
      <c r="AE255" s="14" t="n">
        <f aca="false">L255-(L254*$G254/100)</f>
        <v>0</v>
      </c>
      <c r="AF255" s="14" t="n">
        <f aca="false">M255-(M254*$G254/100)</f>
        <v>0</v>
      </c>
      <c r="AG255" s="14" t="n">
        <f aca="false">N255-(N254*$G254/100)</f>
        <v>0</v>
      </c>
      <c r="AH255" s="14" t="n">
        <f aca="false">O255-(O254*$G254/100)</f>
        <v>0</v>
      </c>
      <c r="AI255" s="14" t="n">
        <f aca="false">P255-(P254*$G254/100)</f>
        <v>0</v>
      </c>
      <c r="AJ255" s="14" t="n">
        <f aca="false">Q255-(Q254*$G254/100)</f>
        <v>0</v>
      </c>
      <c r="AK255" s="14" t="n">
        <f aca="false">R255-(R254*$G254/100)</f>
        <v>0</v>
      </c>
      <c r="AL255" s="14" t="n">
        <f aca="false">S255-(S254*$G254/100)</f>
        <v>0</v>
      </c>
      <c r="AM255" s="14" t="n">
        <f aca="false">T255-(T254*$G254/100)</f>
        <v>0</v>
      </c>
      <c r="AN255" s="14" t="n">
        <f aca="false">U255-(U254*$G254/100)</f>
        <v>0</v>
      </c>
      <c r="AO255" s="14" t="n">
        <f aca="false">V255-(V254*$G254/100)</f>
        <v>0</v>
      </c>
      <c r="AP255" s="14" t="n">
        <f aca="false">W255-(W254*$G254/100)</f>
        <v>0</v>
      </c>
      <c r="AQ255" s="14" t="n">
        <f aca="false">X255-(X254*$G254/100)</f>
        <v>0</v>
      </c>
      <c r="AR255" s="14" t="n">
        <f aca="false">Y255-(Y254*$G254/100)</f>
        <v>0</v>
      </c>
    </row>
    <row r="256" customFormat="false" ht="18" hidden="false" customHeight="false" outlineLevel="0" collapsed="false">
      <c r="A256" s="12"/>
      <c r="B256" s="12"/>
      <c r="C256" s="12"/>
      <c r="D256" s="12"/>
      <c r="G256" s="13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AA256" s="14"/>
      <c r="AB256" s="14" t="n">
        <f aca="false">I256-(I255*$G255/100)</f>
        <v>0</v>
      </c>
      <c r="AC256" s="14" t="n">
        <f aca="false">J256-(J255*$G255/100)</f>
        <v>0</v>
      </c>
      <c r="AD256" s="14" t="n">
        <f aca="false">K256-(K255*$G255/100)</f>
        <v>0</v>
      </c>
      <c r="AE256" s="14" t="n">
        <f aca="false">L256-(L255*$G255/100)</f>
        <v>0</v>
      </c>
      <c r="AF256" s="14" t="n">
        <f aca="false">M256-(M255*$G255/100)</f>
        <v>0</v>
      </c>
      <c r="AG256" s="14" t="n">
        <f aca="false">N256-(N255*$G255/100)</f>
        <v>0</v>
      </c>
      <c r="AH256" s="14" t="n">
        <f aca="false">O256-(O255*$G255/100)</f>
        <v>0</v>
      </c>
      <c r="AI256" s="14" t="n">
        <f aca="false">P256-(P255*$G255/100)</f>
        <v>0</v>
      </c>
      <c r="AJ256" s="14" t="n">
        <f aca="false">Q256-(Q255*$G255/100)</f>
        <v>0</v>
      </c>
      <c r="AK256" s="14" t="n">
        <f aca="false">R256-(R255*$G255/100)</f>
        <v>0</v>
      </c>
      <c r="AL256" s="14" t="n">
        <f aca="false">S256-(S255*$G255/100)</f>
        <v>0</v>
      </c>
      <c r="AM256" s="14" t="n">
        <f aca="false">T256-(T255*$G255/100)</f>
        <v>0</v>
      </c>
      <c r="AN256" s="14" t="n">
        <f aca="false">U256-(U255*$G255/100)</f>
        <v>0</v>
      </c>
      <c r="AO256" s="14" t="n">
        <f aca="false">V256-(V255*$G255/100)</f>
        <v>0</v>
      </c>
      <c r="AP256" s="14" t="n">
        <f aca="false">W256-(W255*$G255/100)</f>
        <v>0</v>
      </c>
      <c r="AQ256" s="14" t="n">
        <f aca="false">X256-(X255*$G255/100)</f>
        <v>0</v>
      </c>
      <c r="AR256" s="14" t="n">
        <f aca="false">Y256-(Y255*$G255/100)</f>
        <v>0</v>
      </c>
    </row>
    <row r="257" customFormat="false" ht="18" hidden="false" customHeight="false" outlineLevel="0" collapsed="false">
      <c r="A257" s="12"/>
      <c r="B257" s="12"/>
      <c r="C257" s="12"/>
      <c r="D257" s="12"/>
      <c r="G257" s="13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AA257" s="14"/>
      <c r="AB257" s="14" t="n">
        <f aca="false">I257-(I256*$G256/100)</f>
        <v>0</v>
      </c>
      <c r="AC257" s="14" t="n">
        <f aca="false">J257-(J256*$G256/100)</f>
        <v>0</v>
      </c>
      <c r="AD257" s="14" t="n">
        <f aca="false">K257-(K256*$G256/100)</f>
        <v>0</v>
      </c>
      <c r="AE257" s="14" t="n">
        <f aca="false">L257-(L256*$G256/100)</f>
        <v>0</v>
      </c>
      <c r="AF257" s="14" t="n">
        <f aca="false">M257-(M256*$G256/100)</f>
        <v>0</v>
      </c>
      <c r="AG257" s="14" t="n">
        <f aca="false">N257-(N256*$G256/100)</f>
        <v>0</v>
      </c>
      <c r="AH257" s="14" t="n">
        <f aca="false">O257-(O256*$G256/100)</f>
        <v>0</v>
      </c>
      <c r="AI257" s="14" t="n">
        <f aca="false">P257-(P256*$G256/100)</f>
        <v>0</v>
      </c>
      <c r="AJ257" s="14" t="n">
        <f aca="false">Q257-(Q256*$G256/100)</f>
        <v>0</v>
      </c>
      <c r="AK257" s="14" t="n">
        <f aca="false">R257-(R256*$G256/100)</f>
        <v>0</v>
      </c>
      <c r="AL257" s="14" t="n">
        <f aca="false">S257-(S256*$G256/100)</f>
        <v>0</v>
      </c>
      <c r="AM257" s="14" t="n">
        <f aca="false">T257-(T256*$G256/100)</f>
        <v>0</v>
      </c>
      <c r="AN257" s="14" t="n">
        <f aca="false">U257-(U256*$G256/100)</f>
        <v>0</v>
      </c>
      <c r="AO257" s="14" t="n">
        <f aca="false">V257-(V256*$G256/100)</f>
        <v>0</v>
      </c>
      <c r="AP257" s="14" t="n">
        <f aca="false">W257-(W256*$G256/100)</f>
        <v>0</v>
      </c>
      <c r="AQ257" s="14" t="n">
        <f aca="false">X257-(X256*$G256/100)</f>
        <v>0</v>
      </c>
      <c r="AR257" s="14" t="n">
        <f aca="false">Y257-(Y256*$G256/100)</f>
        <v>0</v>
      </c>
    </row>
    <row r="258" customFormat="false" ht="18" hidden="false" customHeight="false" outlineLevel="0" collapsed="false">
      <c r="A258" s="12"/>
      <c r="B258" s="12"/>
      <c r="C258" s="12"/>
      <c r="D258" s="12"/>
      <c r="G258" s="13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AA258" s="14"/>
      <c r="AB258" s="14" t="n">
        <f aca="false">I258-(I257*$G257/100)</f>
        <v>0</v>
      </c>
      <c r="AC258" s="14" t="n">
        <f aca="false">J258-(J257*$G257/100)</f>
        <v>0</v>
      </c>
      <c r="AD258" s="14" t="n">
        <f aca="false">K258-(K257*$G257/100)</f>
        <v>0</v>
      </c>
      <c r="AE258" s="14" t="n">
        <f aca="false">L258-(L257*$G257/100)</f>
        <v>0</v>
      </c>
      <c r="AF258" s="14" t="n">
        <f aca="false">M258-(M257*$G257/100)</f>
        <v>0</v>
      </c>
      <c r="AG258" s="14" t="n">
        <f aca="false">N258-(N257*$G257/100)</f>
        <v>0</v>
      </c>
      <c r="AH258" s="14" t="n">
        <f aca="false">O258-(O257*$G257/100)</f>
        <v>0</v>
      </c>
      <c r="AI258" s="14" t="n">
        <f aca="false">P258-(P257*$G257/100)</f>
        <v>0</v>
      </c>
      <c r="AJ258" s="14" t="n">
        <f aca="false">Q258-(Q257*$G257/100)</f>
        <v>0</v>
      </c>
      <c r="AK258" s="14" t="n">
        <f aca="false">R258-(R257*$G257/100)</f>
        <v>0</v>
      </c>
      <c r="AL258" s="14" t="n">
        <f aca="false">S258-(S257*$G257/100)</f>
        <v>0</v>
      </c>
      <c r="AM258" s="14" t="n">
        <f aca="false">T258-(T257*$G257/100)</f>
        <v>0</v>
      </c>
      <c r="AN258" s="14" t="n">
        <f aca="false">U258-(U257*$G257/100)</f>
        <v>0</v>
      </c>
      <c r="AO258" s="14" t="n">
        <f aca="false">V258-(V257*$G257/100)</f>
        <v>0</v>
      </c>
      <c r="AP258" s="14" t="n">
        <f aca="false">W258-(W257*$G257/100)</f>
        <v>0</v>
      </c>
      <c r="AQ258" s="14" t="n">
        <f aca="false">X258-(X257*$G257/100)</f>
        <v>0</v>
      </c>
      <c r="AR258" s="14" t="n">
        <f aca="false">Y258-(Y257*$G257/100)</f>
        <v>0</v>
      </c>
    </row>
    <row r="259" customFormat="false" ht="18" hidden="false" customHeight="false" outlineLevel="0" collapsed="false">
      <c r="A259" s="12"/>
      <c r="B259" s="12"/>
      <c r="C259" s="12"/>
      <c r="D259" s="12"/>
      <c r="G259" s="13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AA259" s="14"/>
      <c r="AB259" s="14" t="n">
        <f aca="false">I259-(I258*$G258/100)</f>
        <v>0</v>
      </c>
      <c r="AC259" s="14" t="n">
        <f aca="false">J259-(J258*$G258/100)</f>
        <v>0</v>
      </c>
      <c r="AD259" s="14" t="n">
        <f aca="false">K259-(K258*$G258/100)</f>
        <v>0</v>
      </c>
      <c r="AE259" s="14" t="n">
        <f aca="false">L259-(L258*$G258/100)</f>
        <v>0</v>
      </c>
      <c r="AF259" s="14" t="n">
        <f aca="false">M259-(M258*$G258/100)</f>
        <v>0</v>
      </c>
      <c r="AG259" s="14" t="n">
        <f aca="false">N259-(N258*$G258/100)</f>
        <v>0</v>
      </c>
      <c r="AH259" s="14" t="n">
        <f aca="false">O259-(O258*$G258/100)</f>
        <v>0</v>
      </c>
      <c r="AI259" s="14" t="n">
        <f aca="false">P259-(P258*$G258/100)</f>
        <v>0</v>
      </c>
      <c r="AJ259" s="14" t="n">
        <f aca="false">Q259-(Q258*$G258/100)</f>
        <v>0</v>
      </c>
      <c r="AK259" s="14" t="n">
        <f aca="false">R259-(R258*$G258/100)</f>
        <v>0</v>
      </c>
      <c r="AL259" s="14" t="n">
        <f aca="false">S259-(S258*$G258/100)</f>
        <v>0</v>
      </c>
      <c r="AM259" s="14" t="n">
        <f aca="false">T259-(T258*$G258/100)</f>
        <v>0</v>
      </c>
      <c r="AN259" s="14" t="n">
        <f aca="false">U259-(U258*$G258/100)</f>
        <v>0</v>
      </c>
      <c r="AO259" s="14" t="n">
        <f aca="false">V259-(V258*$G258/100)</f>
        <v>0</v>
      </c>
      <c r="AP259" s="14" t="n">
        <f aca="false">W259-(W258*$G258/100)</f>
        <v>0</v>
      </c>
      <c r="AQ259" s="14" t="n">
        <f aca="false">X259-(X258*$G258/100)</f>
        <v>0</v>
      </c>
      <c r="AR259" s="14" t="n">
        <f aca="false">Y259-(Y258*$G258/100)</f>
        <v>0</v>
      </c>
    </row>
    <row r="260" customFormat="false" ht="18" hidden="false" customHeight="false" outlineLevel="0" collapsed="false">
      <c r="A260" s="12"/>
      <c r="B260" s="12"/>
      <c r="C260" s="12"/>
      <c r="D260" s="12"/>
      <c r="G260" s="13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AA260" s="14"/>
      <c r="AB260" s="14" t="n">
        <f aca="false">I260-(I259*$G259/100)</f>
        <v>0</v>
      </c>
      <c r="AC260" s="14" t="n">
        <f aca="false">J260-(J259*$G259/100)</f>
        <v>0</v>
      </c>
      <c r="AD260" s="14" t="n">
        <f aca="false">K260-(K259*$G259/100)</f>
        <v>0</v>
      </c>
      <c r="AE260" s="14" t="n">
        <f aca="false">L260-(L259*$G259/100)</f>
        <v>0</v>
      </c>
      <c r="AF260" s="14" t="n">
        <f aca="false">M260-(M259*$G259/100)</f>
        <v>0</v>
      </c>
      <c r="AG260" s="14" t="n">
        <f aca="false">N260-(N259*$G259/100)</f>
        <v>0</v>
      </c>
      <c r="AH260" s="14" t="n">
        <f aca="false">O260-(O259*$G259/100)</f>
        <v>0</v>
      </c>
      <c r="AI260" s="14" t="n">
        <f aca="false">P260-(P259*$G259/100)</f>
        <v>0</v>
      </c>
      <c r="AJ260" s="14" t="n">
        <f aca="false">Q260-(Q259*$G259/100)</f>
        <v>0</v>
      </c>
      <c r="AK260" s="14" t="n">
        <f aca="false">R260-(R259*$G259/100)</f>
        <v>0</v>
      </c>
      <c r="AL260" s="14" t="n">
        <f aca="false">S260-(S259*$G259/100)</f>
        <v>0</v>
      </c>
      <c r="AM260" s="14" t="n">
        <f aca="false">T260-(T259*$G259/100)</f>
        <v>0</v>
      </c>
      <c r="AN260" s="14" t="n">
        <f aca="false">U260-(U259*$G259/100)</f>
        <v>0</v>
      </c>
      <c r="AO260" s="14" t="n">
        <f aca="false">V260-(V259*$G259/100)</f>
        <v>0</v>
      </c>
      <c r="AP260" s="14" t="n">
        <f aca="false">W260-(W259*$G259/100)</f>
        <v>0</v>
      </c>
      <c r="AQ260" s="14" t="n">
        <f aca="false">X260-(X259*$G259/100)</f>
        <v>0</v>
      </c>
      <c r="AR260" s="14" t="n">
        <f aca="false">Y260-(Y259*$G259/100)</f>
        <v>0</v>
      </c>
    </row>
    <row r="261" customFormat="false" ht="18" hidden="false" customHeight="false" outlineLevel="0" collapsed="false">
      <c r="A261" s="12"/>
      <c r="B261" s="12"/>
      <c r="C261" s="12"/>
      <c r="D261" s="12"/>
      <c r="G261" s="13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AA261" s="14"/>
      <c r="AB261" s="14" t="n">
        <f aca="false">I261-(I260*$G260/100)</f>
        <v>0</v>
      </c>
      <c r="AC261" s="14" t="n">
        <f aca="false">J261-(J260*$G260/100)</f>
        <v>0</v>
      </c>
      <c r="AD261" s="14" t="n">
        <f aca="false">K261-(K260*$G260/100)</f>
        <v>0</v>
      </c>
      <c r="AE261" s="14" t="n">
        <f aca="false">L261-(L260*$G260/100)</f>
        <v>0</v>
      </c>
      <c r="AF261" s="14" t="n">
        <f aca="false">M261-(M260*$G260/100)</f>
        <v>0</v>
      </c>
      <c r="AG261" s="14" t="n">
        <f aca="false">N261-(N260*$G260/100)</f>
        <v>0</v>
      </c>
      <c r="AH261" s="14" t="n">
        <f aca="false">O261-(O260*$G260/100)</f>
        <v>0</v>
      </c>
      <c r="AI261" s="14" t="n">
        <f aca="false">P261-(P260*$G260/100)</f>
        <v>0</v>
      </c>
      <c r="AJ261" s="14" t="n">
        <f aca="false">Q261-(Q260*$G260/100)</f>
        <v>0</v>
      </c>
      <c r="AK261" s="14" t="n">
        <f aca="false">R261-(R260*$G260/100)</f>
        <v>0</v>
      </c>
      <c r="AL261" s="14" t="n">
        <f aca="false">S261-(S260*$G260/100)</f>
        <v>0</v>
      </c>
      <c r="AM261" s="14" t="n">
        <f aca="false">T261-(T260*$G260/100)</f>
        <v>0</v>
      </c>
      <c r="AN261" s="14" t="n">
        <f aca="false">U261-(U260*$G260/100)</f>
        <v>0</v>
      </c>
      <c r="AO261" s="14" t="n">
        <f aca="false">V261-(V260*$G260/100)</f>
        <v>0</v>
      </c>
      <c r="AP261" s="14" t="n">
        <f aca="false">W261-(W260*$G260/100)</f>
        <v>0</v>
      </c>
      <c r="AQ261" s="14" t="n">
        <f aca="false">X261-(X260*$G260/100)</f>
        <v>0</v>
      </c>
      <c r="AR261" s="14" t="n">
        <f aca="false">Y261-(Y260*$G260/100)</f>
        <v>0</v>
      </c>
    </row>
    <row r="262" customFormat="false" ht="18" hidden="false" customHeight="false" outlineLevel="0" collapsed="false">
      <c r="A262" s="12"/>
      <c r="B262" s="12"/>
      <c r="C262" s="12"/>
      <c r="D262" s="12"/>
      <c r="G262" s="13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AA262" s="14"/>
      <c r="AB262" s="14" t="n">
        <f aca="false">I262-(I261*$G261/100)</f>
        <v>0</v>
      </c>
      <c r="AC262" s="14" t="n">
        <f aca="false">J262-(J261*$G261/100)</f>
        <v>0</v>
      </c>
      <c r="AD262" s="14" t="n">
        <f aca="false">K262-(K261*$G261/100)</f>
        <v>0</v>
      </c>
      <c r="AE262" s="14" t="n">
        <f aca="false">L262-(L261*$G261/100)</f>
        <v>0</v>
      </c>
      <c r="AF262" s="14" t="n">
        <f aca="false">M262-(M261*$G261/100)</f>
        <v>0</v>
      </c>
      <c r="AG262" s="14" t="n">
        <f aca="false">N262-(N261*$G261/100)</f>
        <v>0</v>
      </c>
      <c r="AH262" s="14" t="n">
        <f aca="false">O262-(O261*$G261/100)</f>
        <v>0</v>
      </c>
      <c r="AI262" s="14" t="n">
        <f aca="false">P262-(P261*$G261/100)</f>
        <v>0</v>
      </c>
      <c r="AJ262" s="14" t="n">
        <f aca="false">Q262-(Q261*$G261/100)</f>
        <v>0</v>
      </c>
      <c r="AK262" s="14" t="n">
        <f aca="false">R262-(R261*$G261/100)</f>
        <v>0</v>
      </c>
      <c r="AL262" s="14" t="n">
        <f aca="false">S262-(S261*$G261/100)</f>
        <v>0</v>
      </c>
      <c r="AM262" s="14" t="n">
        <f aca="false">T262-(T261*$G261/100)</f>
        <v>0</v>
      </c>
      <c r="AN262" s="14" t="n">
        <f aca="false">U262-(U261*$G261/100)</f>
        <v>0</v>
      </c>
      <c r="AO262" s="14" t="n">
        <f aca="false">V262-(V261*$G261/100)</f>
        <v>0</v>
      </c>
      <c r="AP262" s="14" t="n">
        <f aca="false">W262-(W261*$G261/100)</f>
        <v>0</v>
      </c>
      <c r="AQ262" s="14" t="n">
        <f aca="false">X262-(X261*$G261/100)</f>
        <v>0</v>
      </c>
      <c r="AR262" s="14" t="n">
        <f aca="false">Y262-(Y261*$G261/100)</f>
        <v>0</v>
      </c>
    </row>
    <row r="263" customFormat="false" ht="18" hidden="false" customHeight="false" outlineLevel="0" collapsed="false">
      <c r="A263" s="12"/>
      <c r="B263" s="12"/>
      <c r="C263" s="12"/>
      <c r="D263" s="12"/>
      <c r="G263" s="13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AA263" s="14"/>
      <c r="AB263" s="14" t="n">
        <f aca="false">I263-(I262*$G262/100)</f>
        <v>0</v>
      </c>
      <c r="AC263" s="14" t="n">
        <f aca="false">J263-(J262*$G262/100)</f>
        <v>0</v>
      </c>
      <c r="AD263" s="14" t="n">
        <f aca="false">K263-(K262*$G262/100)</f>
        <v>0</v>
      </c>
      <c r="AE263" s="14" t="n">
        <f aca="false">L263-(L262*$G262/100)</f>
        <v>0</v>
      </c>
      <c r="AF263" s="14" t="n">
        <f aca="false">M263-(M262*$G262/100)</f>
        <v>0</v>
      </c>
      <c r="AG263" s="14" t="n">
        <f aca="false">N263-(N262*$G262/100)</f>
        <v>0</v>
      </c>
      <c r="AH263" s="14" t="n">
        <f aca="false">O263-(O262*$G262/100)</f>
        <v>0</v>
      </c>
      <c r="AI263" s="14" t="n">
        <f aca="false">P263-(P262*$G262/100)</f>
        <v>0</v>
      </c>
      <c r="AJ263" s="14" t="n">
        <f aca="false">Q263-(Q262*$G262/100)</f>
        <v>0</v>
      </c>
      <c r="AK263" s="14" t="n">
        <f aca="false">R263-(R262*$G262/100)</f>
        <v>0</v>
      </c>
      <c r="AL263" s="14" t="n">
        <f aca="false">S263-(S262*$G262/100)</f>
        <v>0</v>
      </c>
      <c r="AM263" s="14" t="n">
        <f aca="false">T263-(T262*$G262/100)</f>
        <v>0</v>
      </c>
      <c r="AN263" s="14" t="n">
        <f aca="false">U263-(U262*$G262/100)</f>
        <v>0</v>
      </c>
      <c r="AO263" s="14" t="n">
        <f aca="false">V263-(V262*$G262/100)</f>
        <v>0</v>
      </c>
      <c r="AP263" s="14" t="n">
        <f aca="false">W263-(W262*$G262/100)</f>
        <v>0</v>
      </c>
      <c r="AQ263" s="14" t="n">
        <f aca="false">X263-(X262*$G262/100)</f>
        <v>0</v>
      </c>
      <c r="AR263" s="14" t="n">
        <f aca="false">Y263-(Y262*$G262/100)</f>
        <v>0</v>
      </c>
    </row>
    <row r="264" customFormat="false" ht="18" hidden="false" customHeight="false" outlineLevel="0" collapsed="false">
      <c r="A264" s="12"/>
      <c r="B264" s="12"/>
      <c r="C264" s="12"/>
      <c r="D264" s="12"/>
      <c r="G264" s="13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AA264" s="14"/>
      <c r="AB264" s="14" t="n">
        <f aca="false">I264-(I263*$G263/100)</f>
        <v>0</v>
      </c>
      <c r="AC264" s="14" t="n">
        <f aca="false">J264-(J263*$G263/100)</f>
        <v>0</v>
      </c>
      <c r="AD264" s="14" t="n">
        <f aca="false">K264-(K263*$G263/100)</f>
        <v>0</v>
      </c>
      <c r="AE264" s="14" t="n">
        <f aca="false">L264-(L263*$G263/100)</f>
        <v>0</v>
      </c>
      <c r="AF264" s="14" t="n">
        <f aca="false">M264-(M263*$G263/100)</f>
        <v>0</v>
      </c>
      <c r="AG264" s="14" t="n">
        <f aca="false">N264-(N263*$G263/100)</f>
        <v>0</v>
      </c>
      <c r="AH264" s="14" t="n">
        <f aca="false">O264-(O263*$G263/100)</f>
        <v>0</v>
      </c>
      <c r="AI264" s="14" t="n">
        <f aca="false">P264-(P263*$G263/100)</f>
        <v>0</v>
      </c>
      <c r="AJ264" s="14" t="n">
        <f aca="false">Q264-(Q263*$G263/100)</f>
        <v>0</v>
      </c>
      <c r="AK264" s="14" t="n">
        <f aca="false">R264-(R263*$G263/100)</f>
        <v>0</v>
      </c>
      <c r="AL264" s="14" t="n">
        <f aca="false">S264-(S263*$G263/100)</f>
        <v>0</v>
      </c>
      <c r="AM264" s="14" t="n">
        <f aca="false">T264-(T263*$G263/100)</f>
        <v>0</v>
      </c>
      <c r="AN264" s="14" t="n">
        <f aca="false">U264-(U263*$G263/100)</f>
        <v>0</v>
      </c>
      <c r="AO264" s="14" t="n">
        <f aca="false">V264-(V263*$G263/100)</f>
        <v>0</v>
      </c>
      <c r="AP264" s="14" t="n">
        <f aca="false">W264-(W263*$G263/100)</f>
        <v>0</v>
      </c>
      <c r="AQ264" s="14" t="n">
        <f aca="false">X264-(X263*$G263/100)</f>
        <v>0</v>
      </c>
      <c r="AR264" s="14" t="n">
        <f aca="false">Y264-(Y263*$G263/100)</f>
        <v>0</v>
      </c>
    </row>
    <row r="265" customFormat="false" ht="18" hidden="false" customHeight="false" outlineLevel="0" collapsed="false">
      <c r="A265" s="12"/>
      <c r="B265" s="12"/>
      <c r="C265" s="12"/>
      <c r="D265" s="12"/>
      <c r="G265" s="13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AA265" s="14"/>
      <c r="AB265" s="14" t="n">
        <f aca="false">I265-(I264*$G264/100)</f>
        <v>0</v>
      </c>
      <c r="AC265" s="14" t="n">
        <f aca="false">J265-(J264*$G264/100)</f>
        <v>0</v>
      </c>
      <c r="AD265" s="14" t="n">
        <f aca="false">K265-(K264*$G264/100)</f>
        <v>0</v>
      </c>
      <c r="AE265" s="14" t="n">
        <f aca="false">L265-(L264*$G264/100)</f>
        <v>0</v>
      </c>
      <c r="AF265" s="14" t="n">
        <f aca="false">M265-(M264*$G264/100)</f>
        <v>0</v>
      </c>
      <c r="AG265" s="14" t="n">
        <f aca="false">N265-(N264*$G264/100)</f>
        <v>0</v>
      </c>
      <c r="AH265" s="14" t="n">
        <f aca="false">O265-(O264*$G264/100)</f>
        <v>0</v>
      </c>
      <c r="AI265" s="14" t="n">
        <f aca="false">P265-(P264*$G264/100)</f>
        <v>0</v>
      </c>
      <c r="AJ265" s="14" t="n">
        <f aca="false">Q265-(Q264*$G264/100)</f>
        <v>0</v>
      </c>
      <c r="AK265" s="14" t="n">
        <f aca="false">R265-(R264*$G264/100)</f>
        <v>0</v>
      </c>
      <c r="AL265" s="14" t="n">
        <f aca="false">S265-(S264*$G264/100)</f>
        <v>0</v>
      </c>
      <c r="AM265" s="14" t="n">
        <f aca="false">T265-(T264*$G264/100)</f>
        <v>0</v>
      </c>
      <c r="AN265" s="14" t="n">
        <f aca="false">U265-(U264*$G264/100)</f>
        <v>0</v>
      </c>
      <c r="AO265" s="14" t="n">
        <f aca="false">V265-(V264*$G264/100)</f>
        <v>0</v>
      </c>
      <c r="AP265" s="14" t="n">
        <f aca="false">W265-(W264*$G264/100)</f>
        <v>0</v>
      </c>
      <c r="AQ265" s="14" t="n">
        <f aca="false">X265-(X264*$G264/100)</f>
        <v>0</v>
      </c>
      <c r="AR265" s="14" t="n">
        <f aca="false">Y265-(Y264*$G264/100)</f>
        <v>0</v>
      </c>
    </row>
    <row r="266" customFormat="false" ht="18" hidden="false" customHeight="false" outlineLevel="0" collapsed="false">
      <c r="A266" s="12"/>
      <c r="B266" s="12"/>
      <c r="C266" s="12"/>
      <c r="D266" s="12"/>
      <c r="G266" s="13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AA266" s="14"/>
      <c r="AB266" s="14" t="n">
        <f aca="false">I266-(I265*$G265/100)</f>
        <v>0</v>
      </c>
      <c r="AC266" s="14" t="n">
        <f aca="false">J266-(J265*$G265/100)</f>
        <v>0</v>
      </c>
      <c r="AD266" s="14" t="n">
        <f aca="false">K266-(K265*$G265/100)</f>
        <v>0</v>
      </c>
      <c r="AE266" s="14" t="n">
        <f aca="false">L266-(L265*$G265/100)</f>
        <v>0</v>
      </c>
      <c r="AF266" s="14" t="n">
        <f aca="false">M266-(M265*$G265/100)</f>
        <v>0</v>
      </c>
      <c r="AG266" s="14" t="n">
        <f aca="false">N266-(N265*$G265/100)</f>
        <v>0</v>
      </c>
      <c r="AH266" s="14" t="n">
        <f aca="false">O266-(O265*$G265/100)</f>
        <v>0</v>
      </c>
      <c r="AI266" s="14" t="n">
        <f aca="false">P266-(P265*$G265/100)</f>
        <v>0</v>
      </c>
      <c r="AJ266" s="14" t="n">
        <f aca="false">Q266-(Q265*$G265/100)</f>
        <v>0</v>
      </c>
      <c r="AK266" s="14" t="n">
        <f aca="false">R266-(R265*$G265/100)</f>
        <v>0</v>
      </c>
      <c r="AL266" s="14" t="n">
        <f aca="false">S266-(S265*$G265/100)</f>
        <v>0</v>
      </c>
      <c r="AM266" s="14" t="n">
        <f aca="false">T266-(T265*$G265/100)</f>
        <v>0</v>
      </c>
      <c r="AN266" s="14" t="n">
        <f aca="false">U266-(U265*$G265/100)</f>
        <v>0</v>
      </c>
      <c r="AO266" s="14" t="n">
        <f aca="false">V266-(V265*$G265/100)</f>
        <v>0</v>
      </c>
      <c r="AP266" s="14" t="n">
        <f aca="false">W266-(W265*$G265/100)</f>
        <v>0</v>
      </c>
      <c r="AQ266" s="14" t="n">
        <f aca="false">X266-(X265*$G265/100)</f>
        <v>0</v>
      </c>
      <c r="AR266" s="14" t="n">
        <f aca="false">Y266-(Y265*$G265/100)</f>
        <v>0</v>
      </c>
    </row>
    <row r="267" customFormat="false" ht="18" hidden="false" customHeight="false" outlineLevel="0" collapsed="false">
      <c r="A267" s="12"/>
      <c r="B267" s="12"/>
      <c r="C267" s="12"/>
      <c r="D267" s="12"/>
      <c r="G267" s="13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AA267" s="14"/>
      <c r="AB267" s="14" t="n">
        <f aca="false">I267-(I266*$G266/100)</f>
        <v>0</v>
      </c>
      <c r="AC267" s="14" t="n">
        <f aca="false">J267-(J266*$G266/100)</f>
        <v>0</v>
      </c>
      <c r="AD267" s="14" t="n">
        <f aca="false">K267-(K266*$G266/100)</f>
        <v>0</v>
      </c>
      <c r="AE267" s="14" t="n">
        <f aca="false">L267-(L266*$G266/100)</f>
        <v>0</v>
      </c>
      <c r="AF267" s="14" t="n">
        <f aca="false">M267-(M266*$G266/100)</f>
        <v>0</v>
      </c>
      <c r="AG267" s="14" t="n">
        <f aca="false">N267-(N266*$G266/100)</f>
        <v>0</v>
      </c>
      <c r="AH267" s="14" t="n">
        <f aca="false">O267-(O266*$G266/100)</f>
        <v>0</v>
      </c>
      <c r="AI267" s="14" t="n">
        <f aca="false">P267-(P266*$G266/100)</f>
        <v>0</v>
      </c>
      <c r="AJ267" s="14" t="n">
        <f aca="false">Q267-(Q266*$G266/100)</f>
        <v>0</v>
      </c>
      <c r="AK267" s="14" t="n">
        <f aca="false">R267-(R266*$G266/100)</f>
        <v>0</v>
      </c>
      <c r="AL267" s="14" t="n">
        <f aca="false">S267-(S266*$G266/100)</f>
        <v>0</v>
      </c>
      <c r="AM267" s="14" t="n">
        <f aca="false">T267-(T266*$G266/100)</f>
        <v>0</v>
      </c>
      <c r="AN267" s="14" t="n">
        <f aca="false">U267-(U266*$G266/100)</f>
        <v>0</v>
      </c>
      <c r="AO267" s="14" t="n">
        <f aca="false">V267-(V266*$G266/100)</f>
        <v>0</v>
      </c>
      <c r="AP267" s="14" t="n">
        <f aca="false">W267-(W266*$G266/100)</f>
        <v>0</v>
      </c>
      <c r="AQ267" s="14" t="n">
        <f aca="false">X267-(X266*$G266/100)</f>
        <v>0</v>
      </c>
      <c r="AR267" s="14" t="n">
        <f aca="false">Y267-(Y266*$G266/100)</f>
        <v>0</v>
      </c>
    </row>
    <row r="268" customFormat="false" ht="18" hidden="false" customHeight="false" outlineLevel="0" collapsed="false">
      <c r="A268" s="17"/>
      <c r="B268" s="17"/>
      <c r="C268" s="17"/>
      <c r="D268" s="17"/>
      <c r="G268" s="13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AA268" s="14"/>
      <c r="AB268" s="14" t="n">
        <f aca="false">I268-(I267*$G267/100)</f>
        <v>0</v>
      </c>
      <c r="AC268" s="14" t="n">
        <f aca="false">J268-(J267*$G267/100)</f>
        <v>0</v>
      </c>
      <c r="AD268" s="14" t="n">
        <f aca="false">K268-(K267*$G267/100)</f>
        <v>0</v>
      </c>
      <c r="AE268" s="14" t="n">
        <f aca="false">L268-(L267*$G267/100)</f>
        <v>0</v>
      </c>
      <c r="AF268" s="14" t="n">
        <f aca="false">M268-(M267*$G267/100)</f>
        <v>0</v>
      </c>
      <c r="AG268" s="14" t="n">
        <f aca="false">N268-(N267*$G267/100)</f>
        <v>0</v>
      </c>
      <c r="AH268" s="14" t="n">
        <f aca="false">O268-(O267*$G267/100)</f>
        <v>0</v>
      </c>
      <c r="AI268" s="14" t="n">
        <f aca="false">P268-(P267*$G267/100)</f>
        <v>0</v>
      </c>
      <c r="AJ268" s="14" t="n">
        <f aca="false">Q268-(Q267*$G267/100)</f>
        <v>0</v>
      </c>
      <c r="AK268" s="14" t="n">
        <f aca="false">R268-(R267*$G267/100)</f>
        <v>0</v>
      </c>
      <c r="AL268" s="14" t="n">
        <f aca="false">S268-(S267*$G267/100)</f>
        <v>0</v>
      </c>
      <c r="AM268" s="14" t="n">
        <f aca="false">T268-(T267*$G267/100)</f>
        <v>0</v>
      </c>
      <c r="AN268" s="14" t="n">
        <f aca="false">U268-(U267*$G267/100)</f>
        <v>0</v>
      </c>
      <c r="AO268" s="14" t="n">
        <f aca="false">V268-(V267*$G267/100)</f>
        <v>0</v>
      </c>
      <c r="AP268" s="14" t="n">
        <f aca="false">W268-(W267*$G267/100)</f>
        <v>0</v>
      </c>
      <c r="AQ268" s="14" t="n">
        <f aca="false">X268-(X267*$G267/100)</f>
        <v>0</v>
      </c>
      <c r="AR268" s="14" t="n">
        <f aca="false">Y268-(Y267*$G267/100)</f>
        <v>0</v>
      </c>
    </row>
    <row r="269" customFormat="false" ht="18" hidden="false" customHeight="false" outlineLevel="0" collapsed="false">
      <c r="A269" s="17"/>
      <c r="B269" s="17"/>
      <c r="C269" s="17"/>
      <c r="D269" s="17"/>
      <c r="G269" s="13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AA269" s="14"/>
      <c r="AB269" s="14" t="n">
        <f aca="false">I269-(I268*$G268/100)</f>
        <v>0</v>
      </c>
      <c r="AC269" s="14" t="n">
        <f aca="false">J269-(J268*$G268/100)</f>
        <v>0</v>
      </c>
      <c r="AD269" s="14" t="n">
        <f aca="false">K269-(K268*$G268/100)</f>
        <v>0</v>
      </c>
      <c r="AE269" s="14" t="n">
        <f aca="false">L269-(L268*$G268/100)</f>
        <v>0</v>
      </c>
      <c r="AF269" s="14" t="n">
        <f aca="false">M269-(M268*$G268/100)</f>
        <v>0</v>
      </c>
      <c r="AG269" s="14" t="n">
        <f aca="false">N269-(N268*$G268/100)</f>
        <v>0</v>
      </c>
      <c r="AH269" s="14" t="n">
        <f aca="false">O269-(O268*$G268/100)</f>
        <v>0</v>
      </c>
      <c r="AI269" s="14" t="n">
        <f aca="false">P269-(P268*$G268/100)</f>
        <v>0</v>
      </c>
      <c r="AJ269" s="14" t="n">
        <f aca="false">Q269-(Q268*$G268/100)</f>
        <v>0</v>
      </c>
      <c r="AK269" s="14" t="n">
        <f aca="false">R269-(R268*$G268/100)</f>
        <v>0</v>
      </c>
      <c r="AL269" s="14" t="n">
        <f aca="false">S269-(S268*$G268/100)</f>
        <v>0</v>
      </c>
      <c r="AM269" s="14" t="n">
        <f aca="false">T269-(T268*$G268/100)</f>
        <v>0</v>
      </c>
      <c r="AN269" s="14" t="n">
        <f aca="false">U269-(U268*$G268/100)</f>
        <v>0</v>
      </c>
      <c r="AO269" s="14" t="n">
        <f aca="false">V269-(V268*$G268/100)</f>
        <v>0</v>
      </c>
      <c r="AP269" s="14" t="n">
        <f aca="false">W269-(W268*$G268/100)</f>
        <v>0</v>
      </c>
      <c r="AQ269" s="14" t="n">
        <f aca="false">X269-(X268*$G268/100)</f>
        <v>0</v>
      </c>
      <c r="AR269" s="14" t="n">
        <f aca="false">Y269-(Y268*$G268/100)</f>
        <v>0</v>
      </c>
    </row>
    <row r="270" customFormat="false" ht="18" hidden="false" customHeight="false" outlineLevel="0" collapsed="false">
      <c r="A270" s="17"/>
      <c r="B270" s="17"/>
      <c r="C270" s="17"/>
      <c r="D270" s="17"/>
      <c r="G270" s="13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AA270" s="14"/>
      <c r="AB270" s="14" t="n">
        <f aca="false">I270-(I269*$G269/100)</f>
        <v>0</v>
      </c>
      <c r="AC270" s="14" t="n">
        <f aca="false">J270-(J269*$G269/100)</f>
        <v>0</v>
      </c>
      <c r="AD270" s="14" t="n">
        <f aca="false">K270-(K269*$G269/100)</f>
        <v>0</v>
      </c>
      <c r="AE270" s="14" t="n">
        <f aca="false">L270-(L269*$G269/100)</f>
        <v>0</v>
      </c>
      <c r="AF270" s="14" t="n">
        <f aca="false">M270-(M269*$G269/100)</f>
        <v>0</v>
      </c>
      <c r="AG270" s="14" t="n">
        <f aca="false">N270-(N269*$G269/100)</f>
        <v>0</v>
      </c>
      <c r="AH270" s="14" t="n">
        <f aca="false">O270-(O269*$G269/100)</f>
        <v>0</v>
      </c>
      <c r="AI270" s="14" t="n">
        <f aca="false">P270-(P269*$G269/100)</f>
        <v>0</v>
      </c>
      <c r="AJ270" s="14" t="n">
        <f aca="false">Q270-(Q269*$G269/100)</f>
        <v>0</v>
      </c>
      <c r="AK270" s="14" t="n">
        <f aca="false">R270-(R269*$G269/100)</f>
        <v>0</v>
      </c>
      <c r="AL270" s="14" t="n">
        <f aca="false">S270-(S269*$G269/100)</f>
        <v>0</v>
      </c>
      <c r="AM270" s="14" t="n">
        <f aca="false">T270-(T269*$G269/100)</f>
        <v>0</v>
      </c>
      <c r="AN270" s="14" t="n">
        <f aca="false">U270-(U269*$G269/100)</f>
        <v>0</v>
      </c>
      <c r="AO270" s="14" t="n">
        <f aca="false">V270-(V269*$G269/100)</f>
        <v>0</v>
      </c>
      <c r="AP270" s="14" t="n">
        <f aca="false">W270-(W269*$G269/100)</f>
        <v>0</v>
      </c>
      <c r="AQ270" s="14" t="n">
        <f aca="false">X270-(X269*$G269/100)</f>
        <v>0</v>
      </c>
      <c r="AR270" s="14" t="n">
        <f aca="false">Y270-(Y269*$G269/100)</f>
        <v>0</v>
      </c>
    </row>
    <row r="271" customFormat="false" ht="18" hidden="false" customHeight="false" outlineLevel="0" collapsed="false">
      <c r="A271" s="17"/>
      <c r="B271" s="17"/>
      <c r="C271" s="17"/>
      <c r="D271" s="17"/>
      <c r="G271" s="13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AA271" s="14"/>
      <c r="AB271" s="14" t="n">
        <f aca="false">I271-(I270*$G270/100)</f>
        <v>0</v>
      </c>
      <c r="AC271" s="14" t="n">
        <f aca="false">J271-(J270*$G270/100)</f>
        <v>0</v>
      </c>
      <c r="AD271" s="14" t="n">
        <f aca="false">K271-(K270*$G270/100)</f>
        <v>0</v>
      </c>
      <c r="AE271" s="14" t="n">
        <f aca="false">L271-(L270*$G270/100)</f>
        <v>0</v>
      </c>
      <c r="AF271" s="14" t="n">
        <f aca="false">M271-(M270*$G270/100)</f>
        <v>0</v>
      </c>
      <c r="AG271" s="14" t="n">
        <f aca="false">N271-(N270*$G270/100)</f>
        <v>0</v>
      </c>
      <c r="AH271" s="14" t="n">
        <f aca="false">O271-(O270*$G270/100)</f>
        <v>0</v>
      </c>
      <c r="AI271" s="14" t="n">
        <f aca="false">P271-(P270*$G270/100)</f>
        <v>0</v>
      </c>
      <c r="AJ271" s="14" t="n">
        <f aca="false">Q271-(Q270*$G270/100)</f>
        <v>0</v>
      </c>
      <c r="AK271" s="14" t="n">
        <f aca="false">R271-(R270*$G270/100)</f>
        <v>0</v>
      </c>
      <c r="AL271" s="14" t="n">
        <f aca="false">S271-(S270*$G270/100)</f>
        <v>0</v>
      </c>
      <c r="AM271" s="14" t="n">
        <f aca="false">T271-(T270*$G270/100)</f>
        <v>0</v>
      </c>
      <c r="AN271" s="14" t="n">
        <f aca="false">U271-(U270*$G270/100)</f>
        <v>0</v>
      </c>
      <c r="AO271" s="14" t="n">
        <f aca="false">V271-(V270*$G270/100)</f>
        <v>0</v>
      </c>
      <c r="AP271" s="14" t="n">
        <f aca="false">W271-(W270*$G270/100)</f>
        <v>0</v>
      </c>
      <c r="AQ271" s="14" t="n">
        <f aca="false">X271-(X270*$G270/100)</f>
        <v>0</v>
      </c>
      <c r="AR271" s="14" t="n">
        <f aca="false">Y271-(Y270*$G270/100)</f>
        <v>0</v>
      </c>
    </row>
    <row r="272" customFormat="false" ht="18" hidden="false" customHeight="false" outlineLevel="0" collapsed="false">
      <c r="A272" s="17"/>
      <c r="B272" s="17"/>
      <c r="C272" s="17"/>
      <c r="D272" s="17"/>
      <c r="G272" s="13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AA272" s="14"/>
      <c r="AB272" s="14" t="n">
        <f aca="false">I272-(I271*$G271/100)</f>
        <v>0</v>
      </c>
      <c r="AC272" s="14" t="n">
        <f aca="false">J272-(J271*$G271/100)</f>
        <v>0</v>
      </c>
      <c r="AD272" s="14" t="n">
        <f aca="false">K272-(K271*$G271/100)</f>
        <v>0</v>
      </c>
      <c r="AE272" s="14" t="n">
        <f aca="false">L272-(L271*$G271/100)</f>
        <v>0</v>
      </c>
      <c r="AF272" s="14" t="n">
        <f aca="false">M272-(M271*$G271/100)</f>
        <v>0</v>
      </c>
      <c r="AG272" s="14" t="n">
        <f aca="false">N272-(N271*$G271/100)</f>
        <v>0</v>
      </c>
      <c r="AH272" s="14" t="n">
        <f aca="false">O272-(O271*$G271/100)</f>
        <v>0</v>
      </c>
      <c r="AI272" s="14" t="n">
        <f aca="false">P272-(P271*$G271/100)</f>
        <v>0</v>
      </c>
      <c r="AJ272" s="14" t="n">
        <f aca="false">Q272-(Q271*$G271/100)</f>
        <v>0</v>
      </c>
      <c r="AK272" s="14" t="n">
        <f aca="false">R272-(R271*$G271/100)</f>
        <v>0</v>
      </c>
      <c r="AL272" s="14" t="n">
        <f aca="false">S272-(S271*$G271/100)</f>
        <v>0</v>
      </c>
      <c r="AM272" s="14" t="n">
        <f aca="false">T272-(T271*$G271/100)</f>
        <v>0</v>
      </c>
      <c r="AN272" s="14" t="n">
        <f aca="false">U272-(U271*$G271/100)</f>
        <v>0</v>
      </c>
      <c r="AO272" s="14" t="n">
        <f aca="false">V272-(V271*$G271/100)</f>
        <v>0</v>
      </c>
      <c r="AP272" s="14" t="n">
        <f aca="false">W272-(W271*$G271/100)</f>
        <v>0</v>
      </c>
      <c r="AQ272" s="14" t="n">
        <f aca="false">X272-(X271*$G271/100)</f>
        <v>0</v>
      </c>
      <c r="AR272" s="14" t="n">
        <f aca="false">Y272-(Y271*$G271/100)</f>
        <v>0</v>
      </c>
    </row>
    <row r="273" customFormat="false" ht="18" hidden="false" customHeight="false" outlineLevel="0" collapsed="false">
      <c r="A273" s="17"/>
      <c r="B273" s="17"/>
      <c r="C273" s="17"/>
      <c r="D273" s="17"/>
      <c r="G273" s="13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AA273" s="14"/>
      <c r="AB273" s="14" t="n">
        <f aca="false">I273-(I272*$G272/100)</f>
        <v>0</v>
      </c>
      <c r="AC273" s="14" t="n">
        <f aca="false">J273-(J272*$G272/100)</f>
        <v>0</v>
      </c>
      <c r="AD273" s="14" t="n">
        <f aca="false">K273-(K272*$G272/100)</f>
        <v>0</v>
      </c>
      <c r="AE273" s="14" t="n">
        <f aca="false">L273-(L272*$G272/100)</f>
        <v>0</v>
      </c>
      <c r="AF273" s="14" t="n">
        <f aca="false">M273-(M272*$G272/100)</f>
        <v>0</v>
      </c>
      <c r="AG273" s="14" t="n">
        <f aca="false">N273-(N272*$G272/100)</f>
        <v>0</v>
      </c>
      <c r="AH273" s="14" t="n">
        <f aca="false">O273-(O272*$G272/100)</f>
        <v>0</v>
      </c>
      <c r="AI273" s="14" t="n">
        <f aca="false">P273-(P272*$G272/100)</f>
        <v>0</v>
      </c>
      <c r="AJ273" s="14" t="n">
        <f aca="false">Q273-(Q272*$G272/100)</f>
        <v>0</v>
      </c>
      <c r="AK273" s="14" t="n">
        <f aca="false">R273-(R272*$G272/100)</f>
        <v>0</v>
      </c>
      <c r="AL273" s="14" t="n">
        <f aca="false">S273-(S272*$G272/100)</f>
        <v>0</v>
      </c>
      <c r="AM273" s="14" t="n">
        <f aca="false">T273-(T272*$G272/100)</f>
        <v>0</v>
      </c>
      <c r="AN273" s="14" t="n">
        <f aca="false">U273-(U272*$G272/100)</f>
        <v>0</v>
      </c>
      <c r="AO273" s="14" t="n">
        <f aca="false">V273-(V272*$G272/100)</f>
        <v>0</v>
      </c>
      <c r="AP273" s="14" t="n">
        <f aca="false">W273-(W272*$G272/100)</f>
        <v>0</v>
      </c>
      <c r="AQ273" s="14" t="n">
        <f aca="false">X273-(X272*$G272/100)</f>
        <v>0</v>
      </c>
      <c r="AR273" s="14" t="n">
        <f aca="false">Y273-(Y272*$G272/100)</f>
        <v>0</v>
      </c>
    </row>
    <row r="274" customFormat="false" ht="18" hidden="false" customHeight="false" outlineLevel="0" collapsed="false">
      <c r="A274" s="17"/>
      <c r="B274" s="17"/>
      <c r="C274" s="17"/>
      <c r="D274" s="17"/>
      <c r="G274" s="13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AA274" s="14"/>
      <c r="AB274" s="14" t="n">
        <f aca="false">I274-(I273*$G273/100)</f>
        <v>0</v>
      </c>
      <c r="AC274" s="14" t="n">
        <f aca="false">J274-(J273*$G273/100)</f>
        <v>0</v>
      </c>
      <c r="AD274" s="14" t="n">
        <f aca="false">K274-(K273*$G273/100)</f>
        <v>0</v>
      </c>
      <c r="AE274" s="14" t="n">
        <f aca="false">L274-(L273*$G273/100)</f>
        <v>0</v>
      </c>
      <c r="AF274" s="14" t="n">
        <f aca="false">M274-(M273*$G273/100)</f>
        <v>0</v>
      </c>
      <c r="AG274" s="14" t="n">
        <f aca="false">N274-(N273*$G273/100)</f>
        <v>0</v>
      </c>
      <c r="AH274" s="14" t="n">
        <f aca="false">O274-(O273*$G273/100)</f>
        <v>0</v>
      </c>
      <c r="AI274" s="14" t="n">
        <f aca="false">P274-(P273*$G273/100)</f>
        <v>0</v>
      </c>
      <c r="AJ274" s="14" t="n">
        <f aca="false">Q274-(Q273*$G273/100)</f>
        <v>0</v>
      </c>
      <c r="AK274" s="14" t="n">
        <f aca="false">R274-(R273*$G273/100)</f>
        <v>0</v>
      </c>
      <c r="AL274" s="14" t="n">
        <f aca="false">S274-(S273*$G273/100)</f>
        <v>0</v>
      </c>
      <c r="AM274" s="14" t="n">
        <f aca="false">T274-(T273*$G273/100)</f>
        <v>0</v>
      </c>
      <c r="AN274" s="14" t="n">
        <f aca="false">U274-(U273*$G273/100)</f>
        <v>0</v>
      </c>
      <c r="AO274" s="14" t="n">
        <f aca="false">V274-(V273*$G273/100)</f>
        <v>0</v>
      </c>
      <c r="AP274" s="14" t="n">
        <f aca="false">W274-(W273*$G273/100)</f>
        <v>0</v>
      </c>
      <c r="AQ274" s="14" t="n">
        <f aca="false">X274-(X273*$G273/100)</f>
        <v>0</v>
      </c>
      <c r="AR274" s="14" t="n">
        <f aca="false">Y274-(Y273*$G273/100)</f>
        <v>0</v>
      </c>
    </row>
    <row r="275" customFormat="false" ht="18" hidden="false" customHeight="false" outlineLevel="0" collapsed="false">
      <c r="A275" s="17"/>
      <c r="B275" s="17"/>
      <c r="C275" s="17"/>
      <c r="D275" s="17"/>
      <c r="G275" s="13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AA275" s="14"/>
      <c r="AB275" s="14" t="n">
        <f aca="false">I275-(I274*$G274/100)</f>
        <v>0</v>
      </c>
      <c r="AC275" s="14" t="n">
        <f aca="false">J275-(J274*$G274/100)</f>
        <v>0</v>
      </c>
      <c r="AD275" s="14" t="n">
        <f aca="false">K275-(K274*$G274/100)</f>
        <v>0</v>
      </c>
      <c r="AE275" s="14" t="n">
        <f aca="false">L275-(L274*$G274/100)</f>
        <v>0</v>
      </c>
      <c r="AF275" s="14" t="n">
        <f aca="false">M275-(M274*$G274/100)</f>
        <v>0</v>
      </c>
      <c r="AG275" s="14" t="n">
        <f aca="false">N275-(N274*$G274/100)</f>
        <v>0</v>
      </c>
      <c r="AH275" s="14" t="n">
        <f aca="false">O275-(O274*$G274/100)</f>
        <v>0</v>
      </c>
      <c r="AI275" s="14" t="n">
        <f aca="false">P275-(P274*$G274/100)</f>
        <v>0</v>
      </c>
      <c r="AJ275" s="14" t="n">
        <f aca="false">Q275-(Q274*$G274/100)</f>
        <v>0</v>
      </c>
      <c r="AK275" s="14" t="n">
        <f aca="false">R275-(R274*$G274/100)</f>
        <v>0</v>
      </c>
      <c r="AL275" s="14" t="n">
        <f aca="false">S275-(S274*$G274/100)</f>
        <v>0</v>
      </c>
      <c r="AM275" s="14" t="n">
        <f aca="false">T275-(T274*$G274/100)</f>
        <v>0</v>
      </c>
      <c r="AN275" s="14" t="n">
        <f aca="false">U275-(U274*$G274/100)</f>
        <v>0</v>
      </c>
      <c r="AO275" s="14" t="n">
        <f aca="false">V275-(V274*$G274/100)</f>
        <v>0</v>
      </c>
      <c r="AP275" s="14" t="n">
        <f aca="false">W275-(W274*$G274/100)</f>
        <v>0</v>
      </c>
      <c r="AQ275" s="14" t="n">
        <f aca="false">X275-(X274*$G274/100)</f>
        <v>0</v>
      </c>
      <c r="AR275" s="14" t="n">
        <f aca="false">Y275-(Y274*$G274/100)</f>
        <v>0</v>
      </c>
    </row>
    <row r="276" customFormat="false" ht="18" hidden="false" customHeight="false" outlineLevel="0" collapsed="false">
      <c r="A276" s="17"/>
      <c r="B276" s="17"/>
      <c r="C276" s="17"/>
      <c r="D276" s="17"/>
      <c r="G276" s="13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AA276" s="14"/>
      <c r="AB276" s="14" t="n">
        <f aca="false">I276-(I275*$G275/100)</f>
        <v>0</v>
      </c>
      <c r="AC276" s="14" t="n">
        <f aca="false">J276-(J275*$G275/100)</f>
        <v>0</v>
      </c>
      <c r="AD276" s="14" t="n">
        <f aca="false">K276-(K275*$G275/100)</f>
        <v>0</v>
      </c>
      <c r="AE276" s="14" t="n">
        <f aca="false">L276-(L275*$G275/100)</f>
        <v>0</v>
      </c>
      <c r="AF276" s="14" t="n">
        <f aca="false">M276-(M275*$G275/100)</f>
        <v>0</v>
      </c>
      <c r="AG276" s="14" t="n">
        <f aca="false">N276-(N275*$G275/100)</f>
        <v>0</v>
      </c>
      <c r="AH276" s="14" t="n">
        <f aca="false">O276-(O275*$G275/100)</f>
        <v>0</v>
      </c>
      <c r="AI276" s="14" t="n">
        <f aca="false">P276-(P275*$G275/100)</f>
        <v>0</v>
      </c>
      <c r="AJ276" s="14" t="n">
        <f aca="false">Q276-(Q275*$G275/100)</f>
        <v>0</v>
      </c>
      <c r="AK276" s="14" t="n">
        <f aca="false">R276-(R275*$G275/100)</f>
        <v>0</v>
      </c>
      <c r="AL276" s="14" t="n">
        <f aca="false">S276-(S275*$G275/100)</f>
        <v>0</v>
      </c>
      <c r="AM276" s="14" t="n">
        <f aca="false">T276-(T275*$G275/100)</f>
        <v>0</v>
      </c>
      <c r="AN276" s="14" t="n">
        <f aca="false">U276-(U275*$G275/100)</f>
        <v>0</v>
      </c>
      <c r="AO276" s="14" t="n">
        <f aca="false">V276-(V275*$G275/100)</f>
        <v>0</v>
      </c>
      <c r="AP276" s="14" t="n">
        <f aca="false">W276-(W275*$G275/100)</f>
        <v>0</v>
      </c>
      <c r="AQ276" s="14" t="n">
        <f aca="false">X276-(X275*$G275/100)</f>
        <v>0</v>
      </c>
      <c r="AR276" s="14" t="n">
        <f aca="false">Y276-(Y275*$G275/100)</f>
        <v>0</v>
      </c>
    </row>
    <row r="277" customFormat="false" ht="18" hidden="false" customHeight="false" outlineLevel="0" collapsed="false">
      <c r="A277" s="17"/>
      <c r="B277" s="17"/>
      <c r="C277" s="17"/>
      <c r="D277" s="17"/>
      <c r="G277" s="13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AA277" s="14"/>
      <c r="AB277" s="14" t="n">
        <f aca="false">I277-(I276*$G276/100)</f>
        <v>0</v>
      </c>
      <c r="AC277" s="14" t="n">
        <f aca="false">J277-(J276*$G276/100)</f>
        <v>0</v>
      </c>
      <c r="AD277" s="14" t="n">
        <f aca="false">K277-(K276*$G276/100)</f>
        <v>0</v>
      </c>
      <c r="AE277" s="14" t="n">
        <f aca="false">L277-(L276*$G276/100)</f>
        <v>0</v>
      </c>
      <c r="AF277" s="14" t="n">
        <f aca="false">M277-(M276*$G276/100)</f>
        <v>0</v>
      </c>
      <c r="AG277" s="14" t="n">
        <f aca="false">N277-(N276*$G276/100)</f>
        <v>0</v>
      </c>
      <c r="AH277" s="14" t="n">
        <f aca="false">O277-(O276*$G276/100)</f>
        <v>0</v>
      </c>
      <c r="AI277" s="14" t="n">
        <f aca="false">P277-(P276*$G276/100)</f>
        <v>0</v>
      </c>
      <c r="AJ277" s="14" t="n">
        <f aca="false">Q277-(Q276*$G276/100)</f>
        <v>0</v>
      </c>
      <c r="AK277" s="14" t="n">
        <f aca="false">R277-(R276*$G276/100)</f>
        <v>0</v>
      </c>
      <c r="AL277" s="14" t="n">
        <f aca="false">S277-(S276*$G276/100)</f>
        <v>0</v>
      </c>
      <c r="AM277" s="14" t="n">
        <f aca="false">T277-(T276*$G276/100)</f>
        <v>0</v>
      </c>
      <c r="AN277" s="14" t="n">
        <f aca="false">U277-(U276*$G276/100)</f>
        <v>0</v>
      </c>
      <c r="AO277" s="14" t="n">
        <f aca="false">V277-(V276*$G276/100)</f>
        <v>0</v>
      </c>
      <c r="AP277" s="14" t="n">
        <f aca="false">W277-(W276*$G276/100)</f>
        <v>0</v>
      </c>
      <c r="AQ277" s="14" t="n">
        <f aca="false">X277-(X276*$G276/100)</f>
        <v>0</v>
      </c>
      <c r="AR277" s="14" t="n">
        <f aca="false">Y277-(Y276*$G276/100)</f>
        <v>0</v>
      </c>
    </row>
    <row r="278" customFormat="false" ht="18" hidden="false" customHeight="false" outlineLevel="0" collapsed="false">
      <c r="A278" s="17"/>
      <c r="B278" s="17"/>
      <c r="C278" s="17"/>
      <c r="D278" s="17"/>
      <c r="G278" s="13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AA278" s="14"/>
      <c r="AB278" s="14" t="n">
        <f aca="false">I278-(I277*$G277/100)</f>
        <v>0</v>
      </c>
      <c r="AC278" s="14" t="n">
        <f aca="false">J278-(J277*$G277/100)</f>
        <v>0</v>
      </c>
      <c r="AD278" s="14" t="n">
        <f aca="false">K278-(K277*$G277/100)</f>
        <v>0</v>
      </c>
      <c r="AE278" s="14" t="n">
        <f aca="false">L278-(L277*$G277/100)</f>
        <v>0</v>
      </c>
      <c r="AF278" s="14" t="n">
        <f aca="false">M278-(M277*$G277/100)</f>
        <v>0</v>
      </c>
      <c r="AG278" s="14" t="n">
        <f aca="false">N278-(N277*$G277/100)</f>
        <v>0</v>
      </c>
      <c r="AH278" s="14" t="n">
        <f aca="false">O278-(O277*$G277/100)</f>
        <v>0</v>
      </c>
      <c r="AI278" s="14" t="n">
        <f aca="false">P278-(P277*$G277/100)</f>
        <v>0</v>
      </c>
      <c r="AJ278" s="14" t="n">
        <f aca="false">Q278-(Q277*$G277/100)</f>
        <v>0</v>
      </c>
      <c r="AK278" s="14" t="n">
        <f aca="false">R278-(R277*$G277/100)</f>
        <v>0</v>
      </c>
      <c r="AL278" s="14" t="n">
        <f aca="false">S278-(S277*$G277/100)</f>
        <v>0</v>
      </c>
      <c r="AM278" s="14" t="n">
        <f aca="false">T278-(T277*$G277/100)</f>
        <v>0</v>
      </c>
      <c r="AN278" s="14" t="n">
        <f aca="false">U278-(U277*$G277/100)</f>
        <v>0</v>
      </c>
      <c r="AO278" s="14" t="n">
        <f aca="false">V278-(V277*$G277/100)</f>
        <v>0</v>
      </c>
      <c r="AP278" s="14" t="n">
        <f aca="false">W278-(W277*$G277/100)</f>
        <v>0</v>
      </c>
      <c r="AQ278" s="14" t="n">
        <f aca="false">X278-(X277*$G277/100)</f>
        <v>0</v>
      </c>
      <c r="AR278" s="14" t="n">
        <f aca="false">Y278-(Y277*$G277/100)</f>
        <v>0</v>
      </c>
    </row>
    <row r="279" customFormat="false" ht="18" hidden="false" customHeight="false" outlineLevel="0" collapsed="false">
      <c r="A279" s="17"/>
      <c r="B279" s="17"/>
      <c r="C279" s="17"/>
      <c r="D279" s="17"/>
      <c r="G279" s="13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AA279" s="14"/>
      <c r="AB279" s="14" t="n">
        <f aca="false">I279-(I278*$G278/100)</f>
        <v>0</v>
      </c>
      <c r="AC279" s="14" t="n">
        <f aca="false">J279-(J278*$G278/100)</f>
        <v>0</v>
      </c>
      <c r="AD279" s="14" t="n">
        <f aca="false">K279-(K278*$G278/100)</f>
        <v>0</v>
      </c>
      <c r="AE279" s="14" t="n">
        <f aca="false">L279-(L278*$G278/100)</f>
        <v>0</v>
      </c>
      <c r="AF279" s="14" t="n">
        <f aca="false">M279-(M278*$G278/100)</f>
        <v>0</v>
      </c>
      <c r="AG279" s="14" t="n">
        <f aca="false">N279-(N278*$G278/100)</f>
        <v>0</v>
      </c>
      <c r="AH279" s="14" t="n">
        <f aca="false">O279-(O278*$G278/100)</f>
        <v>0</v>
      </c>
      <c r="AI279" s="14" t="n">
        <f aca="false">P279-(P278*$G278/100)</f>
        <v>0</v>
      </c>
      <c r="AJ279" s="14" t="n">
        <f aca="false">Q279-(Q278*$G278/100)</f>
        <v>0</v>
      </c>
      <c r="AK279" s="14" t="n">
        <f aca="false">R279-(R278*$G278/100)</f>
        <v>0</v>
      </c>
      <c r="AL279" s="14" t="n">
        <f aca="false">S279-(S278*$G278/100)</f>
        <v>0</v>
      </c>
      <c r="AM279" s="14" t="n">
        <f aca="false">T279-(T278*$G278/100)</f>
        <v>0</v>
      </c>
      <c r="AN279" s="14" t="n">
        <f aca="false">U279-(U278*$G278/100)</f>
        <v>0</v>
      </c>
      <c r="AO279" s="14" t="n">
        <f aca="false">V279-(V278*$G278/100)</f>
        <v>0</v>
      </c>
      <c r="AP279" s="14" t="n">
        <f aca="false">W279-(W278*$G278/100)</f>
        <v>0</v>
      </c>
      <c r="AQ279" s="14" t="n">
        <f aca="false">X279-(X278*$G278/100)</f>
        <v>0</v>
      </c>
      <c r="AR279" s="14" t="n">
        <f aca="false">Y279-(Y278*$G278/100)</f>
        <v>0</v>
      </c>
    </row>
    <row r="280" customFormat="false" ht="18" hidden="false" customHeight="false" outlineLevel="0" collapsed="false">
      <c r="A280" s="17"/>
      <c r="B280" s="17"/>
      <c r="C280" s="17"/>
      <c r="D280" s="17"/>
      <c r="G280" s="13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AA280" s="14"/>
      <c r="AB280" s="14" t="n">
        <f aca="false">I280-(I279*$G279/100)</f>
        <v>0</v>
      </c>
      <c r="AC280" s="14" t="n">
        <f aca="false">J280-(J279*$G279/100)</f>
        <v>0</v>
      </c>
      <c r="AD280" s="14" t="n">
        <f aca="false">K280-(K279*$G279/100)</f>
        <v>0</v>
      </c>
      <c r="AE280" s="14" t="n">
        <f aca="false">L280-(L279*$G279/100)</f>
        <v>0</v>
      </c>
      <c r="AF280" s="14" t="n">
        <f aca="false">M280-(M279*$G279/100)</f>
        <v>0</v>
      </c>
      <c r="AG280" s="14" t="n">
        <f aca="false">N280-(N279*$G279/100)</f>
        <v>0</v>
      </c>
      <c r="AH280" s="14" t="n">
        <f aca="false">O280-(O279*$G279/100)</f>
        <v>0</v>
      </c>
      <c r="AI280" s="14" t="n">
        <f aca="false">P280-(P279*$G279/100)</f>
        <v>0</v>
      </c>
      <c r="AJ280" s="14" t="n">
        <f aca="false">Q280-(Q279*$G279/100)</f>
        <v>0</v>
      </c>
      <c r="AK280" s="14" t="n">
        <f aca="false">R280-(R279*$G279/100)</f>
        <v>0</v>
      </c>
      <c r="AL280" s="14" t="n">
        <f aca="false">S280-(S279*$G279/100)</f>
        <v>0</v>
      </c>
      <c r="AM280" s="14" t="n">
        <f aca="false">T280-(T279*$G279/100)</f>
        <v>0</v>
      </c>
      <c r="AN280" s="14" t="n">
        <f aca="false">U280-(U279*$G279/100)</f>
        <v>0</v>
      </c>
      <c r="AO280" s="14" t="n">
        <f aca="false">V280-(V279*$G279/100)</f>
        <v>0</v>
      </c>
      <c r="AP280" s="14" t="n">
        <f aca="false">W280-(W279*$G279/100)</f>
        <v>0</v>
      </c>
      <c r="AQ280" s="14" t="n">
        <f aca="false">X280-(X279*$G279/100)</f>
        <v>0</v>
      </c>
      <c r="AR280" s="14" t="n">
        <f aca="false">Y280-(Y279*$G279/100)</f>
        <v>0</v>
      </c>
    </row>
    <row r="281" customFormat="false" ht="18" hidden="false" customHeight="false" outlineLevel="0" collapsed="false">
      <c r="A281" s="17"/>
      <c r="B281" s="17"/>
      <c r="C281" s="17"/>
      <c r="D281" s="17"/>
      <c r="G281" s="13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AA281" s="14"/>
      <c r="AB281" s="14" t="n">
        <f aca="false">I281-(I280*$G280/100)</f>
        <v>0</v>
      </c>
      <c r="AC281" s="14" t="n">
        <f aca="false">J281-(J280*$G280/100)</f>
        <v>0</v>
      </c>
      <c r="AD281" s="14" t="n">
        <f aca="false">K281-(K280*$G280/100)</f>
        <v>0</v>
      </c>
      <c r="AE281" s="14" t="n">
        <f aca="false">L281-(L280*$G280/100)</f>
        <v>0</v>
      </c>
      <c r="AF281" s="14" t="n">
        <f aca="false">M281-(M280*$G280/100)</f>
        <v>0</v>
      </c>
      <c r="AG281" s="14" t="n">
        <f aca="false">N281-(N280*$G280/100)</f>
        <v>0</v>
      </c>
      <c r="AH281" s="14" t="n">
        <f aca="false">O281-(O280*$G280/100)</f>
        <v>0</v>
      </c>
      <c r="AI281" s="14" t="n">
        <f aca="false">P281-(P280*$G280/100)</f>
        <v>0</v>
      </c>
      <c r="AJ281" s="14" t="n">
        <f aca="false">Q281-(Q280*$G280/100)</f>
        <v>0</v>
      </c>
      <c r="AK281" s="14" t="n">
        <f aca="false">R281-(R280*$G280/100)</f>
        <v>0</v>
      </c>
      <c r="AL281" s="14" t="n">
        <f aca="false">S281-(S280*$G280/100)</f>
        <v>0</v>
      </c>
      <c r="AM281" s="14" t="n">
        <f aca="false">T281-(T280*$G280/100)</f>
        <v>0</v>
      </c>
      <c r="AN281" s="14" t="n">
        <f aca="false">U281-(U280*$G280/100)</f>
        <v>0</v>
      </c>
      <c r="AO281" s="14" t="n">
        <f aca="false">V281-(V280*$G280/100)</f>
        <v>0</v>
      </c>
      <c r="AP281" s="14" t="n">
        <f aca="false">W281-(W280*$G280/100)</f>
        <v>0</v>
      </c>
      <c r="AQ281" s="14" t="n">
        <f aca="false">X281-(X280*$G280/100)</f>
        <v>0</v>
      </c>
      <c r="AR281" s="14" t="n">
        <f aca="false">Y281-(Y280*$G280/100)</f>
        <v>0</v>
      </c>
    </row>
    <row r="282" customFormat="false" ht="18" hidden="false" customHeight="false" outlineLevel="0" collapsed="false">
      <c r="A282" s="17"/>
      <c r="B282" s="17"/>
      <c r="C282" s="17"/>
      <c r="D282" s="17"/>
      <c r="G282" s="13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AA282" s="14"/>
      <c r="AB282" s="14" t="n">
        <f aca="false">I282-(I281*$G281/100)</f>
        <v>0</v>
      </c>
      <c r="AC282" s="14" t="n">
        <f aca="false">J282-(J281*$G281/100)</f>
        <v>0</v>
      </c>
      <c r="AD282" s="14" t="n">
        <f aca="false">K282-(K281*$G281/100)</f>
        <v>0</v>
      </c>
      <c r="AE282" s="14" t="n">
        <f aca="false">L282-(L281*$G281/100)</f>
        <v>0</v>
      </c>
      <c r="AF282" s="14" t="n">
        <f aca="false">M282-(M281*$G281/100)</f>
        <v>0</v>
      </c>
      <c r="AG282" s="14" t="n">
        <f aca="false">N282-(N281*$G281/100)</f>
        <v>0</v>
      </c>
      <c r="AH282" s="14" t="n">
        <f aca="false">O282-(O281*$G281/100)</f>
        <v>0</v>
      </c>
      <c r="AI282" s="14" t="n">
        <f aca="false">P282-(P281*$G281/100)</f>
        <v>0</v>
      </c>
      <c r="AJ282" s="14" t="n">
        <f aca="false">Q282-(Q281*$G281/100)</f>
        <v>0</v>
      </c>
      <c r="AK282" s="14" t="n">
        <f aca="false">R282-(R281*$G281/100)</f>
        <v>0</v>
      </c>
      <c r="AL282" s="14" t="n">
        <f aca="false">S282-(S281*$G281/100)</f>
        <v>0</v>
      </c>
      <c r="AM282" s="14" t="n">
        <f aca="false">T282-(T281*$G281/100)</f>
        <v>0</v>
      </c>
      <c r="AN282" s="14" t="n">
        <f aca="false">U282-(U281*$G281/100)</f>
        <v>0</v>
      </c>
      <c r="AO282" s="14" t="n">
        <f aca="false">V282-(V281*$G281/100)</f>
        <v>0</v>
      </c>
      <c r="AP282" s="14" t="n">
        <f aca="false">W282-(W281*$G281/100)</f>
        <v>0</v>
      </c>
      <c r="AQ282" s="14" t="n">
        <f aca="false">X282-(X281*$G281/100)</f>
        <v>0</v>
      </c>
      <c r="AR282" s="14" t="n">
        <f aca="false">Y282-(Y281*$G281/100)</f>
        <v>0</v>
      </c>
    </row>
    <row r="283" customFormat="false" ht="18" hidden="false" customHeight="false" outlineLevel="0" collapsed="false">
      <c r="A283" s="17"/>
      <c r="B283" s="17"/>
      <c r="C283" s="17"/>
      <c r="D283" s="17"/>
      <c r="G283" s="13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AA283" s="14"/>
      <c r="AB283" s="14" t="n">
        <f aca="false">I283-(I282*$G282/100)</f>
        <v>0</v>
      </c>
      <c r="AC283" s="14" t="n">
        <f aca="false">J283-(J282*$G282/100)</f>
        <v>0</v>
      </c>
      <c r="AD283" s="14" t="n">
        <f aca="false">K283-(K282*$G282/100)</f>
        <v>0</v>
      </c>
      <c r="AE283" s="14" t="n">
        <f aca="false">L283-(L282*$G282/100)</f>
        <v>0</v>
      </c>
      <c r="AF283" s="14" t="n">
        <f aca="false">M283-(M282*$G282/100)</f>
        <v>0</v>
      </c>
      <c r="AG283" s="14" t="n">
        <f aca="false">N283-(N282*$G282/100)</f>
        <v>0</v>
      </c>
      <c r="AH283" s="14" t="n">
        <f aca="false">O283-(O282*$G282/100)</f>
        <v>0</v>
      </c>
      <c r="AI283" s="14" t="n">
        <f aca="false">P283-(P282*$G282/100)</f>
        <v>0</v>
      </c>
      <c r="AJ283" s="14" t="n">
        <f aca="false">Q283-(Q282*$G282/100)</f>
        <v>0</v>
      </c>
      <c r="AK283" s="14" t="n">
        <f aca="false">R283-(R282*$G282/100)</f>
        <v>0</v>
      </c>
      <c r="AL283" s="14" t="n">
        <f aca="false">S283-(S282*$G282/100)</f>
        <v>0</v>
      </c>
      <c r="AM283" s="14" t="n">
        <f aca="false">T283-(T282*$G282/100)</f>
        <v>0</v>
      </c>
      <c r="AN283" s="14" t="n">
        <f aca="false">U283-(U282*$G282/100)</f>
        <v>0</v>
      </c>
      <c r="AO283" s="14" t="n">
        <f aca="false">V283-(V282*$G282/100)</f>
        <v>0</v>
      </c>
      <c r="AP283" s="14" t="n">
        <f aca="false">W283-(W282*$G282/100)</f>
        <v>0</v>
      </c>
      <c r="AQ283" s="14" t="n">
        <f aca="false">X283-(X282*$G282/100)</f>
        <v>0</v>
      </c>
      <c r="AR283" s="14" t="n">
        <f aca="false">Y283-(Y282*$G282/100)</f>
        <v>0</v>
      </c>
    </row>
    <row r="284" customFormat="false" ht="18" hidden="false" customHeight="false" outlineLevel="0" collapsed="false">
      <c r="A284" s="17"/>
      <c r="B284" s="17"/>
      <c r="C284" s="17"/>
      <c r="D284" s="17"/>
      <c r="G284" s="13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AA284" s="14"/>
      <c r="AB284" s="14" t="n">
        <f aca="false">I284-(I283*$G283/100)</f>
        <v>0</v>
      </c>
      <c r="AC284" s="14" t="n">
        <f aca="false">J284-(J283*$G283/100)</f>
        <v>0</v>
      </c>
      <c r="AD284" s="14" t="n">
        <f aca="false">K284-(K283*$G283/100)</f>
        <v>0</v>
      </c>
      <c r="AE284" s="14" t="n">
        <f aca="false">L284-(L283*$G283/100)</f>
        <v>0</v>
      </c>
      <c r="AF284" s="14" t="n">
        <f aca="false">M284-(M283*$G283/100)</f>
        <v>0</v>
      </c>
      <c r="AG284" s="14" t="n">
        <f aca="false">N284-(N283*$G283/100)</f>
        <v>0</v>
      </c>
      <c r="AH284" s="14" t="n">
        <f aca="false">O284-(O283*$G283/100)</f>
        <v>0</v>
      </c>
      <c r="AI284" s="14" t="n">
        <f aca="false">P284-(P283*$G283/100)</f>
        <v>0</v>
      </c>
      <c r="AJ284" s="14" t="n">
        <f aca="false">Q284-(Q283*$G283/100)</f>
        <v>0</v>
      </c>
      <c r="AK284" s="14" t="n">
        <f aca="false">R284-(R283*$G283/100)</f>
        <v>0</v>
      </c>
      <c r="AL284" s="14" t="n">
        <f aca="false">S284-(S283*$G283/100)</f>
        <v>0</v>
      </c>
      <c r="AM284" s="14" t="n">
        <f aca="false">T284-(T283*$G283/100)</f>
        <v>0</v>
      </c>
      <c r="AN284" s="14" t="n">
        <f aca="false">U284-(U283*$G283/100)</f>
        <v>0</v>
      </c>
      <c r="AO284" s="14" t="n">
        <f aca="false">V284-(V283*$G283/100)</f>
        <v>0</v>
      </c>
      <c r="AP284" s="14" t="n">
        <f aca="false">W284-(W283*$G283/100)</f>
        <v>0</v>
      </c>
      <c r="AQ284" s="14" t="n">
        <f aca="false">X284-(X283*$G283/100)</f>
        <v>0</v>
      </c>
      <c r="AR284" s="14" t="n">
        <f aca="false">Y284-(Y283*$G283/100)</f>
        <v>0</v>
      </c>
    </row>
    <row r="285" customFormat="false" ht="18" hidden="false" customHeight="false" outlineLevel="0" collapsed="false">
      <c r="A285" s="17"/>
      <c r="B285" s="17"/>
      <c r="C285" s="17"/>
      <c r="D285" s="17"/>
      <c r="G285" s="13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AA285" s="14"/>
      <c r="AB285" s="14" t="n">
        <f aca="false">I285-(I284*$G284/100)</f>
        <v>0</v>
      </c>
      <c r="AC285" s="14" t="n">
        <f aca="false">J285-(J284*$G284/100)</f>
        <v>0</v>
      </c>
      <c r="AD285" s="14" t="n">
        <f aca="false">K285-(K284*$G284/100)</f>
        <v>0</v>
      </c>
      <c r="AE285" s="14" t="n">
        <f aca="false">L285-(L284*$G284/100)</f>
        <v>0</v>
      </c>
      <c r="AF285" s="14" t="n">
        <f aca="false">M285-(M284*$G284/100)</f>
        <v>0</v>
      </c>
      <c r="AG285" s="14" t="n">
        <f aca="false">N285-(N284*$G284/100)</f>
        <v>0</v>
      </c>
      <c r="AH285" s="14" t="n">
        <f aca="false">O285-(O284*$G284/100)</f>
        <v>0</v>
      </c>
      <c r="AI285" s="14" t="n">
        <f aca="false">P285-(P284*$G284/100)</f>
        <v>0</v>
      </c>
      <c r="AJ285" s="14" t="n">
        <f aca="false">Q285-(Q284*$G284/100)</f>
        <v>0</v>
      </c>
      <c r="AK285" s="14" t="n">
        <f aca="false">R285-(R284*$G284/100)</f>
        <v>0</v>
      </c>
      <c r="AL285" s="14" t="n">
        <f aca="false">S285-(S284*$G284/100)</f>
        <v>0</v>
      </c>
      <c r="AM285" s="14" t="n">
        <f aca="false">T285-(T284*$G284/100)</f>
        <v>0</v>
      </c>
      <c r="AN285" s="14" t="n">
        <f aca="false">U285-(U284*$G284/100)</f>
        <v>0</v>
      </c>
      <c r="AO285" s="14" t="n">
        <f aca="false">V285-(V284*$G284/100)</f>
        <v>0</v>
      </c>
      <c r="AP285" s="14" t="n">
        <f aca="false">W285-(W284*$G284/100)</f>
        <v>0</v>
      </c>
      <c r="AQ285" s="14" t="n">
        <f aca="false">X285-(X284*$G284/100)</f>
        <v>0</v>
      </c>
      <c r="AR285" s="14" t="n">
        <f aca="false">Y285-(Y284*$G284/100)</f>
        <v>0</v>
      </c>
    </row>
    <row r="286" customFormat="false" ht="18" hidden="false" customHeight="false" outlineLevel="0" collapsed="false">
      <c r="A286" s="17"/>
      <c r="B286" s="17"/>
      <c r="C286" s="17"/>
      <c r="D286" s="17"/>
      <c r="G286" s="13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AA286" s="14"/>
      <c r="AB286" s="14" t="n">
        <f aca="false">I286-(I285*$G285/100)</f>
        <v>0</v>
      </c>
      <c r="AC286" s="14" t="n">
        <f aca="false">J286-(J285*$G285/100)</f>
        <v>0</v>
      </c>
      <c r="AD286" s="14" t="n">
        <f aca="false">K286-(K285*$G285/100)</f>
        <v>0</v>
      </c>
      <c r="AE286" s="14" t="n">
        <f aca="false">L286-(L285*$G285/100)</f>
        <v>0</v>
      </c>
      <c r="AF286" s="14" t="n">
        <f aca="false">M286-(M285*$G285/100)</f>
        <v>0</v>
      </c>
      <c r="AG286" s="14" t="n">
        <f aca="false">N286-(N285*$G285/100)</f>
        <v>0</v>
      </c>
      <c r="AH286" s="14" t="n">
        <f aca="false">O286-(O285*$G285/100)</f>
        <v>0</v>
      </c>
      <c r="AI286" s="14" t="n">
        <f aca="false">P286-(P285*$G285/100)</f>
        <v>0</v>
      </c>
      <c r="AJ286" s="14" t="n">
        <f aca="false">Q286-(Q285*$G285/100)</f>
        <v>0</v>
      </c>
      <c r="AK286" s="14" t="n">
        <f aca="false">R286-(R285*$G285/100)</f>
        <v>0</v>
      </c>
      <c r="AL286" s="14" t="n">
        <f aca="false">S286-(S285*$G285/100)</f>
        <v>0</v>
      </c>
      <c r="AM286" s="14" t="n">
        <f aca="false">T286-(T285*$G285/100)</f>
        <v>0</v>
      </c>
      <c r="AN286" s="14" t="n">
        <f aca="false">U286-(U285*$G285/100)</f>
        <v>0</v>
      </c>
      <c r="AO286" s="14" t="n">
        <f aca="false">V286-(V285*$G285/100)</f>
        <v>0</v>
      </c>
      <c r="AP286" s="14" t="n">
        <f aca="false">W286-(W285*$G285/100)</f>
        <v>0</v>
      </c>
      <c r="AQ286" s="14" t="n">
        <f aca="false">X286-(X285*$G285/100)</f>
        <v>0</v>
      </c>
      <c r="AR286" s="14" t="n">
        <f aca="false">Y286-(Y285*$G285/100)</f>
        <v>0</v>
      </c>
    </row>
    <row r="287" customFormat="false" ht="18" hidden="false" customHeight="false" outlineLevel="0" collapsed="false">
      <c r="A287" s="17"/>
      <c r="B287" s="17"/>
      <c r="C287" s="17"/>
      <c r="D287" s="17"/>
      <c r="G287" s="13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AA287" s="14"/>
      <c r="AB287" s="14" t="n">
        <f aca="false">I287-(I286*$G286/100)</f>
        <v>0</v>
      </c>
      <c r="AC287" s="14" t="n">
        <f aca="false">J287-(J286*$G286/100)</f>
        <v>0</v>
      </c>
      <c r="AD287" s="14" t="n">
        <f aca="false">K287-(K286*$G286/100)</f>
        <v>0</v>
      </c>
      <c r="AE287" s="14" t="n">
        <f aca="false">L287-(L286*$G286/100)</f>
        <v>0</v>
      </c>
      <c r="AF287" s="14" t="n">
        <f aca="false">M287-(M286*$G286/100)</f>
        <v>0</v>
      </c>
      <c r="AG287" s="14" t="n">
        <f aca="false">N287-(N286*$G286/100)</f>
        <v>0</v>
      </c>
      <c r="AH287" s="14" t="n">
        <f aca="false">O287-(O286*$G286/100)</f>
        <v>0</v>
      </c>
      <c r="AI287" s="14" t="n">
        <f aca="false">P287-(P286*$G286/100)</f>
        <v>0</v>
      </c>
      <c r="AJ287" s="14" t="n">
        <f aca="false">Q287-(Q286*$G286/100)</f>
        <v>0</v>
      </c>
      <c r="AK287" s="14" t="n">
        <f aca="false">R287-(R286*$G286/100)</f>
        <v>0</v>
      </c>
      <c r="AL287" s="14" t="n">
        <f aca="false">S287-(S286*$G286/100)</f>
        <v>0</v>
      </c>
      <c r="AM287" s="14" t="n">
        <f aca="false">T287-(T286*$G286/100)</f>
        <v>0</v>
      </c>
      <c r="AN287" s="14" t="n">
        <f aca="false">U287-(U286*$G286/100)</f>
        <v>0</v>
      </c>
      <c r="AO287" s="14" t="n">
        <f aca="false">V287-(V286*$G286/100)</f>
        <v>0</v>
      </c>
      <c r="AP287" s="14" t="n">
        <f aca="false">W287-(W286*$G286/100)</f>
        <v>0</v>
      </c>
      <c r="AQ287" s="14" t="n">
        <f aca="false">X287-(X286*$G286/100)</f>
        <v>0</v>
      </c>
      <c r="AR287" s="14" t="n">
        <f aca="false">Y287-(Y286*$G286/100)</f>
        <v>0</v>
      </c>
    </row>
    <row r="288" customFormat="false" ht="18" hidden="false" customHeight="false" outlineLevel="0" collapsed="false">
      <c r="A288" s="17"/>
      <c r="B288" s="17"/>
      <c r="C288" s="17"/>
      <c r="D288" s="17"/>
      <c r="G288" s="13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AA288" s="14"/>
      <c r="AB288" s="14" t="n">
        <f aca="false">I288-(I287*$G287/100)</f>
        <v>0</v>
      </c>
      <c r="AC288" s="14" t="n">
        <f aca="false">J288-(J287*$G287/100)</f>
        <v>0</v>
      </c>
      <c r="AD288" s="14" t="n">
        <f aca="false">K288-(K287*$G287/100)</f>
        <v>0</v>
      </c>
      <c r="AE288" s="14" t="n">
        <f aca="false">L288-(L287*$G287/100)</f>
        <v>0</v>
      </c>
      <c r="AF288" s="14" t="n">
        <f aca="false">M288-(M287*$G287/100)</f>
        <v>0</v>
      </c>
      <c r="AG288" s="14" t="n">
        <f aca="false">N288-(N287*$G287/100)</f>
        <v>0</v>
      </c>
      <c r="AH288" s="14" t="n">
        <f aca="false">O288-(O287*$G287/100)</f>
        <v>0</v>
      </c>
      <c r="AI288" s="14" t="n">
        <f aca="false">P288-(P287*$G287/100)</f>
        <v>0</v>
      </c>
      <c r="AJ288" s="14" t="n">
        <f aca="false">Q288-(Q287*$G287/100)</f>
        <v>0</v>
      </c>
      <c r="AK288" s="14" t="n">
        <f aca="false">R288-(R287*$G287/100)</f>
        <v>0</v>
      </c>
      <c r="AL288" s="14" t="n">
        <f aca="false">S288-(S287*$G287/100)</f>
        <v>0</v>
      </c>
      <c r="AM288" s="14" t="n">
        <f aca="false">T288-(T287*$G287/100)</f>
        <v>0</v>
      </c>
      <c r="AN288" s="14" t="n">
        <f aca="false">U288-(U287*$G287/100)</f>
        <v>0</v>
      </c>
      <c r="AO288" s="14" t="n">
        <f aca="false">V288-(V287*$G287/100)</f>
        <v>0</v>
      </c>
      <c r="AP288" s="14" t="n">
        <f aca="false">W288-(W287*$G287/100)</f>
        <v>0</v>
      </c>
      <c r="AQ288" s="14" t="n">
        <f aca="false">X288-(X287*$G287/100)</f>
        <v>0</v>
      </c>
      <c r="AR288" s="14" t="n">
        <f aca="false">Y288-(Y287*$G287/100)</f>
        <v>0</v>
      </c>
    </row>
    <row r="289" customFormat="false" ht="18" hidden="false" customHeight="false" outlineLevel="0" collapsed="false">
      <c r="A289" s="17"/>
      <c r="B289" s="17"/>
      <c r="C289" s="17"/>
      <c r="D289" s="17"/>
      <c r="G289" s="13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AA289" s="14"/>
      <c r="AB289" s="14" t="n">
        <f aca="false">I289-(I288*$G288/100)</f>
        <v>0</v>
      </c>
      <c r="AC289" s="14" t="n">
        <f aca="false">J289-(J288*$G288/100)</f>
        <v>0</v>
      </c>
      <c r="AD289" s="14" t="n">
        <f aca="false">K289-(K288*$G288/100)</f>
        <v>0</v>
      </c>
      <c r="AE289" s="14" t="n">
        <f aca="false">L289-(L288*$G288/100)</f>
        <v>0</v>
      </c>
      <c r="AF289" s="14" t="n">
        <f aca="false">M289-(M288*$G288/100)</f>
        <v>0</v>
      </c>
      <c r="AG289" s="14" t="n">
        <f aca="false">N289-(N288*$G288/100)</f>
        <v>0</v>
      </c>
      <c r="AH289" s="14" t="n">
        <f aca="false">O289-(O288*$G288/100)</f>
        <v>0</v>
      </c>
      <c r="AI289" s="14" t="n">
        <f aca="false">P289-(P288*$G288/100)</f>
        <v>0</v>
      </c>
      <c r="AJ289" s="14" t="n">
        <f aca="false">Q289-(Q288*$G288/100)</f>
        <v>0</v>
      </c>
      <c r="AK289" s="14" t="n">
        <f aca="false">R289-(R288*$G288/100)</f>
        <v>0</v>
      </c>
      <c r="AL289" s="14" t="n">
        <f aca="false">S289-(S288*$G288/100)</f>
        <v>0</v>
      </c>
      <c r="AM289" s="14" t="n">
        <f aca="false">T289-(T288*$G288/100)</f>
        <v>0</v>
      </c>
      <c r="AN289" s="14" t="n">
        <f aca="false">U289-(U288*$G288/100)</f>
        <v>0</v>
      </c>
      <c r="AO289" s="14" t="n">
        <f aca="false">V289-(V288*$G288/100)</f>
        <v>0</v>
      </c>
      <c r="AP289" s="14" t="n">
        <f aca="false">W289-(W288*$G288/100)</f>
        <v>0</v>
      </c>
      <c r="AQ289" s="14" t="n">
        <f aca="false">X289-(X288*$G288/100)</f>
        <v>0</v>
      </c>
      <c r="AR289" s="14" t="n">
        <f aca="false">Y289-(Y288*$G288/100)</f>
        <v>0</v>
      </c>
    </row>
    <row r="290" customFormat="false" ht="18" hidden="false" customHeight="false" outlineLevel="0" collapsed="false">
      <c r="A290" s="17"/>
      <c r="B290" s="17"/>
      <c r="C290" s="17"/>
      <c r="D290" s="17"/>
      <c r="G290" s="13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AA290" s="14"/>
      <c r="AB290" s="14" t="n">
        <f aca="false">I290-(I289*$G289/100)</f>
        <v>0</v>
      </c>
      <c r="AC290" s="14" t="n">
        <f aca="false">J290-(J289*$G289/100)</f>
        <v>0</v>
      </c>
      <c r="AD290" s="14" t="n">
        <f aca="false">K290-(K289*$G289/100)</f>
        <v>0</v>
      </c>
      <c r="AE290" s="14" t="n">
        <f aca="false">L290-(L289*$G289/100)</f>
        <v>0</v>
      </c>
      <c r="AF290" s="14" t="n">
        <f aca="false">M290-(M289*$G289/100)</f>
        <v>0</v>
      </c>
      <c r="AG290" s="14" t="n">
        <f aca="false">N290-(N289*$G289/100)</f>
        <v>0</v>
      </c>
      <c r="AH290" s="14" t="n">
        <f aca="false">O290-(O289*$G289/100)</f>
        <v>0</v>
      </c>
      <c r="AI290" s="14" t="n">
        <f aca="false">P290-(P289*$G289/100)</f>
        <v>0</v>
      </c>
      <c r="AJ290" s="14" t="n">
        <f aca="false">Q290-(Q289*$G289/100)</f>
        <v>0</v>
      </c>
      <c r="AK290" s="14" t="n">
        <f aca="false">R290-(R289*$G289/100)</f>
        <v>0</v>
      </c>
      <c r="AL290" s="14" t="n">
        <f aca="false">S290-(S289*$G289/100)</f>
        <v>0</v>
      </c>
      <c r="AM290" s="14" t="n">
        <f aca="false">T290-(T289*$G289/100)</f>
        <v>0</v>
      </c>
      <c r="AN290" s="14" t="n">
        <f aca="false">U290-(U289*$G289/100)</f>
        <v>0</v>
      </c>
      <c r="AO290" s="14" t="n">
        <f aca="false">V290-(V289*$G289/100)</f>
        <v>0</v>
      </c>
      <c r="AP290" s="14" t="n">
        <f aca="false">W290-(W289*$G289/100)</f>
        <v>0</v>
      </c>
      <c r="AQ290" s="14" t="n">
        <f aca="false">X290-(X289*$G289/100)</f>
        <v>0</v>
      </c>
      <c r="AR290" s="14" t="n">
        <f aca="false">Y290-(Y289*$G289/100)</f>
        <v>0</v>
      </c>
    </row>
    <row r="291" customFormat="false" ht="18" hidden="false" customHeight="false" outlineLevel="0" collapsed="false">
      <c r="A291" s="17"/>
      <c r="B291" s="17"/>
      <c r="C291" s="17"/>
      <c r="D291" s="17"/>
      <c r="G291" s="13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AA291" s="14"/>
      <c r="AB291" s="14" t="n">
        <f aca="false">I291-(I290*$G290/100)</f>
        <v>0</v>
      </c>
      <c r="AC291" s="14" t="n">
        <f aca="false">J291-(J290*$G290/100)</f>
        <v>0</v>
      </c>
      <c r="AD291" s="14" t="n">
        <f aca="false">K291-(K290*$G290/100)</f>
        <v>0</v>
      </c>
      <c r="AE291" s="14" t="n">
        <f aca="false">L291-(L290*$G290/100)</f>
        <v>0</v>
      </c>
      <c r="AF291" s="14" t="n">
        <f aca="false">M291-(M290*$G290/100)</f>
        <v>0</v>
      </c>
      <c r="AG291" s="14" t="n">
        <f aca="false">N291-(N290*$G290/100)</f>
        <v>0</v>
      </c>
      <c r="AH291" s="14" t="n">
        <f aca="false">O291-(O290*$G290/100)</f>
        <v>0</v>
      </c>
      <c r="AI291" s="14" t="n">
        <f aca="false">P291-(P290*$G290/100)</f>
        <v>0</v>
      </c>
      <c r="AJ291" s="14" t="n">
        <f aca="false">Q291-(Q290*$G290/100)</f>
        <v>0</v>
      </c>
      <c r="AK291" s="14" t="n">
        <f aca="false">R291-(R290*$G290/100)</f>
        <v>0</v>
      </c>
      <c r="AL291" s="14" t="n">
        <f aca="false">S291-(S290*$G290/100)</f>
        <v>0</v>
      </c>
      <c r="AM291" s="14" t="n">
        <f aca="false">T291-(T290*$G290/100)</f>
        <v>0</v>
      </c>
      <c r="AN291" s="14" t="n">
        <f aca="false">U291-(U290*$G290/100)</f>
        <v>0</v>
      </c>
      <c r="AO291" s="14" t="n">
        <f aca="false">V291-(V290*$G290/100)</f>
        <v>0</v>
      </c>
      <c r="AP291" s="14" t="n">
        <f aca="false">W291-(W290*$G290/100)</f>
        <v>0</v>
      </c>
      <c r="AQ291" s="14" t="n">
        <f aca="false">X291-(X290*$G290/100)</f>
        <v>0</v>
      </c>
      <c r="AR291" s="14" t="n">
        <f aca="false">Y291-(Y290*$G290/100)</f>
        <v>0</v>
      </c>
    </row>
    <row r="292" customFormat="false" ht="18" hidden="false" customHeight="false" outlineLevel="0" collapsed="false">
      <c r="A292" s="17"/>
      <c r="B292" s="17"/>
      <c r="C292" s="17"/>
      <c r="D292" s="17"/>
      <c r="G292" s="13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AA292" s="14"/>
      <c r="AB292" s="14" t="n">
        <f aca="false">I292-(I291*$G291/100)</f>
        <v>0</v>
      </c>
      <c r="AC292" s="14" t="n">
        <f aca="false">J292-(J291*$G291/100)</f>
        <v>0</v>
      </c>
      <c r="AD292" s="14" t="n">
        <f aca="false">K292-(K291*$G291/100)</f>
        <v>0</v>
      </c>
      <c r="AE292" s="14" t="n">
        <f aca="false">L292-(L291*$G291/100)</f>
        <v>0</v>
      </c>
      <c r="AF292" s="14" t="n">
        <f aca="false">M292-(M291*$G291/100)</f>
        <v>0</v>
      </c>
      <c r="AG292" s="14" t="n">
        <f aca="false">N292-(N291*$G291/100)</f>
        <v>0</v>
      </c>
      <c r="AH292" s="14" t="n">
        <f aca="false">O292-(O291*$G291/100)</f>
        <v>0</v>
      </c>
      <c r="AI292" s="14" t="n">
        <f aca="false">P292-(P291*$G291/100)</f>
        <v>0</v>
      </c>
      <c r="AJ292" s="14" t="n">
        <f aca="false">Q292-(Q291*$G291/100)</f>
        <v>0</v>
      </c>
      <c r="AK292" s="14" t="n">
        <f aca="false">R292-(R291*$G291/100)</f>
        <v>0</v>
      </c>
      <c r="AL292" s="14" t="n">
        <f aca="false">S292-(S291*$G291/100)</f>
        <v>0</v>
      </c>
      <c r="AM292" s="14" t="n">
        <f aca="false">T292-(T291*$G291/100)</f>
        <v>0</v>
      </c>
      <c r="AN292" s="14" t="n">
        <f aca="false">U292-(U291*$G291/100)</f>
        <v>0</v>
      </c>
      <c r="AO292" s="14" t="n">
        <f aca="false">V292-(V291*$G291/100)</f>
        <v>0</v>
      </c>
      <c r="AP292" s="14" t="n">
        <f aca="false">W292-(W291*$G291/100)</f>
        <v>0</v>
      </c>
      <c r="AQ292" s="14" t="n">
        <f aca="false">X292-(X291*$G291/100)</f>
        <v>0</v>
      </c>
      <c r="AR292" s="14" t="n">
        <f aca="false">Y292-(Y291*$G291/100)</f>
        <v>0</v>
      </c>
    </row>
    <row r="293" customFormat="false" ht="18" hidden="false" customHeight="false" outlineLevel="0" collapsed="false">
      <c r="A293" s="17"/>
      <c r="B293" s="17"/>
      <c r="C293" s="17"/>
      <c r="D293" s="17"/>
      <c r="G293" s="13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AA293" s="14"/>
      <c r="AB293" s="14" t="n">
        <f aca="false">I293-(I292*$G292/100)</f>
        <v>0</v>
      </c>
      <c r="AC293" s="14" t="n">
        <f aca="false">J293-(J292*$G292/100)</f>
        <v>0</v>
      </c>
      <c r="AD293" s="14" t="n">
        <f aca="false">K293-(K292*$G292/100)</f>
        <v>0</v>
      </c>
      <c r="AE293" s="14" t="n">
        <f aca="false">L293-(L292*$G292/100)</f>
        <v>0</v>
      </c>
      <c r="AF293" s="14" t="n">
        <f aca="false">M293-(M292*$G292/100)</f>
        <v>0</v>
      </c>
      <c r="AG293" s="14" t="n">
        <f aca="false">N293-(N292*$G292/100)</f>
        <v>0</v>
      </c>
      <c r="AH293" s="14" t="n">
        <f aca="false">O293-(O292*$G292/100)</f>
        <v>0</v>
      </c>
      <c r="AI293" s="14" t="n">
        <f aca="false">P293-(P292*$G292/100)</f>
        <v>0</v>
      </c>
      <c r="AJ293" s="14" t="n">
        <f aca="false">Q293-(Q292*$G292/100)</f>
        <v>0</v>
      </c>
      <c r="AK293" s="14" t="n">
        <f aca="false">R293-(R292*$G292/100)</f>
        <v>0</v>
      </c>
      <c r="AL293" s="14" t="n">
        <f aca="false">S293-(S292*$G292/100)</f>
        <v>0</v>
      </c>
      <c r="AM293" s="14" t="n">
        <f aca="false">T293-(T292*$G292/100)</f>
        <v>0</v>
      </c>
      <c r="AN293" s="14" t="n">
        <f aca="false">U293-(U292*$G292/100)</f>
        <v>0</v>
      </c>
      <c r="AO293" s="14" t="n">
        <f aca="false">V293-(V292*$G292/100)</f>
        <v>0</v>
      </c>
      <c r="AP293" s="14" t="n">
        <f aca="false">W293-(W292*$G292/100)</f>
        <v>0</v>
      </c>
      <c r="AQ293" s="14" t="n">
        <f aca="false">X293-(X292*$G292/100)</f>
        <v>0</v>
      </c>
      <c r="AR293" s="14" t="n">
        <f aca="false">Y293-(Y292*$G292/100)</f>
        <v>0</v>
      </c>
    </row>
    <row r="294" customFormat="false" ht="18" hidden="false" customHeight="false" outlineLevel="0" collapsed="false">
      <c r="A294" s="17"/>
      <c r="B294" s="17"/>
      <c r="C294" s="17"/>
      <c r="D294" s="17"/>
      <c r="G294" s="13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AA294" s="14"/>
      <c r="AB294" s="14" t="n">
        <f aca="false">I294-(I293*$G293/100)</f>
        <v>0</v>
      </c>
      <c r="AC294" s="14" t="n">
        <f aca="false">J294-(J293*$G293/100)</f>
        <v>0</v>
      </c>
      <c r="AD294" s="14" t="n">
        <f aca="false">K294-(K293*$G293/100)</f>
        <v>0</v>
      </c>
      <c r="AE294" s="14" t="n">
        <f aca="false">L294-(L293*$G293/100)</f>
        <v>0</v>
      </c>
      <c r="AF294" s="14" t="n">
        <f aca="false">M294-(M293*$G293/100)</f>
        <v>0</v>
      </c>
      <c r="AG294" s="14" t="n">
        <f aca="false">N294-(N293*$G293/100)</f>
        <v>0</v>
      </c>
      <c r="AH294" s="14" t="n">
        <f aca="false">O294-(O293*$G293/100)</f>
        <v>0</v>
      </c>
      <c r="AI294" s="14" t="n">
        <f aca="false">P294-(P293*$G293/100)</f>
        <v>0</v>
      </c>
      <c r="AJ294" s="14" t="n">
        <f aca="false">Q294-(Q293*$G293/100)</f>
        <v>0</v>
      </c>
      <c r="AK294" s="14" t="n">
        <f aca="false">R294-(R293*$G293/100)</f>
        <v>0</v>
      </c>
      <c r="AL294" s="14" t="n">
        <f aca="false">S294-(S293*$G293/100)</f>
        <v>0</v>
      </c>
      <c r="AM294" s="14" t="n">
        <f aca="false">T294-(T293*$G293/100)</f>
        <v>0</v>
      </c>
      <c r="AN294" s="14" t="n">
        <f aca="false">U294-(U293*$G293/100)</f>
        <v>0</v>
      </c>
      <c r="AO294" s="14" t="n">
        <f aca="false">V294-(V293*$G293/100)</f>
        <v>0</v>
      </c>
      <c r="AP294" s="14" t="n">
        <f aca="false">W294-(W293*$G293/100)</f>
        <v>0</v>
      </c>
      <c r="AQ294" s="14" t="n">
        <f aca="false">X294-(X293*$G293/100)</f>
        <v>0</v>
      </c>
      <c r="AR294" s="14" t="n">
        <f aca="false">Y294-(Y293*$G293/100)</f>
        <v>0</v>
      </c>
    </row>
    <row r="295" customFormat="false" ht="18" hidden="false" customHeight="false" outlineLevel="0" collapsed="false">
      <c r="A295" s="17"/>
      <c r="B295" s="17"/>
      <c r="C295" s="17"/>
      <c r="D295" s="17"/>
      <c r="G295" s="13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AA295" s="14"/>
      <c r="AB295" s="14" t="n">
        <f aca="false">I295-(I294*$G294/100)</f>
        <v>0</v>
      </c>
      <c r="AC295" s="14" t="n">
        <f aca="false">J295-(J294*$G294/100)</f>
        <v>0</v>
      </c>
      <c r="AD295" s="14" t="n">
        <f aca="false">K295-(K294*$G294/100)</f>
        <v>0</v>
      </c>
      <c r="AE295" s="14" t="n">
        <f aca="false">L295-(L294*$G294/100)</f>
        <v>0</v>
      </c>
      <c r="AF295" s="14" t="n">
        <f aca="false">M295-(M294*$G294/100)</f>
        <v>0</v>
      </c>
      <c r="AG295" s="14" t="n">
        <f aca="false">N295-(N294*$G294/100)</f>
        <v>0</v>
      </c>
      <c r="AH295" s="14" t="n">
        <f aca="false">O295-(O294*$G294/100)</f>
        <v>0</v>
      </c>
      <c r="AI295" s="14" t="n">
        <f aca="false">P295-(P294*$G294/100)</f>
        <v>0</v>
      </c>
      <c r="AJ295" s="14" t="n">
        <f aca="false">Q295-(Q294*$G294/100)</f>
        <v>0</v>
      </c>
      <c r="AK295" s="14" t="n">
        <f aca="false">R295-(R294*$G294/100)</f>
        <v>0</v>
      </c>
      <c r="AL295" s="14" t="n">
        <f aca="false">S295-(S294*$G294/100)</f>
        <v>0</v>
      </c>
      <c r="AM295" s="14" t="n">
        <f aca="false">T295-(T294*$G294/100)</f>
        <v>0</v>
      </c>
      <c r="AN295" s="14" t="n">
        <f aca="false">U295-(U294*$G294/100)</f>
        <v>0</v>
      </c>
      <c r="AO295" s="14" t="n">
        <f aca="false">V295-(V294*$G294/100)</f>
        <v>0</v>
      </c>
      <c r="AP295" s="14" t="n">
        <f aca="false">W295-(W294*$G294/100)</f>
        <v>0</v>
      </c>
      <c r="AQ295" s="14" t="n">
        <f aca="false">X295-(X294*$G294/100)</f>
        <v>0</v>
      </c>
      <c r="AR295" s="14" t="n">
        <f aca="false">Y295-(Y294*$G294/100)</f>
        <v>0</v>
      </c>
    </row>
    <row r="296" customFormat="false" ht="18" hidden="false" customHeight="false" outlineLevel="0" collapsed="false">
      <c r="A296" s="17"/>
      <c r="B296" s="17"/>
      <c r="C296" s="17"/>
      <c r="D296" s="17"/>
      <c r="G296" s="13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AA296" s="14"/>
      <c r="AB296" s="14" t="n">
        <f aca="false">I296-(I295*$G295/100)</f>
        <v>0</v>
      </c>
      <c r="AC296" s="14" t="n">
        <f aca="false">J296-(J295*$G295/100)</f>
        <v>0</v>
      </c>
      <c r="AD296" s="14" t="n">
        <f aca="false">K296-(K295*$G295/100)</f>
        <v>0</v>
      </c>
      <c r="AE296" s="14" t="n">
        <f aca="false">L296-(L295*$G295/100)</f>
        <v>0</v>
      </c>
      <c r="AF296" s="14" t="n">
        <f aca="false">M296-(M295*$G295/100)</f>
        <v>0</v>
      </c>
      <c r="AG296" s="14" t="n">
        <f aca="false">N296-(N295*$G295/100)</f>
        <v>0</v>
      </c>
      <c r="AH296" s="14" t="n">
        <f aca="false">O296-(O295*$G295/100)</f>
        <v>0</v>
      </c>
      <c r="AI296" s="14" t="n">
        <f aca="false">P296-(P295*$G295/100)</f>
        <v>0</v>
      </c>
      <c r="AJ296" s="14" t="n">
        <f aca="false">Q296-(Q295*$G295/100)</f>
        <v>0</v>
      </c>
      <c r="AK296" s="14" t="n">
        <f aca="false">R296-(R295*$G295/100)</f>
        <v>0</v>
      </c>
      <c r="AL296" s="14" t="n">
        <f aca="false">S296-(S295*$G295/100)</f>
        <v>0</v>
      </c>
      <c r="AM296" s="14" t="n">
        <f aca="false">T296-(T295*$G295/100)</f>
        <v>0</v>
      </c>
      <c r="AN296" s="14" t="n">
        <f aca="false">U296-(U295*$G295/100)</f>
        <v>0</v>
      </c>
      <c r="AO296" s="14" t="n">
        <f aca="false">V296-(V295*$G295/100)</f>
        <v>0</v>
      </c>
      <c r="AP296" s="14" t="n">
        <f aca="false">W296-(W295*$G295/100)</f>
        <v>0</v>
      </c>
      <c r="AQ296" s="14" t="n">
        <f aca="false">X296-(X295*$G295/100)</f>
        <v>0</v>
      </c>
      <c r="AR296" s="14" t="n">
        <f aca="false">Y296-(Y295*$G295/100)</f>
        <v>0</v>
      </c>
    </row>
    <row r="297" customFormat="false" ht="18" hidden="false" customHeight="false" outlineLevel="0" collapsed="false">
      <c r="A297" s="17"/>
      <c r="B297" s="17"/>
      <c r="C297" s="17"/>
      <c r="D297" s="17"/>
      <c r="G297" s="13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AA297" s="14"/>
      <c r="AB297" s="14" t="n">
        <f aca="false">I297-(I296*$G296/100)</f>
        <v>0</v>
      </c>
      <c r="AC297" s="14" t="n">
        <f aca="false">J297-(J296*$G296/100)</f>
        <v>0</v>
      </c>
      <c r="AD297" s="14" t="n">
        <f aca="false">K297-(K296*$G296/100)</f>
        <v>0</v>
      </c>
      <c r="AE297" s="14" t="n">
        <f aca="false">L297-(L296*$G296/100)</f>
        <v>0</v>
      </c>
      <c r="AF297" s="14" t="n">
        <f aca="false">M297-(M296*$G296/100)</f>
        <v>0</v>
      </c>
      <c r="AG297" s="14" t="n">
        <f aca="false">N297-(N296*$G296/100)</f>
        <v>0</v>
      </c>
      <c r="AH297" s="14" t="n">
        <f aca="false">O297-(O296*$G296/100)</f>
        <v>0</v>
      </c>
      <c r="AI297" s="14" t="n">
        <f aca="false">P297-(P296*$G296/100)</f>
        <v>0</v>
      </c>
      <c r="AJ297" s="14" t="n">
        <f aca="false">Q297-(Q296*$G296/100)</f>
        <v>0</v>
      </c>
      <c r="AK297" s="14" t="n">
        <f aca="false">R297-(R296*$G296/100)</f>
        <v>0</v>
      </c>
      <c r="AL297" s="14" t="n">
        <f aca="false">S297-(S296*$G296/100)</f>
        <v>0</v>
      </c>
      <c r="AM297" s="14" t="n">
        <f aca="false">T297-(T296*$G296/100)</f>
        <v>0</v>
      </c>
      <c r="AN297" s="14" t="n">
        <f aca="false">U297-(U296*$G296/100)</f>
        <v>0</v>
      </c>
      <c r="AO297" s="14" t="n">
        <f aca="false">V297-(V296*$G296/100)</f>
        <v>0</v>
      </c>
      <c r="AP297" s="14" t="n">
        <f aca="false">W297-(W296*$G296/100)</f>
        <v>0</v>
      </c>
      <c r="AQ297" s="14" t="n">
        <f aca="false">X297-(X296*$G296/100)</f>
        <v>0</v>
      </c>
      <c r="AR297" s="14" t="n">
        <f aca="false">Y297-(Y296*$G296/100)</f>
        <v>0</v>
      </c>
    </row>
    <row r="298" customFormat="false" ht="18" hidden="false" customHeight="false" outlineLevel="0" collapsed="false">
      <c r="A298" s="17"/>
      <c r="B298" s="17"/>
      <c r="C298" s="17"/>
      <c r="D298" s="17"/>
      <c r="G298" s="13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AA298" s="14"/>
      <c r="AB298" s="14" t="n">
        <f aca="false">I298-(I297*$G297/100)</f>
        <v>0</v>
      </c>
      <c r="AC298" s="14" t="n">
        <f aca="false">J298-(J297*$G297/100)</f>
        <v>0</v>
      </c>
      <c r="AD298" s="14" t="n">
        <f aca="false">K298-(K297*$G297/100)</f>
        <v>0</v>
      </c>
      <c r="AE298" s="14" t="n">
        <f aca="false">L298-(L297*$G297/100)</f>
        <v>0</v>
      </c>
      <c r="AF298" s="14" t="n">
        <f aca="false">M298-(M297*$G297/100)</f>
        <v>0</v>
      </c>
      <c r="AG298" s="14" t="n">
        <f aca="false">N298-(N297*$G297/100)</f>
        <v>0</v>
      </c>
      <c r="AH298" s="14" t="n">
        <f aca="false">O298-(O297*$G297/100)</f>
        <v>0</v>
      </c>
      <c r="AI298" s="14" t="n">
        <f aca="false">P298-(P297*$G297/100)</f>
        <v>0</v>
      </c>
      <c r="AJ298" s="14" t="n">
        <f aca="false">Q298-(Q297*$G297/100)</f>
        <v>0</v>
      </c>
      <c r="AK298" s="14" t="n">
        <f aca="false">R298-(R297*$G297/100)</f>
        <v>0</v>
      </c>
      <c r="AL298" s="14" t="n">
        <f aca="false">S298-(S297*$G297/100)</f>
        <v>0</v>
      </c>
      <c r="AM298" s="14" t="n">
        <f aca="false">T298-(T297*$G297/100)</f>
        <v>0</v>
      </c>
      <c r="AN298" s="14" t="n">
        <f aca="false">U298-(U297*$G297/100)</f>
        <v>0</v>
      </c>
      <c r="AO298" s="14" t="n">
        <f aca="false">V298-(V297*$G297/100)</f>
        <v>0</v>
      </c>
      <c r="AP298" s="14" t="n">
        <f aca="false">W298-(W297*$G297/100)</f>
        <v>0</v>
      </c>
      <c r="AQ298" s="14" t="n">
        <f aca="false">X298-(X297*$G297/100)</f>
        <v>0</v>
      </c>
      <c r="AR298" s="14" t="n">
        <f aca="false">Y298-(Y297*$G297/100)</f>
        <v>0</v>
      </c>
    </row>
    <row r="299" customFormat="false" ht="18" hidden="false" customHeight="false" outlineLevel="0" collapsed="false">
      <c r="A299" s="17"/>
      <c r="B299" s="17"/>
      <c r="C299" s="17"/>
      <c r="D299" s="17"/>
      <c r="G299" s="13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AA299" s="14"/>
      <c r="AB299" s="14" t="n">
        <f aca="false">I299-(I298*$G298/100)</f>
        <v>0</v>
      </c>
      <c r="AC299" s="14" t="n">
        <f aca="false">J299-(J298*$G298/100)</f>
        <v>0</v>
      </c>
      <c r="AD299" s="14" t="n">
        <f aca="false">K299-(K298*$G298/100)</f>
        <v>0</v>
      </c>
      <c r="AE299" s="14" t="n">
        <f aca="false">L299-(L298*$G298/100)</f>
        <v>0</v>
      </c>
      <c r="AF299" s="14" t="n">
        <f aca="false">M299-(M298*$G298/100)</f>
        <v>0</v>
      </c>
      <c r="AG299" s="14" t="n">
        <f aca="false">N299-(N298*$G298/100)</f>
        <v>0</v>
      </c>
      <c r="AH299" s="14" t="n">
        <f aca="false">O299-(O298*$G298/100)</f>
        <v>0</v>
      </c>
      <c r="AI299" s="14" t="n">
        <f aca="false">P299-(P298*$G298/100)</f>
        <v>0</v>
      </c>
      <c r="AJ299" s="14" t="n">
        <f aca="false">Q299-(Q298*$G298/100)</f>
        <v>0</v>
      </c>
      <c r="AK299" s="14" t="n">
        <f aca="false">R299-(R298*$G298/100)</f>
        <v>0</v>
      </c>
      <c r="AL299" s="14" t="n">
        <f aca="false">S299-(S298*$G298/100)</f>
        <v>0</v>
      </c>
      <c r="AM299" s="14" t="n">
        <f aca="false">T299-(T298*$G298/100)</f>
        <v>0</v>
      </c>
      <c r="AN299" s="14" t="n">
        <f aca="false">U299-(U298*$G298/100)</f>
        <v>0</v>
      </c>
      <c r="AO299" s="14" t="n">
        <f aca="false">V299-(V298*$G298/100)</f>
        <v>0</v>
      </c>
      <c r="AP299" s="14" t="n">
        <f aca="false">W299-(W298*$G298/100)</f>
        <v>0</v>
      </c>
      <c r="AQ299" s="14" t="n">
        <f aca="false">X299-(X298*$G298/100)</f>
        <v>0</v>
      </c>
      <c r="AR299" s="14" t="n">
        <f aca="false">Y299-(Y298*$G298/100)</f>
        <v>0</v>
      </c>
    </row>
    <row r="300" customFormat="false" ht="18" hidden="false" customHeight="false" outlineLevel="0" collapsed="false">
      <c r="A300" s="17"/>
      <c r="B300" s="17"/>
      <c r="C300" s="17"/>
      <c r="D300" s="17"/>
      <c r="G300" s="13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AA300" s="14"/>
      <c r="AB300" s="14" t="n">
        <f aca="false">I300-(I299*$G299/100)</f>
        <v>0</v>
      </c>
      <c r="AC300" s="14" t="n">
        <f aca="false">J300-(J299*$G299/100)</f>
        <v>0</v>
      </c>
      <c r="AD300" s="14" t="n">
        <f aca="false">K300-(K299*$G299/100)</f>
        <v>0</v>
      </c>
      <c r="AE300" s="14" t="n">
        <f aca="false">L300-(L299*$G299/100)</f>
        <v>0</v>
      </c>
      <c r="AF300" s="14" t="n">
        <f aca="false">M300-(M299*$G299/100)</f>
        <v>0</v>
      </c>
      <c r="AG300" s="14" t="n">
        <f aca="false">N300-(N299*$G299/100)</f>
        <v>0</v>
      </c>
      <c r="AH300" s="14" t="n">
        <f aca="false">O300-(O299*$G299/100)</f>
        <v>0</v>
      </c>
      <c r="AI300" s="14" t="n">
        <f aca="false">P300-(P299*$G299/100)</f>
        <v>0</v>
      </c>
      <c r="AJ300" s="14" t="n">
        <f aca="false">Q300-(Q299*$G299/100)</f>
        <v>0</v>
      </c>
      <c r="AK300" s="14" t="n">
        <f aca="false">R300-(R299*$G299/100)</f>
        <v>0</v>
      </c>
      <c r="AL300" s="14" t="n">
        <f aca="false">S300-(S299*$G299/100)</f>
        <v>0</v>
      </c>
      <c r="AM300" s="14" t="n">
        <f aca="false">T300-(T299*$G299/100)</f>
        <v>0</v>
      </c>
      <c r="AN300" s="14" t="n">
        <f aca="false">U300-(U299*$G299/100)</f>
        <v>0</v>
      </c>
      <c r="AO300" s="14" t="n">
        <f aca="false">V300-(V299*$G299/100)</f>
        <v>0</v>
      </c>
      <c r="AP300" s="14" t="n">
        <f aca="false">W300-(W299*$G299/100)</f>
        <v>0</v>
      </c>
      <c r="AQ300" s="14" t="n">
        <f aca="false">X300-(X299*$G299/100)</f>
        <v>0</v>
      </c>
      <c r="AR300" s="14" t="n">
        <f aca="false">Y300-(Y299*$G299/100)</f>
        <v>0</v>
      </c>
    </row>
    <row r="301" customFormat="false" ht="18" hidden="false" customHeight="false" outlineLevel="0" collapsed="false">
      <c r="A301" s="17"/>
      <c r="B301" s="17"/>
      <c r="C301" s="17"/>
      <c r="D301" s="17"/>
      <c r="G301" s="13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AA301" s="14"/>
      <c r="AB301" s="14" t="n">
        <f aca="false">I301-(I300*$G300/100)</f>
        <v>0</v>
      </c>
      <c r="AC301" s="14" t="n">
        <f aca="false">J301-(J300*$G300/100)</f>
        <v>0</v>
      </c>
      <c r="AD301" s="14" t="n">
        <f aca="false">K301-(K300*$G300/100)</f>
        <v>0</v>
      </c>
      <c r="AE301" s="14" t="n">
        <f aca="false">L301-(L300*$G300/100)</f>
        <v>0</v>
      </c>
      <c r="AF301" s="14" t="n">
        <f aca="false">M301-(M300*$G300/100)</f>
        <v>0</v>
      </c>
      <c r="AG301" s="14" t="n">
        <f aca="false">N301-(N300*$G300/100)</f>
        <v>0</v>
      </c>
      <c r="AH301" s="14" t="n">
        <f aca="false">O301-(O300*$G300/100)</f>
        <v>0</v>
      </c>
      <c r="AI301" s="14" t="n">
        <f aca="false">P301-(P300*$G300/100)</f>
        <v>0</v>
      </c>
      <c r="AJ301" s="14" t="n">
        <f aca="false">Q301-(Q300*$G300/100)</f>
        <v>0</v>
      </c>
      <c r="AK301" s="14" t="n">
        <f aca="false">R301-(R300*$G300/100)</f>
        <v>0</v>
      </c>
      <c r="AL301" s="14" t="n">
        <f aca="false">S301-(S300*$G300/100)</f>
        <v>0</v>
      </c>
      <c r="AM301" s="14" t="n">
        <f aca="false">T301-(T300*$G300/100)</f>
        <v>0</v>
      </c>
      <c r="AN301" s="14" t="n">
        <f aca="false">U301-(U300*$G300/100)</f>
        <v>0</v>
      </c>
      <c r="AO301" s="14" t="n">
        <f aca="false">V301-(V300*$G300/100)</f>
        <v>0</v>
      </c>
      <c r="AP301" s="14" t="n">
        <f aca="false">W301-(W300*$G300/100)</f>
        <v>0</v>
      </c>
      <c r="AQ301" s="14" t="n">
        <f aca="false">X301-(X300*$G300/100)</f>
        <v>0</v>
      </c>
      <c r="AR301" s="14" t="n">
        <f aca="false">Y301-(Y300*$G300/100)</f>
        <v>0</v>
      </c>
    </row>
    <row r="302" customFormat="false" ht="18" hidden="false" customHeight="false" outlineLevel="0" collapsed="false">
      <c r="A302" s="17"/>
      <c r="B302" s="17"/>
      <c r="C302" s="17"/>
      <c r="D302" s="17"/>
      <c r="G302" s="13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AA302" s="14"/>
      <c r="AB302" s="14" t="n">
        <f aca="false">I302-(I301*$G301/100)</f>
        <v>0</v>
      </c>
      <c r="AC302" s="14" t="n">
        <f aca="false">J302-(J301*$G301/100)</f>
        <v>0</v>
      </c>
      <c r="AD302" s="14" t="n">
        <f aca="false">K302-(K301*$G301/100)</f>
        <v>0</v>
      </c>
      <c r="AE302" s="14" t="n">
        <f aca="false">L302-(L301*$G301/100)</f>
        <v>0</v>
      </c>
      <c r="AF302" s="14" t="n">
        <f aca="false">M302-(M301*$G301/100)</f>
        <v>0</v>
      </c>
      <c r="AG302" s="14" t="n">
        <f aca="false">N302-(N301*$G301/100)</f>
        <v>0</v>
      </c>
      <c r="AH302" s="14" t="n">
        <f aca="false">O302-(O301*$G301/100)</f>
        <v>0</v>
      </c>
      <c r="AI302" s="14" t="n">
        <f aca="false">P302-(P301*$G301/100)</f>
        <v>0</v>
      </c>
      <c r="AJ302" s="14" t="n">
        <f aca="false">Q302-(Q301*$G301/100)</f>
        <v>0</v>
      </c>
      <c r="AK302" s="14" t="n">
        <f aca="false">R302-(R301*$G301/100)</f>
        <v>0</v>
      </c>
      <c r="AL302" s="14" t="n">
        <f aca="false">S302-(S301*$G301/100)</f>
        <v>0</v>
      </c>
      <c r="AM302" s="14" t="n">
        <f aca="false">T302-(T301*$G301/100)</f>
        <v>0</v>
      </c>
      <c r="AN302" s="14" t="n">
        <f aca="false">U302-(U301*$G301/100)</f>
        <v>0</v>
      </c>
      <c r="AO302" s="14" t="n">
        <f aca="false">V302-(V301*$G301/100)</f>
        <v>0</v>
      </c>
      <c r="AP302" s="14" t="n">
        <f aca="false">W302-(W301*$G301/100)</f>
        <v>0</v>
      </c>
      <c r="AQ302" s="14" t="n">
        <f aca="false">X302-(X301*$G301/100)</f>
        <v>0</v>
      </c>
      <c r="AR302" s="14" t="n">
        <f aca="false">Y302-(Y301*$G301/100)</f>
        <v>0</v>
      </c>
    </row>
    <row r="303" customFormat="false" ht="18" hidden="false" customHeight="false" outlineLevel="0" collapsed="false">
      <c r="A303" s="17"/>
      <c r="B303" s="17"/>
      <c r="C303" s="17"/>
      <c r="D303" s="17"/>
      <c r="G303" s="13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AA303" s="14"/>
      <c r="AB303" s="14" t="n">
        <f aca="false">I303-(I302*$G302/100)</f>
        <v>0</v>
      </c>
      <c r="AC303" s="14" t="n">
        <f aca="false">J303-(J302*$G302/100)</f>
        <v>0</v>
      </c>
      <c r="AD303" s="14" t="n">
        <f aca="false">K303-(K302*$G302/100)</f>
        <v>0</v>
      </c>
      <c r="AE303" s="14" t="n">
        <f aca="false">L303-(L302*$G302/100)</f>
        <v>0</v>
      </c>
      <c r="AF303" s="14" t="n">
        <f aca="false">M303-(M302*$G302/100)</f>
        <v>0</v>
      </c>
      <c r="AG303" s="14" t="n">
        <f aca="false">N303-(N302*$G302/100)</f>
        <v>0</v>
      </c>
      <c r="AH303" s="14" t="n">
        <f aca="false">O303-(O302*$G302/100)</f>
        <v>0</v>
      </c>
      <c r="AI303" s="14" t="n">
        <f aca="false">P303-(P302*$G302/100)</f>
        <v>0</v>
      </c>
      <c r="AJ303" s="14" t="n">
        <f aca="false">Q303-(Q302*$G302/100)</f>
        <v>0</v>
      </c>
      <c r="AK303" s="14" t="n">
        <f aca="false">R303-(R302*$G302/100)</f>
        <v>0</v>
      </c>
      <c r="AL303" s="14" t="n">
        <f aca="false">S303-(S302*$G302/100)</f>
        <v>0</v>
      </c>
      <c r="AM303" s="14" t="n">
        <f aca="false">T303-(T302*$G302/100)</f>
        <v>0</v>
      </c>
      <c r="AN303" s="14" t="n">
        <f aca="false">U303-(U302*$G302/100)</f>
        <v>0</v>
      </c>
      <c r="AO303" s="14" t="n">
        <f aca="false">V303-(V302*$G302/100)</f>
        <v>0</v>
      </c>
      <c r="AP303" s="14" t="n">
        <f aca="false">W303-(W302*$G302/100)</f>
        <v>0</v>
      </c>
      <c r="AQ303" s="14" t="n">
        <f aca="false">X303-(X302*$G302/100)</f>
        <v>0</v>
      </c>
      <c r="AR303" s="14" t="n">
        <f aca="false">Y303-(Y302*$G302/100)</f>
        <v>0</v>
      </c>
    </row>
    <row r="304" customFormat="false" ht="18" hidden="false" customHeight="false" outlineLevel="0" collapsed="false">
      <c r="A304" s="17"/>
      <c r="B304" s="17"/>
      <c r="C304" s="17"/>
      <c r="D304" s="17"/>
      <c r="G304" s="13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AA304" s="14"/>
      <c r="AB304" s="14" t="n">
        <f aca="false">I304-(I303*$G303/100)</f>
        <v>0</v>
      </c>
      <c r="AC304" s="14" t="n">
        <f aca="false">J304-(J303*$G303/100)</f>
        <v>0</v>
      </c>
      <c r="AD304" s="14" t="n">
        <f aca="false">K304-(K303*$G303/100)</f>
        <v>0</v>
      </c>
      <c r="AE304" s="14" t="n">
        <f aca="false">L304-(L303*$G303/100)</f>
        <v>0</v>
      </c>
      <c r="AF304" s="14" t="n">
        <f aca="false">M304-(M303*$G303/100)</f>
        <v>0</v>
      </c>
      <c r="AG304" s="14" t="n">
        <f aca="false">N304-(N303*$G303/100)</f>
        <v>0</v>
      </c>
      <c r="AH304" s="14" t="n">
        <f aca="false">O304-(O303*$G303/100)</f>
        <v>0</v>
      </c>
      <c r="AI304" s="14" t="n">
        <f aca="false">P304-(P303*$G303/100)</f>
        <v>0</v>
      </c>
      <c r="AJ304" s="14" t="n">
        <f aca="false">Q304-(Q303*$G303/100)</f>
        <v>0</v>
      </c>
      <c r="AK304" s="14" t="n">
        <f aca="false">R304-(R303*$G303/100)</f>
        <v>0</v>
      </c>
      <c r="AL304" s="14" t="n">
        <f aca="false">S304-(S303*$G303/100)</f>
        <v>0</v>
      </c>
      <c r="AM304" s="14" t="n">
        <f aca="false">T304-(T303*$G303/100)</f>
        <v>0</v>
      </c>
      <c r="AN304" s="14" t="n">
        <f aca="false">U304-(U303*$G303/100)</f>
        <v>0</v>
      </c>
      <c r="AO304" s="14" t="n">
        <f aca="false">V304-(V303*$G303/100)</f>
        <v>0</v>
      </c>
      <c r="AP304" s="14" t="n">
        <f aca="false">W304-(W303*$G303/100)</f>
        <v>0</v>
      </c>
      <c r="AQ304" s="14" t="n">
        <f aca="false">X304-(X303*$G303/100)</f>
        <v>0</v>
      </c>
      <c r="AR304" s="14" t="n">
        <f aca="false">Y304-(Y303*$G303/100)</f>
        <v>0</v>
      </c>
    </row>
    <row r="305" customFormat="false" ht="18" hidden="false" customHeight="false" outlineLevel="0" collapsed="false">
      <c r="A305" s="17"/>
      <c r="B305" s="17"/>
      <c r="C305" s="17"/>
      <c r="D305" s="17"/>
      <c r="G305" s="13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AA305" s="14"/>
      <c r="AB305" s="14" t="n">
        <f aca="false">I305-(I304*$G304/100)</f>
        <v>0</v>
      </c>
      <c r="AC305" s="14" t="n">
        <f aca="false">J305-(J304*$G304/100)</f>
        <v>0</v>
      </c>
      <c r="AD305" s="14" t="n">
        <f aca="false">K305-(K304*$G304/100)</f>
        <v>0</v>
      </c>
      <c r="AE305" s="14" t="n">
        <f aca="false">L305-(L304*$G304/100)</f>
        <v>0</v>
      </c>
      <c r="AF305" s="14" t="n">
        <f aca="false">M305-(M304*$G304/100)</f>
        <v>0</v>
      </c>
      <c r="AG305" s="14" t="n">
        <f aca="false">N305-(N304*$G304/100)</f>
        <v>0</v>
      </c>
      <c r="AH305" s="14" t="n">
        <f aca="false">O305-(O304*$G304/100)</f>
        <v>0</v>
      </c>
      <c r="AI305" s="14" t="n">
        <f aca="false">P305-(P304*$G304/100)</f>
        <v>0</v>
      </c>
      <c r="AJ305" s="14" t="n">
        <f aca="false">Q305-(Q304*$G304/100)</f>
        <v>0</v>
      </c>
      <c r="AK305" s="14" t="n">
        <f aca="false">R305-(R304*$G304/100)</f>
        <v>0</v>
      </c>
      <c r="AL305" s="14" t="n">
        <f aca="false">S305-(S304*$G304/100)</f>
        <v>0</v>
      </c>
      <c r="AM305" s="14" t="n">
        <f aca="false">T305-(T304*$G304/100)</f>
        <v>0</v>
      </c>
      <c r="AN305" s="14" t="n">
        <f aca="false">U305-(U304*$G304/100)</f>
        <v>0</v>
      </c>
      <c r="AO305" s="14" t="n">
        <f aca="false">V305-(V304*$G304/100)</f>
        <v>0</v>
      </c>
      <c r="AP305" s="14" t="n">
        <f aca="false">W305-(W304*$G304/100)</f>
        <v>0</v>
      </c>
      <c r="AQ305" s="14" t="n">
        <f aca="false">X305-(X304*$G304/100)</f>
        <v>0</v>
      </c>
      <c r="AR305" s="14" t="n">
        <f aca="false">Y305-(Y304*$G304/100)</f>
        <v>0</v>
      </c>
    </row>
    <row r="306" customFormat="false" ht="18" hidden="false" customHeight="false" outlineLevel="0" collapsed="false">
      <c r="A306" s="17"/>
      <c r="B306" s="17"/>
      <c r="C306" s="17"/>
      <c r="D306" s="17"/>
      <c r="G306" s="13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AA306" s="14"/>
      <c r="AB306" s="14" t="n">
        <f aca="false">I306-(I305*$G305/100)</f>
        <v>0</v>
      </c>
      <c r="AC306" s="14" t="n">
        <f aca="false">J306-(J305*$G305/100)</f>
        <v>0</v>
      </c>
      <c r="AD306" s="14" t="n">
        <f aca="false">K306-(K305*$G305/100)</f>
        <v>0</v>
      </c>
      <c r="AE306" s="14" t="n">
        <f aca="false">L306-(L305*$G305/100)</f>
        <v>0</v>
      </c>
      <c r="AF306" s="14" t="n">
        <f aca="false">M306-(M305*$G305/100)</f>
        <v>0</v>
      </c>
      <c r="AG306" s="14" t="n">
        <f aca="false">N306-(N305*$G305/100)</f>
        <v>0</v>
      </c>
      <c r="AH306" s="14" t="n">
        <f aca="false">O306-(O305*$G305/100)</f>
        <v>0</v>
      </c>
      <c r="AI306" s="14" t="n">
        <f aca="false">P306-(P305*$G305/100)</f>
        <v>0</v>
      </c>
      <c r="AJ306" s="14" t="n">
        <f aca="false">Q306-(Q305*$G305/100)</f>
        <v>0</v>
      </c>
      <c r="AK306" s="14" t="n">
        <f aca="false">R306-(R305*$G305/100)</f>
        <v>0</v>
      </c>
      <c r="AL306" s="14" t="n">
        <f aca="false">S306-(S305*$G305/100)</f>
        <v>0</v>
      </c>
      <c r="AM306" s="14" t="n">
        <f aca="false">T306-(T305*$G305/100)</f>
        <v>0</v>
      </c>
      <c r="AN306" s="14" t="n">
        <f aca="false">U306-(U305*$G305/100)</f>
        <v>0</v>
      </c>
      <c r="AO306" s="14" t="n">
        <f aca="false">V306-(V305*$G305/100)</f>
        <v>0</v>
      </c>
      <c r="AP306" s="14" t="n">
        <f aca="false">W306-(W305*$G305/100)</f>
        <v>0</v>
      </c>
      <c r="AQ306" s="14" t="n">
        <f aca="false">X306-(X305*$G305/100)</f>
        <v>0</v>
      </c>
      <c r="AR306" s="14" t="n">
        <f aca="false">Y306-(Y305*$G305/100)</f>
        <v>0</v>
      </c>
    </row>
    <row r="307" customFormat="false" ht="18" hidden="false" customHeight="false" outlineLevel="0" collapsed="false">
      <c r="A307" s="17"/>
      <c r="B307" s="17"/>
      <c r="C307" s="17"/>
      <c r="D307" s="17"/>
      <c r="G307" s="13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AA307" s="14"/>
      <c r="AB307" s="14" t="n">
        <f aca="false">I307-(I306*$G306/100)</f>
        <v>0</v>
      </c>
      <c r="AC307" s="14" t="n">
        <f aca="false">J307-(J306*$G306/100)</f>
        <v>0</v>
      </c>
      <c r="AD307" s="14" t="n">
        <f aca="false">K307-(K306*$G306/100)</f>
        <v>0</v>
      </c>
      <c r="AE307" s="14" t="n">
        <f aca="false">L307-(L306*$G306/100)</f>
        <v>0</v>
      </c>
      <c r="AF307" s="14" t="n">
        <f aca="false">M307-(M306*$G306/100)</f>
        <v>0</v>
      </c>
      <c r="AG307" s="14" t="n">
        <f aca="false">N307-(N306*$G306/100)</f>
        <v>0</v>
      </c>
      <c r="AH307" s="14" t="n">
        <f aca="false">O307-(O306*$G306/100)</f>
        <v>0</v>
      </c>
      <c r="AI307" s="14" t="n">
        <f aca="false">P307-(P306*$G306/100)</f>
        <v>0</v>
      </c>
      <c r="AJ307" s="14" t="n">
        <f aca="false">Q307-(Q306*$G306/100)</f>
        <v>0</v>
      </c>
      <c r="AK307" s="14" t="n">
        <f aca="false">R307-(R306*$G306/100)</f>
        <v>0</v>
      </c>
      <c r="AL307" s="14" t="n">
        <f aca="false">S307-(S306*$G306/100)</f>
        <v>0</v>
      </c>
      <c r="AM307" s="14" t="n">
        <f aca="false">T307-(T306*$G306/100)</f>
        <v>0</v>
      </c>
      <c r="AN307" s="14" t="n">
        <f aca="false">U307-(U306*$G306/100)</f>
        <v>0</v>
      </c>
      <c r="AO307" s="14" t="n">
        <f aca="false">V307-(V306*$G306/100)</f>
        <v>0</v>
      </c>
      <c r="AP307" s="14" t="n">
        <f aca="false">W307-(W306*$G306/100)</f>
        <v>0</v>
      </c>
      <c r="AQ307" s="14" t="n">
        <f aca="false">X307-(X306*$G306/100)</f>
        <v>0</v>
      </c>
      <c r="AR307" s="14" t="n">
        <f aca="false">Y307-(Y306*$G306/100)</f>
        <v>0</v>
      </c>
    </row>
    <row r="308" customFormat="false" ht="18" hidden="false" customHeight="false" outlineLevel="0" collapsed="false">
      <c r="A308" s="17"/>
      <c r="B308" s="17"/>
      <c r="C308" s="17"/>
      <c r="D308" s="17"/>
      <c r="G308" s="13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AA308" s="14"/>
      <c r="AB308" s="14" t="n">
        <f aca="false">I308-(I307*$G307/100)</f>
        <v>0</v>
      </c>
      <c r="AC308" s="14" t="n">
        <f aca="false">J308-(J307*$G307/100)</f>
        <v>0</v>
      </c>
      <c r="AD308" s="14" t="n">
        <f aca="false">K308-(K307*$G307/100)</f>
        <v>0</v>
      </c>
      <c r="AE308" s="14" t="n">
        <f aca="false">L308-(L307*$G307/100)</f>
        <v>0</v>
      </c>
      <c r="AF308" s="14" t="n">
        <f aca="false">M308-(M307*$G307/100)</f>
        <v>0</v>
      </c>
      <c r="AG308" s="14" t="n">
        <f aca="false">N308-(N307*$G307/100)</f>
        <v>0</v>
      </c>
      <c r="AH308" s="14" t="n">
        <f aca="false">O308-(O307*$G307/100)</f>
        <v>0</v>
      </c>
      <c r="AI308" s="14" t="n">
        <f aca="false">P308-(P307*$G307/100)</f>
        <v>0</v>
      </c>
      <c r="AJ308" s="14" t="n">
        <f aca="false">Q308-(Q307*$G307/100)</f>
        <v>0</v>
      </c>
      <c r="AK308" s="14" t="n">
        <f aca="false">R308-(R307*$G307/100)</f>
        <v>0</v>
      </c>
      <c r="AL308" s="14" t="n">
        <f aca="false">S308-(S307*$G307/100)</f>
        <v>0</v>
      </c>
      <c r="AM308" s="14" t="n">
        <f aca="false">T308-(T307*$G307/100)</f>
        <v>0</v>
      </c>
      <c r="AN308" s="14" t="n">
        <f aca="false">U308-(U307*$G307/100)</f>
        <v>0</v>
      </c>
      <c r="AO308" s="14" t="n">
        <f aca="false">V308-(V307*$G307/100)</f>
        <v>0</v>
      </c>
      <c r="AP308" s="14" t="n">
        <f aca="false">W308-(W307*$G307/100)</f>
        <v>0</v>
      </c>
      <c r="AQ308" s="14" t="n">
        <f aca="false">X308-(X307*$G307/100)</f>
        <v>0</v>
      </c>
      <c r="AR308" s="14" t="n">
        <f aca="false">Y308-(Y307*$G307/100)</f>
        <v>0</v>
      </c>
    </row>
    <row r="309" customFormat="false" ht="18" hidden="false" customHeight="false" outlineLevel="0" collapsed="false">
      <c r="A309" s="17"/>
      <c r="B309" s="17"/>
      <c r="C309" s="17"/>
      <c r="D309" s="17"/>
      <c r="G309" s="13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AA309" s="14"/>
      <c r="AB309" s="14" t="n">
        <f aca="false">I309-(I308*$G308/100)</f>
        <v>0</v>
      </c>
      <c r="AC309" s="14" t="n">
        <f aca="false">J309-(J308*$G308/100)</f>
        <v>0</v>
      </c>
      <c r="AD309" s="14" t="n">
        <f aca="false">K309-(K308*$G308/100)</f>
        <v>0</v>
      </c>
      <c r="AE309" s="14" t="n">
        <f aca="false">L309-(L308*$G308/100)</f>
        <v>0</v>
      </c>
      <c r="AF309" s="14" t="n">
        <f aca="false">M309-(M308*$G308/100)</f>
        <v>0</v>
      </c>
      <c r="AG309" s="14" t="n">
        <f aca="false">N309-(N308*$G308/100)</f>
        <v>0</v>
      </c>
      <c r="AH309" s="14" t="n">
        <f aca="false">O309-(O308*$G308/100)</f>
        <v>0</v>
      </c>
      <c r="AI309" s="14" t="n">
        <f aca="false">P309-(P308*$G308/100)</f>
        <v>0</v>
      </c>
      <c r="AJ309" s="14" t="n">
        <f aca="false">Q309-(Q308*$G308/100)</f>
        <v>0</v>
      </c>
      <c r="AK309" s="14" t="n">
        <f aca="false">R309-(R308*$G308/100)</f>
        <v>0</v>
      </c>
      <c r="AL309" s="14" t="n">
        <f aca="false">S309-(S308*$G308/100)</f>
        <v>0</v>
      </c>
      <c r="AM309" s="14" t="n">
        <f aca="false">T309-(T308*$G308/100)</f>
        <v>0</v>
      </c>
      <c r="AN309" s="14" t="n">
        <f aca="false">U309-(U308*$G308/100)</f>
        <v>0</v>
      </c>
      <c r="AO309" s="14" t="n">
        <f aca="false">V309-(V308*$G308/100)</f>
        <v>0</v>
      </c>
      <c r="AP309" s="14" t="n">
        <f aca="false">W309-(W308*$G308/100)</f>
        <v>0</v>
      </c>
      <c r="AQ309" s="14" t="n">
        <f aca="false">X309-(X308*$G308/100)</f>
        <v>0</v>
      </c>
      <c r="AR309" s="14" t="n">
        <f aca="false">Y309-(Y308*$G308/100)</f>
        <v>0</v>
      </c>
    </row>
    <row r="310" customFormat="false" ht="18" hidden="false" customHeight="false" outlineLevel="0" collapsed="false">
      <c r="A310" s="17"/>
      <c r="B310" s="17"/>
      <c r="C310" s="17"/>
      <c r="D310" s="17"/>
      <c r="G310" s="13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AA310" s="14"/>
      <c r="AB310" s="14" t="n">
        <f aca="false">I310-(I309*$G309/100)</f>
        <v>0</v>
      </c>
      <c r="AC310" s="14" t="n">
        <f aca="false">J310-(J309*$G309/100)</f>
        <v>0</v>
      </c>
      <c r="AD310" s="14" t="n">
        <f aca="false">K310-(K309*$G309/100)</f>
        <v>0</v>
      </c>
      <c r="AE310" s="14" t="n">
        <f aca="false">L310-(L309*$G309/100)</f>
        <v>0</v>
      </c>
      <c r="AF310" s="14" t="n">
        <f aca="false">M310-(M309*$G309/100)</f>
        <v>0</v>
      </c>
      <c r="AG310" s="14" t="n">
        <f aca="false">N310-(N309*$G309/100)</f>
        <v>0</v>
      </c>
      <c r="AH310" s="14" t="n">
        <f aca="false">O310-(O309*$G309/100)</f>
        <v>0</v>
      </c>
      <c r="AI310" s="14" t="n">
        <f aca="false">P310-(P309*$G309/100)</f>
        <v>0</v>
      </c>
      <c r="AJ310" s="14" t="n">
        <f aca="false">Q310-(Q309*$G309/100)</f>
        <v>0</v>
      </c>
      <c r="AK310" s="14" t="n">
        <f aca="false">R310-(R309*$G309/100)</f>
        <v>0</v>
      </c>
      <c r="AL310" s="14" t="n">
        <f aca="false">S310-(S309*$G309/100)</f>
        <v>0</v>
      </c>
      <c r="AM310" s="14" t="n">
        <f aca="false">T310-(T309*$G309/100)</f>
        <v>0</v>
      </c>
      <c r="AN310" s="14" t="n">
        <f aca="false">U310-(U309*$G309/100)</f>
        <v>0</v>
      </c>
      <c r="AO310" s="14" t="n">
        <f aca="false">V310-(V309*$G309/100)</f>
        <v>0</v>
      </c>
      <c r="AP310" s="14" t="n">
        <f aca="false">W310-(W309*$G309/100)</f>
        <v>0</v>
      </c>
      <c r="AQ310" s="14" t="n">
        <f aca="false">X310-(X309*$G309/100)</f>
        <v>0</v>
      </c>
      <c r="AR310" s="14" t="n">
        <f aca="false">Y310-(Y309*$G309/100)</f>
        <v>0</v>
      </c>
    </row>
    <row r="311" customFormat="false" ht="18" hidden="false" customHeight="false" outlineLevel="0" collapsed="false">
      <c r="A311" s="17"/>
      <c r="B311" s="17"/>
      <c r="C311" s="17"/>
      <c r="D311" s="17"/>
      <c r="G311" s="13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AA311" s="14"/>
      <c r="AB311" s="14" t="n">
        <f aca="false">I311-(I310*$G310/100)</f>
        <v>0</v>
      </c>
      <c r="AC311" s="14" t="n">
        <f aca="false">J311-(J310*$G310/100)</f>
        <v>0</v>
      </c>
      <c r="AD311" s="14" t="n">
        <f aca="false">K311-(K310*$G310/100)</f>
        <v>0</v>
      </c>
      <c r="AE311" s="14" t="n">
        <f aca="false">L311-(L310*$G310/100)</f>
        <v>0</v>
      </c>
      <c r="AF311" s="14" t="n">
        <f aca="false">M311-(M310*$G310/100)</f>
        <v>0</v>
      </c>
      <c r="AG311" s="14" t="n">
        <f aca="false">N311-(N310*$G310/100)</f>
        <v>0</v>
      </c>
      <c r="AH311" s="14" t="n">
        <f aca="false">O311-(O310*$G310/100)</f>
        <v>0</v>
      </c>
      <c r="AI311" s="14" t="n">
        <f aca="false">P311-(P310*$G310/100)</f>
        <v>0</v>
      </c>
      <c r="AJ311" s="14" t="n">
        <f aca="false">Q311-(Q310*$G310/100)</f>
        <v>0</v>
      </c>
      <c r="AK311" s="14" t="n">
        <f aca="false">R311-(R310*$G310/100)</f>
        <v>0</v>
      </c>
      <c r="AL311" s="14" t="n">
        <f aca="false">S311-(S310*$G310/100)</f>
        <v>0</v>
      </c>
      <c r="AM311" s="14" t="n">
        <f aca="false">T311-(T310*$G310/100)</f>
        <v>0</v>
      </c>
      <c r="AN311" s="14" t="n">
        <f aca="false">U311-(U310*$G310/100)</f>
        <v>0</v>
      </c>
      <c r="AO311" s="14" t="n">
        <f aca="false">V311-(V310*$G310/100)</f>
        <v>0</v>
      </c>
      <c r="AP311" s="14" t="n">
        <f aca="false">W311-(W310*$G310/100)</f>
        <v>0</v>
      </c>
      <c r="AQ311" s="14" t="n">
        <f aca="false">X311-(X310*$G310/100)</f>
        <v>0</v>
      </c>
      <c r="AR311" s="14" t="n">
        <f aca="false">Y311-(Y310*$G310/100)</f>
        <v>0</v>
      </c>
    </row>
    <row r="312" customFormat="false" ht="18" hidden="false" customHeight="false" outlineLevel="0" collapsed="false">
      <c r="A312" s="17"/>
      <c r="B312" s="17"/>
      <c r="C312" s="17"/>
      <c r="D312" s="17"/>
      <c r="G312" s="13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AA312" s="14"/>
      <c r="AB312" s="14" t="n">
        <f aca="false">I312-(I311*$G311/100)</f>
        <v>0</v>
      </c>
      <c r="AC312" s="14" t="n">
        <f aca="false">J312-(J311*$G311/100)</f>
        <v>0</v>
      </c>
      <c r="AD312" s="14" t="n">
        <f aca="false">K312-(K311*$G311/100)</f>
        <v>0</v>
      </c>
      <c r="AE312" s="14" t="n">
        <f aca="false">L312-(L311*$G311/100)</f>
        <v>0</v>
      </c>
      <c r="AF312" s="14" t="n">
        <f aca="false">M312-(M311*$G311/100)</f>
        <v>0</v>
      </c>
      <c r="AG312" s="14" t="n">
        <f aca="false">N312-(N311*$G311/100)</f>
        <v>0</v>
      </c>
      <c r="AH312" s="14" t="n">
        <f aca="false">O312-(O311*$G311/100)</f>
        <v>0</v>
      </c>
      <c r="AI312" s="14" t="n">
        <f aca="false">P312-(P311*$G311/100)</f>
        <v>0</v>
      </c>
      <c r="AJ312" s="14" t="n">
        <f aca="false">Q312-(Q311*$G311/100)</f>
        <v>0</v>
      </c>
      <c r="AK312" s="14" t="n">
        <f aca="false">R312-(R311*$G311/100)</f>
        <v>0</v>
      </c>
      <c r="AL312" s="14" t="n">
        <f aca="false">S312-(S311*$G311/100)</f>
        <v>0</v>
      </c>
      <c r="AM312" s="14" t="n">
        <f aca="false">T312-(T311*$G311/100)</f>
        <v>0</v>
      </c>
      <c r="AN312" s="14" t="n">
        <f aca="false">U312-(U311*$G311/100)</f>
        <v>0</v>
      </c>
      <c r="AO312" s="14" t="n">
        <f aca="false">V312-(V311*$G311/100)</f>
        <v>0</v>
      </c>
      <c r="AP312" s="14" t="n">
        <f aca="false">W312-(W311*$G311/100)</f>
        <v>0</v>
      </c>
      <c r="AQ312" s="14" t="n">
        <f aca="false">X312-(X311*$G311/100)</f>
        <v>0</v>
      </c>
      <c r="AR312" s="14" t="n">
        <f aca="false">Y312-(Y311*$G311/100)</f>
        <v>0</v>
      </c>
    </row>
    <row r="313" customFormat="false" ht="18" hidden="false" customHeight="false" outlineLevel="0" collapsed="false">
      <c r="A313" s="17"/>
      <c r="B313" s="17"/>
      <c r="C313" s="17"/>
      <c r="D313" s="17"/>
      <c r="G313" s="13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AA313" s="14"/>
      <c r="AB313" s="14" t="n">
        <f aca="false">I313-(I312*$G312/100)</f>
        <v>0</v>
      </c>
      <c r="AC313" s="14" t="n">
        <f aca="false">J313-(J312*$G312/100)</f>
        <v>0</v>
      </c>
      <c r="AD313" s="14" t="n">
        <f aca="false">K313-(K312*$G312/100)</f>
        <v>0</v>
      </c>
      <c r="AE313" s="14" t="n">
        <f aca="false">L313-(L312*$G312/100)</f>
        <v>0</v>
      </c>
      <c r="AF313" s="14" t="n">
        <f aca="false">M313-(M312*$G312/100)</f>
        <v>0</v>
      </c>
      <c r="AG313" s="14" t="n">
        <f aca="false">N313-(N312*$G312/100)</f>
        <v>0</v>
      </c>
      <c r="AH313" s="14" t="n">
        <f aca="false">O313-(O312*$G312/100)</f>
        <v>0</v>
      </c>
      <c r="AI313" s="14" t="n">
        <f aca="false">P313-(P312*$G312/100)</f>
        <v>0</v>
      </c>
      <c r="AJ313" s="14" t="n">
        <f aca="false">Q313-(Q312*$G312/100)</f>
        <v>0</v>
      </c>
      <c r="AK313" s="14" t="n">
        <f aca="false">R313-(R312*$G312/100)</f>
        <v>0</v>
      </c>
      <c r="AL313" s="14" t="n">
        <f aca="false">S313-(S312*$G312/100)</f>
        <v>0</v>
      </c>
      <c r="AM313" s="14" t="n">
        <f aca="false">T313-(T312*$G312/100)</f>
        <v>0</v>
      </c>
      <c r="AN313" s="14" t="n">
        <f aca="false">U313-(U312*$G312/100)</f>
        <v>0</v>
      </c>
      <c r="AO313" s="14" t="n">
        <f aca="false">V313-(V312*$G312/100)</f>
        <v>0</v>
      </c>
      <c r="AP313" s="14" t="n">
        <f aca="false">W313-(W312*$G312/100)</f>
        <v>0</v>
      </c>
      <c r="AQ313" s="14" t="n">
        <f aca="false">X313-(X312*$G312/100)</f>
        <v>0</v>
      </c>
      <c r="AR313" s="14" t="n">
        <f aca="false">Y313-(Y312*$G312/100)</f>
        <v>0</v>
      </c>
    </row>
    <row r="314" customFormat="false" ht="18" hidden="false" customHeight="false" outlineLevel="0" collapsed="false">
      <c r="A314" s="17"/>
      <c r="B314" s="17"/>
      <c r="C314" s="17"/>
      <c r="D314" s="17"/>
      <c r="G314" s="13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AA314" s="14"/>
      <c r="AB314" s="14" t="n">
        <f aca="false">I314-(I313*$G313/100)</f>
        <v>0</v>
      </c>
      <c r="AC314" s="14" t="n">
        <f aca="false">J314-(J313*$G313/100)</f>
        <v>0</v>
      </c>
      <c r="AD314" s="14" t="n">
        <f aca="false">K314-(K313*$G313/100)</f>
        <v>0</v>
      </c>
      <c r="AE314" s="14" t="n">
        <f aca="false">L314-(L313*$G313/100)</f>
        <v>0</v>
      </c>
      <c r="AF314" s="14" t="n">
        <f aca="false">M314-(M313*$G313/100)</f>
        <v>0</v>
      </c>
      <c r="AG314" s="14" t="n">
        <f aca="false">N314-(N313*$G313/100)</f>
        <v>0</v>
      </c>
      <c r="AH314" s="14" t="n">
        <f aca="false">O314-(O313*$G313/100)</f>
        <v>0</v>
      </c>
      <c r="AI314" s="14" t="n">
        <f aca="false">P314-(P313*$G313/100)</f>
        <v>0</v>
      </c>
      <c r="AJ314" s="14" t="n">
        <f aca="false">Q314-(Q313*$G313/100)</f>
        <v>0</v>
      </c>
      <c r="AK314" s="14" t="n">
        <f aca="false">R314-(R313*$G313/100)</f>
        <v>0</v>
      </c>
      <c r="AL314" s="14" t="n">
        <f aca="false">S314-(S313*$G313/100)</f>
        <v>0</v>
      </c>
      <c r="AM314" s="14" t="n">
        <f aca="false">T314-(T313*$G313/100)</f>
        <v>0</v>
      </c>
      <c r="AN314" s="14" t="n">
        <f aca="false">U314-(U313*$G313/100)</f>
        <v>0</v>
      </c>
      <c r="AO314" s="14" t="n">
        <f aca="false">V314-(V313*$G313/100)</f>
        <v>0</v>
      </c>
      <c r="AP314" s="14" t="n">
        <f aca="false">W314-(W313*$G313/100)</f>
        <v>0</v>
      </c>
      <c r="AQ314" s="14" t="n">
        <f aca="false">X314-(X313*$G313/100)</f>
        <v>0</v>
      </c>
      <c r="AR314" s="14" t="n">
        <f aca="false">Y314-(Y313*$G313/100)</f>
        <v>0</v>
      </c>
    </row>
    <row r="315" customFormat="false" ht="18" hidden="false" customHeight="false" outlineLevel="0" collapsed="false">
      <c r="A315" s="17"/>
      <c r="B315" s="17"/>
      <c r="C315" s="17"/>
      <c r="D315" s="17"/>
      <c r="G315" s="13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AA315" s="14"/>
      <c r="AB315" s="14" t="n">
        <f aca="false">I315-(I314*$G314/100)</f>
        <v>0</v>
      </c>
      <c r="AC315" s="14" t="n">
        <f aca="false">J315-(J314*$G314/100)</f>
        <v>0</v>
      </c>
      <c r="AD315" s="14" t="n">
        <f aca="false">K315-(K314*$G314/100)</f>
        <v>0</v>
      </c>
      <c r="AE315" s="14" t="n">
        <f aca="false">L315-(L314*$G314/100)</f>
        <v>0</v>
      </c>
      <c r="AF315" s="14" t="n">
        <f aca="false">M315-(M314*$G314/100)</f>
        <v>0</v>
      </c>
      <c r="AG315" s="14" t="n">
        <f aca="false">N315-(N314*$G314/100)</f>
        <v>0</v>
      </c>
      <c r="AH315" s="14" t="n">
        <f aca="false">O315-(O314*$G314/100)</f>
        <v>0</v>
      </c>
      <c r="AI315" s="14" t="n">
        <f aca="false">P315-(P314*$G314/100)</f>
        <v>0</v>
      </c>
      <c r="AJ315" s="14" t="n">
        <f aca="false">Q315-(Q314*$G314/100)</f>
        <v>0</v>
      </c>
      <c r="AK315" s="14" t="n">
        <f aca="false">R315-(R314*$G314/100)</f>
        <v>0</v>
      </c>
      <c r="AL315" s="14" t="n">
        <f aca="false">S315-(S314*$G314/100)</f>
        <v>0</v>
      </c>
      <c r="AM315" s="14" t="n">
        <f aca="false">T315-(T314*$G314/100)</f>
        <v>0</v>
      </c>
      <c r="AN315" s="14" t="n">
        <f aca="false">U315-(U314*$G314/100)</f>
        <v>0</v>
      </c>
      <c r="AO315" s="14" t="n">
        <f aca="false">V315-(V314*$G314/100)</f>
        <v>0</v>
      </c>
      <c r="AP315" s="14" t="n">
        <f aca="false">W315-(W314*$G314/100)</f>
        <v>0</v>
      </c>
      <c r="AQ315" s="14" t="n">
        <f aca="false">X315-(X314*$G314/100)</f>
        <v>0</v>
      </c>
      <c r="AR315" s="14" t="n">
        <f aca="false">Y315-(Y314*$G314/100)</f>
        <v>0</v>
      </c>
    </row>
    <row r="316" customFormat="false" ht="18" hidden="false" customHeight="false" outlineLevel="0" collapsed="false">
      <c r="A316" s="17"/>
      <c r="B316" s="17"/>
      <c r="C316" s="17"/>
      <c r="D316" s="17"/>
      <c r="G316" s="13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AA316" s="14"/>
      <c r="AB316" s="14" t="n">
        <f aca="false">I316-(I315*$G315/100)</f>
        <v>0</v>
      </c>
      <c r="AC316" s="14" t="n">
        <f aca="false">J316-(J315*$G315/100)</f>
        <v>0</v>
      </c>
      <c r="AD316" s="14" t="n">
        <f aca="false">K316-(K315*$G315/100)</f>
        <v>0</v>
      </c>
      <c r="AE316" s="14" t="n">
        <f aca="false">L316-(L315*$G315/100)</f>
        <v>0</v>
      </c>
      <c r="AF316" s="14" t="n">
        <f aca="false">M316-(M315*$G315/100)</f>
        <v>0</v>
      </c>
      <c r="AG316" s="14" t="n">
        <f aca="false">N316-(N315*$G315/100)</f>
        <v>0</v>
      </c>
      <c r="AH316" s="14" t="n">
        <f aca="false">O316-(O315*$G315/100)</f>
        <v>0</v>
      </c>
      <c r="AI316" s="14" t="n">
        <f aca="false">P316-(P315*$G315/100)</f>
        <v>0</v>
      </c>
      <c r="AJ316" s="14" t="n">
        <f aca="false">Q316-(Q315*$G315/100)</f>
        <v>0</v>
      </c>
      <c r="AK316" s="14" t="n">
        <f aca="false">R316-(R315*$G315/100)</f>
        <v>0</v>
      </c>
      <c r="AL316" s="14" t="n">
        <f aca="false">S316-(S315*$G315/100)</f>
        <v>0</v>
      </c>
      <c r="AM316" s="14" t="n">
        <f aca="false">T316-(T315*$G315/100)</f>
        <v>0</v>
      </c>
      <c r="AN316" s="14" t="n">
        <f aca="false">U316-(U315*$G315/100)</f>
        <v>0</v>
      </c>
      <c r="AO316" s="14" t="n">
        <f aca="false">V316-(V315*$G315/100)</f>
        <v>0</v>
      </c>
      <c r="AP316" s="14" t="n">
        <f aca="false">W316-(W315*$G315/100)</f>
        <v>0</v>
      </c>
      <c r="AQ316" s="14" t="n">
        <f aca="false">X316-(X315*$G315/100)</f>
        <v>0</v>
      </c>
      <c r="AR316" s="14" t="n">
        <f aca="false">Y316-(Y315*$G315/100)</f>
        <v>0</v>
      </c>
    </row>
    <row r="317" customFormat="false" ht="18" hidden="false" customHeight="false" outlineLevel="0" collapsed="false">
      <c r="A317" s="17"/>
      <c r="B317" s="17"/>
      <c r="C317" s="17"/>
      <c r="D317" s="17"/>
      <c r="G317" s="13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AA317" s="14"/>
      <c r="AB317" s="14" t="n">
        <f aca="false">I317-(I316*$G316/100)</f>
        <v>0</v>
      </c>
      <c r="AC317" s="14" t="n">
        <f aca="false">J317-(J316*$G316/100)</f>
        <v>0</v>
      </c>
      <c r="AD317" s="14" t="n">
        <f aca="false">K317-(K316*$G316/100)</f>
        <v>0</v>
      </c>
      <c r="AE317" s="14" t="n">
        <f aca="false">L317-(L316*$G316/100)</f>
        <v>0</v>
      </c>
      <c r="AF317" s="14" t="n">
        <f aca="false">M317-(M316*$G316/100)</f>
        <v>0</v>
      </c>
      <c r="AG317" s="14" t="n">
        <f aca="false">N317-(N316*$G316/100)</f>
        <v>0</v>
      </c>
      <c r="AH317" s="14" t="n">
        <f aca="false">O317-(O316*$G316/100)</f>
        <v>0</v>
      </c>
      <c r="AI317" s="14" t="n">
        <f aca="false">P317-(P316*$G316/100)</f>
        <v>0</v>
      </c>
      <c r="AJ317" s="14" t="n">
        <f aca="false">Q317-(Q316*$G316/100)</f>
        <v>0</v>
      </c>
      <c r="AK317" s="14" t="n">
        <f aca="false">R317-(R316*$G316/100)</f>
        <v>0</v>
      </c>
      <c r="AL317" s="14" t="n">
        <f aca="false">S317-(S316*$G316/100)</f>
        <v>0</v>
      </c>
      <c r="AM317" s="14" t="n">
        <f aca="false">T317-(T316*$G316/100)</f>
        <v>0</v>
      </c>
      <c r="AN317" s="14" t="n">
        <f aca="false">U317-(U316*$G316/100)</f>
        <v>0</v>
      </c>
      <c r="AO317" s="14" t="n">
        <f aca="false">V317-(V316*$G316/100)</f>
        <v>0</v>
      </c>
      <c r="AP317" s="14" t="n">
        <f aca="false">W317-(W316*$G316/100)</f>
        <v>0</v>
      </c>
      <c r="AQ317" s="14" t="n">
        <f aca="false">X317-(X316*$G316/100)</f>
        <v>0</v>
      </c>
      <c r="AR317" s="14" t="n">
        <f aca="false">Y317-(Y316*$G316/100)</f>
        <v>0</v>
      </c>
    </row>
    <row r="318" customFormat="false" ht="18" hidden="false" customHeight="false" outlineLevel="0" collapsed="false">
      <c r="A318" s="17"/>
      <c r="B318" s="17"/>
      <c r="C318" s="17"/>
      <c r="D318" s="17"/>
      <c r="G318" s="13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AA318" s="14"/>
      <c r="AB318" s="14" t="n">
        <f aca="false">I318-(I317*$G317/100)</f>
        <v>0</v>
      </c>
      <c r="AC318" s="14" t="n">
        <f aca="false">J318-(J317*$G317/100)</f>
        <v>0</v>
      </c>
      <c r="AD318" s="14" t="n">
        <f aca="false">K318-(K317*$G317/100)</f>
        <v>0</v>
      </c>
      <c r="AE318" s="14" t="n">
        <f aca="false">L318-(L317*$G317/100)</f>
        <v>0</v>
      </c>
      <c r="AF318" s="14" t="n">
        <f aca="false">M318-(M317*$G317/100)</f>
        <v>0</v>
      </c>
      <c r="AG318" s="14" t="n">
        <f aca="false">N318-(N317*$G317/100)</f>
        <v>0</v>
      </c>
      <c r="AH318" s="14" t="n">
        <f aca="false">O318-(O317*$G317/100)</f>
        <v>0</v>
      </c>
      <c r="AI318" s="14" t="n">
        <f aca="false">P318-(P317*$G317/100)</f>
        <v>0</v>
      </c>
      <c r="AJ318" s="14" t="n">
        <f aca="false">Q318-(Q317*$G317/100)</f>
        <v>0</v>
      </c>
      <c r="AK318" s="14" t="n">
        <f aca="false">R318-(R317*$G317/100)</f>
        <v>0</v>
      </c>
      <c r="AL318" s="14" t="n">
        <f aca="false">S318-(S317*$G317/100)</f>
        <v>0</v>
      </c>
      <c r="AM318" s="14" t="n">
        <f aca="false">T318-(T317*$G317/100)</f>
        <v>0</v>
      </c>
      <c r="AN318" s="14" t="n">
        <f aca="false">U318-(U317*$G317/100)</f>
        <v>0</v>
      </c>
      <c r="AO318" s="14" t="n">
        <f aca="false">V318-(V317*$G317/100)</f>
        <v>0</v>
      </c>
      <c r="AP318" s="14" t="n">
        <f aca="false">W318-(W317*$G317/100)</f>
        <v>0</v>
      </c>
      <c r="AQ318" s="14" t="n">
        <f aca="false">X318-(X317*$G317/100)</f>
        <v>0</v>
      </c>
      <c r="AR318" s="14" t="n">
        <f aca="false">Y318-(Y317*$G317/100)</f>
        <v>0</v>
      </c>
    </row>
    <row r="319" customFormat="false" ht="18" hidden="false" customHeight="false" outlineLevel="0" collapsed="false">
      <c r="A319" s="17"/>
      <c r="B319" s="17"/>
      <c r="C319" s="17"/>
      <c r="D319" s="17"/>
      <c r="G319" s="13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AA319" s="14"/>
      <c r="AB319" s="14" t="n">
        <f aca="false">I319-(I318*$G318/100)</f>
        <v>0</v>
      </c>
      <c r="AC319" s="14" t="n">
        <f aca="false">J319-(J318*$G318/100)</f>
        <v>0</v>
      </c>
      <c r="AD319" s="14" t="n">
        <f aca="false">K319-(K318*$G318/100)</f>
        <v>0</v>
      </c>
      <c r="AE319" s="14" t="n">
        <f aca="false">L319-(L318*$G318/100)</f>
        <v>0</v>
      </c>
      <c r="AF319" s="14" t="n">
        <f aca="false">M319-(M318*$G318/100)</f>
        <v>0</v>
      </c>
      <c r="AG319" s="14" t="n">
        <f aca="false">N319-(N318*$G318/100)</f>
        <v>0</v>
      </c>
      <c r="AH319" s="14" t="n">
        <f aca="false">O319-(O318*$G318/100)</f>
        <v>0</v>
      </c>
      <c r="AI319" s="14" t="n">
        <f aca="false">P319-(P318*$G318/100)</f>
        <v>0</v>
      </c>
      <c r="AJ319" s="14" t="n">
        <f aca="false">Q319-(Q318*$G318/100)</f>
        <v>0</v>
      </c>
      <c r="AK319" s="14" t="n">
        <f aca="false">R319-(R318*$G318/100)</f>
        <v>0</v>
      </c>
      <c r="AL319" s="14" t="n">
        <f aca="false">S319-(S318*$G318/100)</f>
        <v>0</v>
      </c>
      <c r="AM319" s="14" t="n">
        <f aca="false">T319-(T318*$G318/100)</f>
        <v>0</v>
      </c>
      <c r="AN319" s="14" t="n">
        <f aca="false">U319-(U318*$G318/100)</f>
        <v>0</v>
      </c>
      <c r="AO319" s="14" t="n">
        <f aca="false">V319-(V318*$G318/100)</f>
        <v>0</v>
      </c>
      <c r="AP319" s="14" t="n">
        <f aca="false">W319-(W318*$G318/100)</f>
        <v>0</v>
      </c>
      <c r="AQ319" s="14" t="n">
        <f aca="false">X319-(X318*$G318/100)</f>
        <v>0</v>
      </c>
      <c r="AR319" s="14" t="n">
        <f aca="false">Y319-(Y318*$G318/100)</f>
        <v>0</v>
      </c>
    </row>
    <row r="320" customFormat="false" ht="18" hidden="false" customHeight="false" outlineLevel="0" collapsed="false">
      <c r="A320" s="17"/>
      <c r="B320" s="17"/>
      <c r="C320" s="17"/>
      <c r="D320" s="17"/>
      <c r="G320" s="13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AA320" s="14"/>
      <c r="AB320" s="14" t="n">
        <f aca="false">I320-(I319*$G319/100)</f>
        <v>0</v>
      </c>
      <c r="AC320" s="14" t="n">
        <f aca="false">J320-(J319*$G319/100)</f>
        <v>0</v>
      </c>
      <c r="AD320" s="14" t="n">
        <f aca="false">K320-(K319*$G319/100)</f>
        <v>0</v>
      </c>
      <c r="AE320" s="14" t="n">
        <f aca="false">L320-(L319*$G319/100)</f>
        <v>0</v>
      </c>
      <c r="AF320" s="14" t="n">
        <f aca="false">M320-(M319*$G319/100)</f>
        <v>0</v>
      </c>
      <c r="AG320" s="14" t="n">
        <f aca="false">N320-(N319*$G319/100)</f>
        <v>0</v>
      </c>
      <c r="AH320" s="14" t="n">
        <f aca="false">O320-(O319*$G319/100)</f>
        <v>0</v>
      </c>
      <c r="AI320" s="14" t="n">
        <f aca="false">P320-(P319*$G319/100)</f>
        <v>0</v>
      </c>
      <c r="AJ320" s="14" t="n">
        <f aca="false">Q320-(Q319*$G319/100)</f>
        <v>0</v>
      </c>
      <c r="AK320" s="14" t="n">
        <f aca="false">R320-(R319*$G319/100)</f>
        <v>0</v>
      </c>
      <c r="AL320" s="14" t="n">
        <f aca="false">S320-(S319*$G319/100)</f>
        <v>0</v>
      </c>
      <c r="AM320" s="14" t="n">
        <f aca="false">T320-(T319*$G319/100)</f>
        <v>0</v>
      </c>
      <c r="AN320" s="14" t="n">
        <f aca="false">U320-(U319*$G319/100)</f>
        <v>0</v>
      </c>
      <c r="AO320" s="14" t="n">
        <f aca="false">V320-(V319*$G319/100)</f>
        <v>0</v>
      </c>
      <c r="AP320" s="14" t="n">
        <f aca="false">W320-(W319*$G319/100)</f>
        <v>0</v>
      </c>
      <c r="AQ320" s="14" t="n">
        <f aca="false">X320-(X319*$G319/100)</f>
        <v>0</v>
      </c>
      <c r="AR320" s="14" t="n">
        <f aca="false">Y320-(Y319*$G319/100)</f>
        <v>0</v>
      </c>
    </row>
    <row r="321" customFormat="false" ht="18" hidden="false" customHeight="false" outlineLevel="0" collapsed="false">
      <c r="A321" s="17"/>
      <c r="B321" s="17"/>
      <c r="C321" s="17"/>
      <c r="D321" s="17"/>
      <c r="G321" s="13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AA321" s="14"/>
      <c r="AB321" s="14" t="n">
        <f aca="false">I321-(I320*$G320/100)</f>
        <v>0</v>
      </c>
      <c r="AC321" s="14" t="n">
        <f aca="false">J321-(J320*$G320/100)</f>
        <v>0</v>
      </c>
      <c r="AD321" s="14" t="n">
        <f aca="false">K321-(K320*$G320/100)</f>
        <v>0</v>
      </c>
      <c r="AE321" s="14" t="n">
        <f aca="false">L321-(L320*$G320/100)</f>
        <v>0</v>
      </c>
      <c r="AF321" s="14" t="n">
        <f aca="false">M321-(M320*$G320/100)</f>
        <v>0</v>
      </c>
      <c r="AG321" s="14" t="n">
        <f aca="false">N321-(N320*$G320/100)</f>
        <v>0</v>
      </c>
      <c r="AH321" s="14" t="n">
        <f aca="false">O321-(O320*$G320/100)</f>
        <v>0</v>
      </c>
      <c r="AI321" s="14" t="n">
        <f aca="false">P321-(P320*$G320/100)</f>
        <v>0</v>
      </c>
      <c r="AJ321" s="14" t="n">
        <f aca="false">Q321-(Q320*$G320/100)</f>
        <v>0</v>
      </c>
      <c r="AK321" s="14" t="n">
        <f aca="false">R321-(R320*$G320/100)</f>
        <v>0</v>
      </c>
      <c r="AL321" s="14" t="n">
        <f aca="false">S321-(S320*$G320/100)</f>
        <v>0</v>
      </c>
      <c r="AM321" s="14" t="n">
        <f aca="false">T321-(T320*$G320/100)</f>
        <v>0</v>
      </c>
      <c r="AN321" s="14" t="n">
        <f aca="false">U321-(U320*$G320/100)</f>
        <v>0</v>
      </c>
      <c r="AO321" s="14" t="n">
        <f aca="false">V321-(V320*$G320/100)</f>
        <v>0</v>
      </c>
      <c r="AP321" s="14" t="n">
        <f aca="false">W321-(W320*$G320/100)</f>
        <v>0</v>
      </c>
      <c r="AQ321" s="14" t="n">
        <f aca="false">X321-(X320*$G320/100)</f>
        <v>0</v>
      </c>
      <c r="AR321" s="14" t="n">
        <f aca="false">Y321-(Y320*$G320/100)</f>
        <v>0</v>
      </c>
    </row>
    <row r="322" customFormat="false" ht="18" hidden="false" customHeight="false" outlineLevel="0" collapsed="false">
      <c r="A322" s="17"/>
      <c r="B322" s="17"/>
      <c r="C322" s="17"/>
      <c r="D322" s="17"/>
      <c r="G322" s="13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AA322" s="14"/>
      <c r="AB322" s="14" t="n">
        <f aca="false">I322-(I321*$G321/100)</f>
        <v>0</v>
      </c>
      <c r="AC322" s="14" t="n">
        <f aca="false">J322-(J321*$G321/100)</f>
        <v>0</v>
      </c>
      <c r="AD322" s="14" t="n">
        <f aca="false">K322-(K321*$G321/100)</f>
        <v>0</v>
      </c>
      <c r="AE322" s="14" t="n">
        <f aca="false">L322-(L321*$G321/100)</f>
        <v>0</v>
      </c>
      <c r="AF322" s="14" t="n">
        <f aca="false">M322-(M321*$G321/100)</f>
        <v>0</v>
      </c>
      <c r="AG322" s="14" t="n">
        <f aca="false">N322-(N321*$G321/100)</f>
        <v>0</v>
      </c>
      <c r="AH322" s="14" t="n">
        <f aca="false">O322-(O321*$G321/100)</f>
        <v>0</v>
      </c>
      <c r="AI322" s="14" t="n">
        <f aca="false">P322-(P321*$G321/100)</f>
        <v>0</v>
      </c>
      <c r="AJ322" s="14" t="n">
        <f aca="false">Q322-(Q321*$G321/100)</f>
        <v>0</v>
      </c>
      <c r="AK322" s="14" t="n">
        <f aca="false">R322-(R321*$G321/100)</f>
        <v>0</v>
      </c>
      <c r="AL322" s="14" t="n">
        <f aca="false">S322-(S321*$G321/100)</f>
        <v>0</v>
      </c>
      <c r="AM322" s="14" t="n">
        <f aca="false">T322-(T321*$G321/100)</f>
        <v>0</v>
      </c>
      <c r="AN322" s="14" t="n">
        <f aca="false">U322-(U321*$G321/100)</f>
        <v>0</v>
      </c>
      <c r="AO322" s="14" t="n">
        <f aca="false">V322-(V321*$G321/100)</f>
        <v>0</v>
      </c>
      <c r="AP322" s="14" t="n">
        <f aca="false">W322-(W321*$G321/100)</f>
        <v>0</v>
      </c>
      <c r="AQ322" s="14" t="n">
        <f aca="false">X322-(X321*$G321/100)</f>
        <v>0</v>
      </c>
      <c r="AR322" s="14" t="n">
        <f aca="false">Y322-(Y321*$G321/100)</f>
        <v>0</v>
      </c>
    </row>
    <row r="323" customFormat="false" ht="18" hidden="false" customHeight="false" outlineLevel="0" collapsed="false">
      <c r="A323" s="17"/>
      <c r="B323" s="17"/>
      <c r="C323" s="17"/>
      <c r="D323" s="17"/>
      <c r="G323" s="13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AA323" s="14"/>
      <c r="AB323" s="14" t="n">
        <f aca="false">I323-(I322*$G322/100)</f>
        <v>0</v>
      </c>
      <c r="AC323" s="14" t="n">
        <f aca="false">J323-(J322*$G322/100)</f>
        <v>0</v>
      </c>
      <c r="AD323" s="14" t="n">
        <f aca="false">K323-(K322*$G322/100)</f>
        <v>0</v>
      </c>
      <c r="AE323" s="14" t="n">
        <f aca="false">L323-(L322*$G322/100)</f>
        <v>0</v>
      </c>
      <c r="AF323" s="14" t="n">
        <f aca="false">M323-(M322*$G322/100)</f>
        <v>0</v>
      </c>
      <c r="AG323" s="14" t="n">
        <f aca="false">N323-(N322*$G322/100)</f>
        <v>0</v>
      </c>
      <c r="AH323" s="14" t="n">
        <f aca="false">O323-(O322*$G322/100)</f>
        <v>0</v>
      </c>
      <c r="AI323" s="14" t="n">
        <f aca="false">P323-(P322*$G322/100)</f>
        <v>0</v>
      </c>
      <c r="AJ323" s="14" t="n">
        <f aca="false">Q323-(Q322*$G322/100)</f>
        <v>0</v>
      </c>
      <c r="AK323" s="14" t="n">
        <f aca="false">R323-(R322*$G322/100)</f>
        <v>0</v>
      </c>
      <c r="AL323" s="14" t="n">
        <f aca="false">S323-(S322*$G322/100)</f>
        <v>0</v>
      </c>
      <c r="AM323" s="14" t="n">
        <f aca="false">T323-(T322*$G322/100)</f>
        <v>0</v>
      </c>
      <c r="AN323" s="14" t="n">
        <f aca="false">U323-(U322*$G322/100)</f>
        <v>0</v>
      </c>
      <c r="AO323" s="14" t="n">
        <f aca="false">V323-(V322*$G322/100)</f>
        <v>0</v>
      </c>
      <c r="AP323" s="14" t="n">
        <f aca="false">W323-(W322*$G322/100)</f>
        <v>0</v>
      </c>
      <c r="AQ323" s="14" t="n">
        <f aca="false">X323-(X322*$G322/100)</f>
        <v>0</v>
      </c>
      <c r="AR323" s="14" t="n">
        <f aca="false">Y323-(Y322*$G322/100)</f>
        <v>0</v>
      </c>
    </row>
    <row r="324" customFormat="false" ht="18" hidden="false" customHeight="false" outlineLevel="0" collapsed="false">
      <c r="A324" s="17"/>
      <c r="B324" s="17"/>
      <c r="C324" s="17"/>
      <c r="D324" s="17"/>
      <c r="G324" s="13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AA324" s="14"/>
      <c r="AB324" s="14" t="n">
        <f aca="false">I324-(I323*$G323/100)</f>
        <v>0</v>
      </c>
      <c r="AC324" s="14" t="n">
        <f aca="false">J324-(J323*$G323/100)</f>
        <v>0</v>
      </c>
      <c r="AD324" s="14" t="n">
        <f aca="false">K324-(K323*$G323/100)</f>
        <v>0</v>
      </c>
      <c r="AE324" s="14" t="n">
        <f aca="false">L324-(L323*$G323/100)</f>
        <v>0</v>
      </c>
      <c r="AF324" s="14" t="n">
        <f aca="false">M324-(M323*$G323/100)</f>
        <v>0</v>
      </c>
      <c r="AG324" s="14" t="n">
        <f aca="false">N324-(N323*$G323/100)</f>
        <v>0</v>
      </c>
      <c r="AH324" s="14" t="n">
        <f aca="false">O324-(O323*$G323/100)</f>
        <v>0</v>
      </c>
      <c r="AI324" s="14" t="n">
        <f aca="false">P324-(P323*$G323/100)</f>
        <v>0</v>
      </c>
      <c r="AJ324" s="14" t="n">
        <f aca="false">Q324-(Q323*$G323/100)</f>
        <v>0</v>
      </c>
      <c r="AK324" s="14" t="n">
        <f aca="false">R324-(R323*$G323/100)</f>
        <v>0</v>
      </c>
      <c r="AL324" s="14" t="n">
        <f aca="false">S324-(S323*$G323/100)</f>
        <v>0</v>
      </c>
      <c r="AM324" s="14" t="n">
        <f aca="false">T324-(T323*$G323/100)</f>
        <v>0</v>
      </c>
      <c r="AN324" s="14" t="n">
        <f aca="false">U324-(U323*$G323/100)</f>
        <v>0</v>
      </c>
      <c r="AO324" s="14" t="n">
        <f aca="false">V324-(V323*$G323/100)</f>
        <v>0</v>
      </c>
      <c r="AP324" s="14" t="n">
        <f aca="false">W324-(W323*$G323/100)</f>
        <v>0</v>
      </c>
      <c r="AQ324" s="14" t="n">
        <f aca="false">X324-(X323*$G323/100)</f>
        <v>0</v>
      </c>
      <c r="AR324" s="14" t="n">
        <f aca="false">Y324-(Y323*$G323/100)</f>
        <v>0</v>
      </c>
    </row>
    <row r="325" customFormat="false" ht="18" hidden="false" customHeight="false" outlineLevel="0" collapsed="false">
      <c r="A325" s="17"/>
      <c r="B325" s="17"/>
      <c r="C325" s="17"/>
      <c r="D325" s="17"/>
      <c r="G325" s="13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AA325" s="14"/>
      <c r="AB325" s="14" t="n">
        <f aca="false">I325-(I324*$G324/100)</f>
        <v>0</v>
      </c>
      <c r="AC325" s="14" t="n">
        <f aca="false">J325-(J324*$G324/100)</f>
        <v>0</v>
      </c>
      <c r="AD325" s="14" t="n">
        <f aca="false">K325-(K324*$G324/100)</f>
        <v>0</v>
      </c>
      <c r="AE325" s="14" t="n">
        <f aca="false">L325-(L324*$G324/100)</f>
        <v>0</v>
      </c>
      <c r="AF325" s="14" t="n">
        <f aca="false">M325-(M324*$G324/100)</f>
        <v>0</v>
      </c>
      <c r="AG325" s="14" t="n">
        <f aca="false">N325-(N324*$G324/100)</f>
        <v>0</v>
      </c>
      <c r="AH325" s="14" t="n">
        <f aca="false">O325-(O324*$G324/100)</f>
        <v>0</v>
      </c>
      <c r="AI325" s="14" t="n">
        <f aca="false">P325-(P324*$G324/100)</f>
        <v>0</v>
      </c>
      <c r="AJ325" s="14" t="n">
        <f aca="false">Q325-(Q324*$G324/100)</f>
        <v>0</v>
      </c>
      <c r="AK325" s="14" t="n">
        <f aca="false">R325-(R324*$G324/100)</f>
        <v>0</v>
      </c>
      <c r="AL325" s="14" t="n">
        <f aca="false">S325-(S324*$G324/100)</f>
        <v>0</v>
      </c>
      <c r="AM325" s="14" t="n">
        <f aca="false">T325-(T324*$G324/100)</f>
        <v>0</v>
      </c>
      <c r="AN325" s="14" t="n">
        <f aca="false">U325-(U324*$G324/100)</f>
        <v>0</v>
      </c>
      <c r="AO325" s="14" t="n">
        <f aca="false">V325-(V324*$G324/100)</f>
        <v>0</v>
      </c>
      <c r="AP325" s="14" t="n">
        <f aca="false">W325-(W324*$G324/100)</f>
        <v>0</v>
      </c>
      <c r="AQ325" s="14" t="n">
        <f aca="false">X325-(X324*$G324/100)</f>
        <v>0</v>
      </c>
      <c r="AR325" s="14" t="n">
        <f aca="false">Y325-(Y324*$G324/100)</f>
        <v>0</v>
      </c>
    </row>
    <row r="326" customFormat="false" ht="18" hidden="false" customHeight="false" outlineLevel="0" collapsed="false">
      <c r="A326" s="17"/>
      <c r="B326" s="17"/>
      <c r="C326" s="17"/>
      <c r="D326" s="17"/>
      <c r="G326" s="13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AA326" s="14"/>
      <c r="AB326" s="14" t="n">
        <f aca="false">I326-(I325*$G325/100)</f>
        <v>0</v>
      </c>
      <c r="AC326" s="14" t="n">
        <f aca="false">J326-(J325*$G325/100)</f>
        <v>0</v>
      </c>
      <c r="AD326" s="14" t="n">
        <f aca="false">K326-(K325*$G325/100)</f>
        <v>0</v>
      </c>
      <c r="AE326" s="14" t="n">
        <f aca="false">L326-(L325*$G325/100)</f>
        <v>0</v>
      </c>
      <c r="AF326" s="14" t="n">
        <f aca="false">M326-(M325*$G325/100)</f>
        <v>0</v>
      </c>
      <c r="AG326" s="14" t="n">
        <f aca="false">N326-(N325*$G325/100)</f>
        <v>0</v>
      </c>
      <c r="AH326" s="14" t="n">
        <f aca="false">O326-(O325*$G325/100)</f>
        <v>0</v>
      </c>
      <c r="AI326" s="14" t="n">
        <f aca="false">P326-(P325*$G325/100)</f>
        <v>0</v>
      </c>
      <c r="AJ326" s="14" t="n">
        <f aca="false">Q326-(Q325*$G325/100)</f>
        <v>0</v>
      </c>
      <c r="AK326" s="14" t="n">
        <f aca="false">R326-(R325*$G325/100)</f>
        <v>0</v>
      </c>
      <c r="AL326" s="14" t="n">
        <f aca="false">S326-(S325*$G325/100)</f>
        <v>0</v>
      </c>
      <c r="AM326" s="14" t="n">
        <f aca="false">T326-(T325*$G325/100)</f>
        <v>0</v>
      </c>
      <c r="AN326" s="14" t="n">
        <f aca="false">U326-(U325*$G325/100)</f>
        <v>0</v>
      </c>
      <c r="AO326" s="14" t="n">
        <f aca="false">V326-(V325*$G325/100)</f>
        <v>0</v>
      </c>
      <c r="AP326" s="14" t="n">
        <f aca="false">W326-(W325*$G325/100)</f>
        <v>0</v>
      </c>
      <c r="AQ326" s="14" t="n">
        <f aca="false">X326-(X325*$G325/100)</f>
        <v>0</v>
      </c>
      <c r="AR326" s="14" t="n">
        <f aca="false">Y326-(Y325*$G325/100)</f>
        <v>0</v>
      </c>
    </row>
    <row r="327" customFormat="false" ht="18" hidden="false" customHeight="false" outlineLevel="0" collapsed="false">
      <c r="A327" s="17"/>
      <c r="B327" s="17"/>
      <c r="C327" s="17"/>
      <c r="D327" s="17"/>
      <c r="G327" s="13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AA327" s="14"/>
      <c r="AB327" s="14" t="n">
        <f aca="false">I327-(I326*$G326/100)</f>
        <v>0</v>
      </c>
      <c r="AC327" s="14" t="n">
        <f aca="false">J327-(J326*$G326/100)</f>
        <v>0</v>
      </c>
      <c r="AD327" s="14" t="n">
        <f aca="false">K327-(K326*$G326/100)</f>
        <v>0</v>
      </c>
      <c r="AE327" s="14" t="n">
        <f aca="false">L327-(L326*$G326/100)</f>
        <v>0</v>
      </c>
      <c r="AF327" s="14" t="n">
        <f aca="false">M327-(M326*$G326/100)</f>
        <v>0</v>
      </c>
      <c r="AG327" s="14" t="n">
        <f aca="false">N327-(N326*$G326/100)</f>
        <v>0</v>
      </c>
      <c r="AH327" s="14" t="n">
        <f aca="false">O327-(O326*$G326/100)</f>
        <v>0</v>
      </c>
      <c r="AI327" s="14" t="n">
        <f aca="false">P327-(P326*$G326/100)</f>
        <v>0</v>
      </c>
      <c r="AJ327" s="14" t="n">
        <f aca="false">Q327-(Q326*$G326/100)</f>
        <v>0</v>
      </c>
      <c r="AK327" s="14" t="n">
        <f aca="false">R327-(R326*$G326/100)</f>
        <v>0</v>
      </c>
      <c r="AL327" s="14" t="n">
        <f aca="false">S327-(S326*$G326/100)</f>
        <v>0</v>
      </c>
      <c r="AM327" s="14" t="n">
        <f aca="false">T327-(T326*$G326/100)</f>
        <v>0</v>
      </c>
      <c r="AN327" s="14" t="n">
        <f aca="false">U327-(U326*$G326/100)</f>
        <v>0</v>
      </c>
      <c r="AO327" s="14" t="n">
        <f aca="false">V327-(V326*$G326/100)</f>
        <v>0</v>
      </c>
      <c r="AP327" s="14" t="n">
        <f aca="false">W327-(W326*$G326/100)</f>
        <v>0</v>
      </c>
      <c r="AQ327" s="14" t="n">
        <f aca="false">X327-(X326*$G326/100)</f>
        <v>0</v>
      </c>
      <c r="AR327" s="14" t="n">
        <f aca="false">Y327-(Y326*$G326/100)</f>
        <v>0</v>
      </c>
    </row>
    <row r="328" customFormat="false" ht="18" hidden="false" customHeight="false" outlineLevel="0" collapsed="false">
      <c r="A328" s="17"/>
      <c r="B328" s="17"/>
      <c r="C328" s="17"/>
      <c r="D328" s="17"/>
      <c r="G328" s="13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AA328" s="14"/>
      <c r="AB328" s="14" t="n">
        <f aca="false">I328-(I327*$G327/100)</f>
        <v>0</v>
      </c>
      <c r="AC328" s="14" t="n">
        <f aca="false">J328-(J327*$G327/100)</f>
        <v>0</v>
      </c>
      <c r="AD328" s="14" t="n">
        <f aca="false">K328-(K327*$G327/100)</f>
        <v>0</v>
      </c>
      <c r="AE328" s="14" t="n">
        <f aca="false">L328-(L327*$G327/100)</f>
        <v>0</v>
      </c>
      <c r="AF328" s="14" t="n">
        <f aca="false">M328-(M327*$G327/100)</f>
        <v>0</v>
      </c>
      <c r="AG328" s="14" t="n">
        <f aca="false">N328-(N327*$G327/100)</f>
        <v>0</v>
      </c>
      <c r="AH328" s="14" t="n">
        <f aca="false">O328-(O327*$G327/100)</f>
        <v>0</v>
      </c>
      <c r="AI328" s="14" t="n">
        <f aca="false">P328-(P327*$G327/100)</f>
        <v>0</v>
      </c>
      <c r="AJ328" s="14" t="n">
        <f aca="false">Q328-(Q327*$G327/100)</f>
        <v>0</v>
      </c>
      <c r="AK328" s="14" t="n">
        <f aca="false">R328-(R327*$G327/100)</f>
        <v>0</v>
      </c>
      <c r="AL328" s="14" t="n">
        <f aca="false">S328-(S327*$G327/100)</f>
        <v>0</v>
      </c>
      <c r="AM328" s="14" t="n">
        <f aca="false">T328-(T327*$G327/100)</f>
        <v>0</v>
      </c>
      <c r="AN328" s="14" t="n">
        <f aca="false">U328-(U327*$G327/100)</f>
        <v>0</v>
      </c>
      <c r="AO328" s="14" t="n">
        <f aca="false">V328-(V327*$G327/100)</f>
        <v>0</v>
      </c>
      <c r="AP328" s="14" t="n">
        <f aca="false">W328-(W327*$G327/100)</f>
        <v>0</v>
      </c>
      <c r="AQ328" s="14" t="n">
        <f aca="false">X328-(X327*$G327/100)</f>
        <v>0</v>
      </c>
      <c r="AR328" s="14" t="n">
        <f aca="false">Y328-(Y327*$G327/100)</f>
        <v>0</v>
      </c>
    </row>
    <row r="329" customFormat="false" ht="18" hidden="false" customHeight="false" outlineLevel="0" collapsed="false">
      <c r="A329" s="17"/>
      <c r="B329" s="17"/>
      <c r="C329" s="17"/>
      <c r="D329" s="17"/>
      <c r="G329" s="13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AA329" s="14"/>
      <c r="AB329" s="14" t="n">
        <f aca="false">I329-(I328*$G328/100)</f>
        <v>0</v>
      </c>
      <c r="AC329" s="14" t="n">
        <f aca="false">J329-(J328*$G328/100)</f>
        <v>0</v>
      </c>
      <c r="AD329" s="14" t="n">
        <f aca="false">K329-(K328*$G328/100)</f>
        <v>0</v>
      </c>
      <c r="AE329" s="14" t="n">
        <f aca="false">L329-(L328*$G328/100)</f>
        <v>0</v>
      </c>
      <c r="AF329" s="14" t="n">
        <f aca="false">M329-(M328*$G328/100)</f>
        <v>0</v>
      </c>
      <c r="AG329" s="14" t="n">
        <f aca="false">N329-(N328*$G328/100)</f>
        <v>0</v>
      </c>
      <c r="AH329" s="14" t="n">
        <f aca="false">O329-(O328*$G328/100)</f>
        <v>0</v>
      </c>
      <c r="AI329" s="14" t="n">
        <f aca="false">P329-(P328*$G328/100)</f>
        <v>0</v>
      </c>
      <c r="AJ329" s="14" t="n">
        <f aca="false">Q329-(Q328*$G328/100)</f>
        <v>0</v>
      </c>
      <c r="AK329" s="14" t="n">
        <f aca="false">R329-(R328*$G328/100)</f>
        <v>0</v>
      </c>
      <c r="AL329" s="14" t="n">
        <f aca="false">S329-(S328*$G328/100)</f>
        <v>0</v>
      </c>
      <c r="AM329" s="14" t="n">
        <f aca="false">T329-(T328*$G328/100)</f>
        <v>0</v>
      </c>
      <c r="AN329" s="14" t="n">
        <f aca="false">U329-(U328*$G328/100)</f>
        <v>0</v>
      </c>
      <c r="AO329" s="14" t="n">
        <f aca="false">V329-(V328*$G328/100)</f>
        <v>0</v>
      </c>
      <c r="AP329" s="14" t="n">
        <f aca="false">W329-(W328*$G328/100)</f>
        <v>0</v>
      </c>
      <c r="AQ329" s="14" t="n">
        <f aca="false">X329-(X328*$G328/100)</f>
        <v>0</v>
      </c>
      <c r="AR329" s="14" t="n">
        <f aca="false">Y329-(Y328*$G328/100)</f>
        <v>0</v>
      </c>
    </row>
    <row r="330" customFormat="false" ht="18" hidden="false" customHeight="false" outlineLevel="0" collapsed="false">
      <c r="A330" s="17"/>
      <c r="B330" s="17"/>
      <c r="C330" s="17"/>
      <c r="D330" s="17"/>
      <c r="G330" s="13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AA330" s="14"/>
      <c r="AB330" s="14" t="n">
        <f aca="false">I330-(I329*$G329/100)</f>
        <v>0</v>
      </c>
      <c r="AC330" s="14" t="n">
        <f aca="false">J330-(J329*$G329/100)</f>
        <v>0</v>
      </c>
      <c r="AD330" s="14" t="n">
        <f aca="false">K330-(K329*$G329/100)</f>
        <v>0</v>
      </c>
      <c r="AE330" s="14" t="n">
        <f aca="false">L330-(L329*$G329/100)</f>
        <v>0</v>
      </c>
      <c r="AF330" s="14" t="n">
        <f aca="false">M330-(M329*$G329/100)</f>
        <v>0</v>
      </c>
      <c r="AG330" s="14" t="n">
        <f aca="false">N330-(N329*$G329/100)</f>
        <v>0</v>
      </c>
      <c r="AH330" s="14" t="n">
        <f aca="false">O330-(O329*$G329/100)</f>
        <v>0</v>
      </c>
      <c r="AI330" s="14" t="n">
        <f aca="false">P330-(P329*$G329/100)</f>
        <v>0</v>
      </c>
      <c r="AJ330" s="14" t="n">
        <f aca="false">Q330-(Q329*$G329/100)</f>
        <v>0</v>
      </c>
      <c r="AK330" s="14" t="n">
        <f aca="false">R330-(R329*$G329/100)</f>
        <v>0</v>
      </c>
      <c r="AL330" s="14" t="n">
        <f aca="false">S330-(S329*$G329/100)</f>
        <v>0</v>
      </c>
      <c r="AM330" s="14" t="n">
        <f aca="false">T330-(T329*$G329/100)</f>
        <v>0</v>
      </c>
      <c r="AN330" s="14" t="n">
        <f aca="false">U330-(U329*$G329/100)</f>
        <v>0</v>
      </c>
      <c r="AO330" s="14" t="n">
        <f aca="false">V330-(V329*$G329/100)</f>
        <v>0</v>
      </c>
      <c r="AP330" s="14" t="n">
        <f aca="false">W330-(W329*$G329/100)</f>
        <v>0</v>
      </c>
      <c r="AQ330" s="14" t="n">
        <f aca="false">X330-(X329*$G329/100)</f>
        <v>0</v>
      </c>
      <c r="AR330" s="14" t="n">
        <f aca="false">Y330-(Y329*$G329/100)</f>
        <v>0</v>
      </c>
    </row>
    <row r="331" customFormat="false" ht="18" hidden="false" customHeight="false" outlineLevel="0" collapsed="false">
      <c r="A331" s="17"/>
      <c r="B331" s="17"/>
      <c r="C331" s="17"/>
      <c r="D331" s="17"/>
      <c r="G331" s="13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AA331" s="14"/>
      <c r="AB331" s="14" t="n">
        <f aca="false">I331-(I330*$G330/100)</f>
        <v>0</v>
      </c>
      <c r="AC331" s="14" t="n">
        <f aca="false">J331-(J330*$G330/100)</f>
        <v>0</v>
      </c>
      <c r="AD331" s="14" t="n">
        <f aca="false">K331-(K330*$G330/100)</f>
        <v>0</v>
      </c>
      <c r="AE331" s="14" t="n">
        <f aca="false">L331-(L330*$G330/100)</f>
        <v>0</v>
      </c>
      <c r="AF331" s="14" t="n">
        <f aca="false">M331-(M330*$G330/100)</f>
        <v>0</v>
      </c>
      <c r="AG331" s="14" t="n">
        <f aca="false">N331-(N330*$G330/100)</f>
        <v>0</v>
      </c>
      <c r="AH331" s="14" t="n">
        <f aca="false">O331-(O330*$G330/100)</f>
        <v>0</v>
      </c>
      <c r="AI331" s="14" t="n">
        <f aca="false">P331-(P330*$G330/100)</f>
        <v>0</v>
      </c>
      <c r="AJ331" s="14" t="n">
        <f aca="false">Q331-(Q330*$G330/100)</f>
        <v>0</v>
      </c>
      <c r="AK331" s="14" t="n">
        <f aca="false">R331-(R330*$G330/100)</f>
        <v>0</v>
      </c>
      <c r="AL331" s="14" t="n">
        <f aca="false">S331-(S330*$G330/100)</f>
        <v>0</v>
      </c>
      <c r="AM331" s="14" t="n">
        <f aca="false">T331-(T330*$G330/100)</f>
        <v>0</v>
      </c>
      <c r="AN331" s="14" t="n">
        <f aca="false">U331-(U330*$G330/100)</f>
        <v>0</v>
      </c>
      <c r="AO331" s="14" t="n">
        <f aca="false">V331-(V330*$G330/100)</f>
        <v>0</v>
      </c>
      <c r="AP331" s="14" t="n">
        <f aca="false">W331-(W330*$G330/100)</f>
        <v>0</v>
      </c>
      <c r="AQ331" s="14" t="n">
        <f aca="false">X331-(X330*$G330/100)</f>
        <v>0</v>
      </c>
      <c r="AR331" s="14" t="n">
        <f aca="false">Y331-(Y330*$G330/100)</f>
        <v>0</v>
      </c>
    </row>
    <row r="332" customFormat="false" ht="18" hidden="false" customHeight="false" outlineLevel="0" collapsed="false">
      <c r="A332" s="17"/>
      <c r="B332" s="17"/>
      <c r="C332" s="17"/>
      <c r="D332" s="17"/>
      <c r="G332" s="13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AA332" s="14"/>
      <c r="AB332" s="14" t="n">
        <f aca="false">I332-(I331*$G331/100)</f>
        <v>0</v>
      </c>
      <c r="AC332" s="14" t="n">
        <f aca="false">J332-(J331*$G331/100)</f>
        <v>0</v>
      </c>
      <c r="AD332" s="14" t="n">
        <f aca="false">K332-(K331*$G331/100)</f>
        <v>0</v>
      </c>
      <c r="AE332" s="14" t="n">
        <f aca="false">L332-(L331*$G331/100)</f>
        <v>0</v>
      </c>
      <c r="AF332" s="14" t="n">
        <f aca="false">M332-(M331*$G331/100)</f>
        <v>0</v>
      </c>
      <c r="AG332" s="14" t="n">
        <f aca="false">N332-(N331*$G331/100)</f>
        <v>0</v>
      </c>
      <c r="AH332" s="14" t="n">
        <f aca="false">O332-(O331*$G331/100)</f>
        <v>0</v>
      </c>
      <c r="AI332" s="14" t="n">
        <f aca="false">P332-(P331*$G331/100)</f>
        <v>0</v>
      </c>
      <c r="AJ332" s="14" t="n">
        <f aca="false">Q332-(Q331*$G331/100)</f>
        <v>0</v>
      </c>
      <c r="AK332" s="14" t="n">
        <f aca="false">R332-(R331*$G331/100)</f>
        <v>0</v>
      </c>
      <c r="AL332" s="14" t="n">
        <f aca="false">S332-(S331*$G331/100)</f>
        <v>0</v>
      </c>
      <c r="AM332" s="14" t="n">
        <f aca="false">T332-(T331*$G331/100)</f>
        <v>0</v>
      </c>
      <c r="AN332" s="14" t="n">
        <f aca="false">U332-(U331*$G331/100)</f>
        <v>0</v>
      </c>
      <c r="AO332" s="14" t="n">
        <f aca="false">V332-(V331*$G331/100)</f>
        <v>0</v>
      </c>
      <c r="AP332" s="14" t="n">
        <f aca="false">W332-(W331*$G331/100)</f>
        <v>0</v>
      </c>
      <c r="AQ332" s="14" t="n">
        <f aca="false">X332-(X331*$G331/100)</f>
        <v>0</v>
      </c>
      <c r="AR332" s="14" t="n">
        <f aca="false">Y332-(Y331*$G331/100)</f>
        <v>0</v>
      </c>
    </row>
    <row r="333" customFormat="false" ht="18" hidden="false" customHeight="false" outlineLevel="0" collapsed="false">
      <c r="A333" s="17"/>
      <c r="B333" s="17"/>
      <c r="C333" s="17"/>
      <c r="D333" s="17"/>
      <c r="G333" s="13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AA333" s="14"/>
      <c r="AB333" s="14" t="n">
        <f aca="false">I333-(I332*$G332/100)</f>
        <v>0</v>
      </c>
      <c r="AC333" s="14" t="n">
        <f aca="false">J333-(J332*$G332/100)</f>
        <v>0</v>
      </c>
      <c r="AD333" s="14" t="n">
        <f aca="false">K333-(K332*$G332/100)</f>
        <v>0</v>
      </c>
      <c r="AE333" s="14" t="n">
        <f aca="false">L333-(L332*$G332/100)</f>
        <v>0</v>
      </c>
      <c r="AF333" s="14" t="n">
        <f aca="false">M333-(M332*$G332/100)</f>
        <v>0</v>
      </c>
      <c r="AG333" s="14" t="n">
        <f aca="false">N333-(N332*$G332/100)</f>
        <v>0</v>
      </c>
      <c r="AH333" s="14" t="n">
        <f aca="false">O333-(O332*$G332/100)</f>
        <v>0</v>
      </c>
      <c r="AI333" s="14" t="n">
        <f aca="false">P333-(P332*$G332/100)</f>
        <v>0</v>
      </c>
      <c r="AJ333" s="14" t="n">
        <f aca="false">Q333-(Q332*$G332/100)</f>
        <v>0</v>
      </c>
      <c r="AK333" s="14" t="n">
        <f aca="false">R333-(R332*$G332/100)</f>
        <v>0</v>
      </c>
      <c r="AL333" s="14" t="n">
        <f aca="false">S333-(S332*$G332/100)</f>
        <v>0</v>
      </c>
      <c r="AM333" s="14" t="n">
        <f aca="false">T333-(T332*$G332/100)</f>
        <v>0</v>
      </c>
      <c r="AN333" s="14" t="n">
        <f aca="false">U333-(U332*$G332/100)</f>
        <v>0</v>
      </c>
      <c r="AO333" s="14" t="n">
        <f aca="false">V333-(V332*$G332/100)</f>
        <v>0</v>
      </c>
      <c r="AP333" s="14" t="n">
        <f aca="false">W333-(W332*$G332/100)</f>
        <v>0</v>
      </c>
      <c r="AQ333" s="14" t="n">
        <f aca="false">X333-(X332*$G332/100)</f>
        <v>0</v>
      </c>
      <c r="AR333" s="14" t="n">
        <f aca="false">Y333-(Y332*$G332/100)</f>
        <v>0</v>
      </c>
    </row>
    <row r="334" customFormat="false" ht="18" hidden="false" customHeight="false" outlineLevel="0" collapsed="false">
      <c r="A334" s="17"/>
      <c r="B334" s="17"/>
      <c r="C334" s="17"/>
      <c r="D334" s="17"/>
      <c r="G334" s="13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AA334" s="14"/>
      <c r="AB334" s="14" t="n">
        <f aca="false">I334-(I333*$G333/100)</f>
        <v>0</v>
      </c>
      <c r="AC334" s="14" t="n">
        <f aca="false">J334-(J333*$G333/100)</f>
        <v>0</v>
      </c>
      <c r="AD334" s="14" t="n">
        <f aca="false">K334-(K333*$G333/100)</f>
        <v>0</v>
      </c>
      <c r="AE334" s="14" t="n">
        <f aca="false">L334-(L333*$G333/100)</f>
        <v>0</v>
      </c>
      <c r="AF334" s="14" t="n">
        <f aca="false">M334-(M333*$G333/100)</f>
        <v>0</v>
      </c>
      <c r="AG334" s="14" t="n">
        <f aca="false">N334-(N333*$G333/100)</f>
        <v>0</v>
      </c>
      <c r="AH334" s="14" t="n">
        <f aca="false">O334-(O333*$G333/100)</f>
        <v>0</v>
      </c>
      <c r="AI334" s="14" t="n">
        <f aca="false">P334-(P333*$G333/100)</f>
        <v>0</v>
      </c>
      <c r="AJ334" s="14" t="n">
        <f aca="false">Q334-(Q333*$G333/100)</f>
        <v>0</v>
      </c>
      <c r="AK334" s="14" t="n">
        <f aca="false">R334-(R333*$G333/100)</f>
        <v>0</v>
      </c>
      <c r="AL334" s="14" t="n">
        <f aca="false">S334-(S333*$G333/100)</f>
        <v>0</v>
      </c>
      <c r="AM334" s="14" t="n">
        <f aca="false">T334-(T333*$G333/100)</f>
        <v>0</v>
      </c>
      <c r="AN334" s="14" t="n">
        <f aca="false">U334-(U333*$G333/100)</f>
        <v>0</v>
      </c>
      <c r="AO334" s="14" t="n">
        <f aca="false">V334-(V333*$G333/100)</f>
        <v>0</v>
      </c>
      <c r="AP334" s="14" t="n">
        <f aca="false">W334-(W333*$G333/100)</f>
        <v>0</v>
      </c>
      <c r="AQ334" s="14" t="n">
        <f aca="false">X334-(X333*$G333/100)</f>
        <v>0</v>
      </c>
      <c r="AR334" s="14" t="n">
        <f aca="false">Y334-(Y333*$G333/100)</f>
        <v>0</v>
      </c>
    </row>
    <row r="335" customFormat="false" ht="18" hidden="false" customHeight="false" outlineLevel="0" collapsed="false">
      <c r="A335" s="17"/>
      <c r="B335" s="17"/>
      <c r="C335" s="17"/>
      <c r="D335" s="17"/>
      <c r="G335" s="13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AA335" s="14"/>
      <c r="AB335" s="14" t="n">
        <f aca="false">I335-(I334*$G334/100)</f>
        <v>0</v>
      </c>
      <c r="AC335" s="14" t="n">
        <f aca="false">J335-(J334*$G334/100)</f>
        <v>0</v>
      </c>
      <c r="AD335" s="14" t="n">
        <f aca="false">K335-(K334*$G334/100)</f>
        <v>0</v>
      </c>
      <c r="AE335" s="14" t="n">
        <f aca="false">L335-(L334*$G334/100)</f>
        <v>0</v>
      </c>
      <c r="AF335" s="14" t="n">
        <f aca="false">M335-(M334*$G334/100)</f>
        <v>0</v>
      </c>
      <c r="AG335" s="14" t="n">
        <f aca="false">N335-(N334*$G334/100)</f>
        <v>0</v>
      </c>
      <c r="AH335" s="14" t="n">
        <f aca="false">O335-(O334*$G334/100)</f>
        <v>0</v>
      </c>
      <c r="AI335" s="14" t="n">
        <f aca="false">P335-(P334*$G334/100)</f>
        <v>0</v>
      </c>
      <c r="AJ335" s="14" t="n">
        <f aca="false">Q335-(Q334*$G334/100)</f>
        <v>0</v>
      </c>
      <c r="AK335" s="14" t="n">
        <f aca="false">R335-(R334*$G334/100)</f>
        <v>0</v>
      </c>
      <c r="AL335" s="14" t="n">
        <f aca="false">S335-(S334*$G334/100)</f>
        <v>0</v>
      </c>
      <c r="AM335" s="14" t="n">
        <f aca="false">T335-(T334*$G334/100)</f>
        <v>0</v>
      </c>
      <c r="AN335" s="14" t="n">
        <f aca="false">U335-(U334*$G334/100)</f>
        <v>0</v>
      </c>
      <c r="AO335" s="14" t="n">
        <f aca="false">V335-(V334*$G334/100)</f>
        <v>0</v>
      </c>
      <c r="AP335" s="14" t="n">
        <f aca="false">W335-(W334*$G334/100)</f>
        <v>0</v>
      </c>
      <c r="AQ335" s="14" t="n">
        <f aca="false">X335-(X334*$G334/100)</f>
        <v>0</v>
      </c>
      <c r="AR335" s="14" t="n">
        <f aca="false">Y335-(Y334*$G334/100)</f>
        <v>0</v>
      </c>
    </row>
    <row r="336" customFormat="false" ht="18" hidden="false" customHeight="false" outlineLevel="0" collapsed="false">
      <c r="A336" s="17"/>
      <c r="B336" s="17"/>
      <c r="C336" s="17"/>
      <c r="D336" s="17"/>
      <c r="G336" s="13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AA336" s="14"/>
      <c r="AB336" s="14" t="n">
        <f aca="false">I336-(I335*$G335/100)</f>
        <v>0</v>
      </c>
      <c r="AC336" s="14" t="n">
        <f aca="false">J336-(J335*$G335/100)</f>
        <v>0</v>
      </c>
      <c r="AD336" s="14" t="n">
        <f aca="false">K336-(K335*$G335/100)</f>
        <v>0</v>
      </c>
      <c r="AE336" s="14" t="n">
        <f aca="false">L336-(L335*$G335/100)</f>
        <v>0</v>
      </c>
      <c r="AF336" s="14" t="n">
        <f aca="false">M336-(M335*$G335/100)</f>
        <v>0</v>
      </c>
      <c r="AG336" s="14" t="n">
        <f aca="false">N336-(N335*$G335/100)</f>
        <v>0</v>
      </c>
      <c r="AH336" s="14" t="n">
        <f aca="false">O336-(O335*$G335/100)</f>
        <v>0</v>
      </c>
      <c r="AI336" s="14" t="n">
        <f aca="false">P336-(P335*$G335/100)</f>
        <v>0</v>
      </c>
      <c r="AJ336" s="14" t="n">
        <f aca="false">Q336-(Q335*$G335/100)</f>
        <v>0</v>
      </c>
      <c r="AK336" s="14" t="n">
        <f aca="false">R336-(R335*$G335/100)</f>
        <v>0</v>
      </c>
      <c r="AL336" s="14" t="n">
        <f aca="false">S336-(S335*$G335/100)</f>
        <v>0</v>
      </c>
      <c r="AM336" s="14" t="n">
        <f aca="false">T336-(T335*$G335/100)</f>
        <v>0</v>
      </c>
      <c r="AN336" s="14" t="n">
        <f aca="false">U336-(U335*$G335/100)</f>
        <v>0</v>
      </c>
      <c r="AO336" s="14" t="n">
        <f aca="false">V336-(V335*$G335/100)</f>
        <v>0</v>
      </c>
      <c r="AP336" s="14" t="n">
        <f aca="false">W336-(W335*$G335/100)</f>
        <v>0</v>
      </c>
      <c r="AQ336" s="14" t="n">
        <f aca="false">X336-(X335*$G335/100)</f>
        <v>0</v>
      </c>
      <c r="AR336" s="14" t="n">
        <f aca="false">Y336-(Y335*$G335/100)</f>
        <v>0</v>
      </c>
    </row>
    <row r="337" customFormat="false" ht="18" hidden="false" customHeight="false" outlineLevel="0" collapsed="false">
      <c r="A337" s="17"/>
      <c r="B337" s="17"/>
      <c r="C337" s="17"/>
      <c r="D337" s="17"/>
      <c r="G337" s="13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AA337" s="14"/>
      <c r="AB337" s="14" t="n">
        <f aca="false">I337-(I336*$G336/100)</f>
        <v>0</v>
      </c>
      <c r="AC337" s="14" t="n">
        <f aca="false">J337-(J336*$G336/100)</f>
        <v>0</v>
      </c>
      <c r="AD337" s="14" t="n">
        <f aca="false">K337-(K336*$G336/100)</f>
        <v>0</v>
      </c>
      <c r="AE337" s="14" t="n">
        <f aca="false">L337-(L336*$G336/100)</f>
        <v>0</v>
      </c>
      <c r="AF337" s="14" t="n">
        <f aca="false">M337-(M336*$G336/100)</f>
        <v>0</v>
      </c>
      <c r="AG337" s="14" t="n">
        <f aca="false">N337-(N336*$G336/100)</f>
        <v>0</v>
      </c>
      <c r="AH337" s="14" t="n">
        <f aca="false">O337-(O336*$G336/100)</f>
        <v>0</v>
      </c>
      <c r="AI337" s="14" t="n">
        <f aca="false">P337-(P336*$G336/100)</f>
        <v>0</v>
      </c>
      <c r="AJ337" s="14" t="n">
        <f aca="false">Q337-(Q336*$G336/100)</f>
        <v>0</v>
      </c>
      <c r="AK337" s="14" t="n">
        <f aca="false">R337-(R336*$G336/100)</f>
        <v>0</v>
      </c>
      <c r="AL337" s="14" t="n">
        <f aca="false">S337-(S336*$G336/100)</f>
        <v>0</v>
      </c>
      <c r="AM337" s="14" t="n">
        <f aca="false">T337-(T336*$G336/100)</f>
        <v>0</v>
      </c>
      <c r="AN337" s="14" t="n">
        <f aca="false">U337-(U336*$G336/100)</f>
        <v>0</v>
      </c>
      <c r="AO337" s="14" t="n">
        <f aca="false">V337-(V336*$G336/100)</f>
        <v>0</v>
      </c>
      <c r="AP337" s="14" t="n">
        <f aca="false">W337-(W336*$G336/100)</f>
        <v>0</v>
      </c>
      <c r="AQ337" s="14" t="n">
        <f aca="false">X337-(X336*$G336/100)</f>
        <v>0</v>
      </c>
      <c r="AR337" s="14" t="n">
        <f aca="false">Y337-(Y336*$G336/100)</f>
        <v>0</v>
      </c>
    </row>
    <row r="338" customFormat="false" ht="18" hidden="false" customHeight="false" outlineLevel="0" collapsed="false">
      <c r="A338" s="17"/>
      <c r="B338" s="17"/>
      <c r="C338" s="17"/>
      <c r="D338" s="17"/>
      <c r="G338" s="13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</row>
    <row r="339" customFormat="false" ht="18" hidden="false" customHeight="false" outlineLevel="0" collapsed="false">
      <c r="A339" s="17"/>
      <c r="B339" s="17"/>
      <c r="C339" s="17"/>
      <c r="D339" s="17"/>
      <c r="G339" s="13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</row>
    <row r="340" customFormat="false" ht="18" hidden="false" customHeight="false" outlineLevel="0" collapsed="false">
      <c r="A340" s="17"/>
      <c r="B340" s="17"/>
      <c r="C340" s="17"/>
      <c r="D340" s="17"/>
      <c r="G340" s="13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</row>
    <row r="341" customFormat="false" ht="18" hidden="false" customHeight="false" outlineLevel="0" collapsed="false">
      <c r="A341" s="17"/>
      <c r="B341" s="17"/>
      <c r="C341" s="17"/>
      <c r="D341" s="17"/>
      <c r="G341" s="13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</row>
    <row r="342" customFormat="false" ht="18" hidden="false" customHeight="false" outlineLevel="0" collapsed="false">
      <c r="A342" s="17"/>
      <c r="B342" s="17"/>
      <c r="C342" s="17"/>
      <c r="D342" s="17"/>
      <c r="G342" s="13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</row>
    <row r="343" customFormat="false" ht="18" hidden="false" customHeight="false" outlineLevel="0" collapsed="false">
      <c r="A343" s="17"/>
      <c r="B343" s="17"/>
      <c r="C343" s="17"/>
      <c r="D343" s="17"/>
      <c r="G343" s="13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</row>
    <row r="344" customFormat="false" ht="18" hidden="false" customHeight="false" outlineLevel="0" collapsed="false">
      <c r="A344" s="17"/>
      <c r="B344" s="17"/>
      <c r="C344" s="17"/>
      <c r="D344" s="17"/>
      <c r="G344" s="13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</row>
    <row r="345" customFormat="false" ht="18" hidden="false" customHeight="false" outlineLevel="0" collapsed="false">
      <c r="A345" s="17"/>
      <c r="B345" s="17"/>
      <c r="C345" s="17"/>
      <c r="D345" s="17"/>
      <c r="G345" s="13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</row>
    <row r="346" customFormat="false" ht="18" hidden="false" customHeight="false" outlineLevel="0" collapsed="false">
      <c r="A346" s="17"/>
      <c r="B346" s="17"/>
      <c r="C346" s="17"/>
      <c r="D346" s="17"/>
      <c r="G346" s="13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</row>
    <row r="347" customFormat="false" ht="18" hidden="false" customHeight="false" outlineLevel="0" collapsed="false">
      <c r="A347" s="17"/>
      <c r="B347" s="17"/>
      <c r="C347" s="17"/>
      <c r="D347" s="17"/>
      <c r="G347" s="13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</row>
    <row r="348" customFormat="false" ht="18" hidden="false" customHeight="false" outlineLevel="0" collapsed="false">
      <c r="A348" s="17"/>
      <c r="B348" s="17"/>
      <c r="C348" s="17"/>
      <c r="D348" s="17"/>
      <c r="G348" s="13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</row>
    <row r="349" customFormat="false" ht="18" hidden="false" customHeight="false" outlineLevel="0" collapsed="false">
      <c r="A349" s="17"/>
      <c r="B349" s="17"/>
      <c r="C349" s="17"/>
      <c r="D349" s="17"/>
      <c r="G349" s="13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</row>
    <row r="350" customFormat="false" ht="18" hidden="false" customHeight="false" outlineLevel="0" collapsed="false">
      <c r="A350" s="17"/>
      <c r="B350" s="17"/>
      <c r="C350" s="17"/>
      <c r="D350" s="17"/>
      <c r="G350" s="13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</row>
    <row r="351" customFormat="false" ht="18" hidden="false" customHeight="false" outlineLevel="0" collapsed="false">
      <c r="A351" s="17"/>
      <c r="B351" s="17"/>
      <c r="C351" s="17"/>
      <c r="D351" s="17"/>
      <c r="G351" s="13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</row>
    <row r="352" customFormat="false" ht="18" hidden="false" customHeight="false" outlineLevel="0" collapsed="false">
      <c r="A352" s="17"/>
      <c r="B352" s="17"/>
      <c r="C352" s="17"/>
      <c r="D352" s="17"/>
      <c r="G352" s="13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</row>
    <row r="353" customFormat="false" ht="18" hidden="false" customHeight="false" outlineLevel="0" collapsed="false">
      <c r="A353" s="17"/>
      <c r="B353" s="17"/>
      <c r="C353" s="17"/>
      <c r="D353" s="17"/>
      <c r="G353" s="13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</row>
    <row r="354" customFormat="false" ht="18" hidden="false" customHeight="false" outlineLevel="0" collapsed="false">
      <c r="A354" s="17"/>
      <c r="B354" s="17"/>
      <c r="C354" s="17"/>
      <c r="D354" s="17"/>
      <c r="G354" s="13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</row>
    <row r="355" customFormat="false" ht="18" hidden="false" customHeight="false" outlineLevel="0" collapsed="false">
      <c r="A355" s="17"/>
      <c r="B355" s="17"/>
      <c r="C355" s="17"/>
      <c r="D355" s="17"/>
      <c r="G355" s="13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</row>
    <row r="356" customFormat="false" ht="18" hidden="false" customHeight="false" outlineLevel="0" collapsed="false">
      <c r="A356" s="17"/>
      <c r="B356" s="17"/>
      <c r="C356" s="17"/>
      <c r="D356" s="17"/>
      <c r="G356" s="13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</row>
    <row r="357" customFormat="false" ht="18" hidden="false" customHeight="false" outlineLevel="0" collapsed="false">
      <c r="A357" s="17"/>
      <c r="B357" s="17"/>
      <c r="C357" s="17"/>
      <c r="D357" s="17"/>
      <c r="G357" s="13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</row>
    <row r="358" customFormat="false" ht="18" hidden="false" customHeight="false" outlineLevel="0" collapsed="false">
      <c r="A358" s="17"/>
      <c r="B358" s="17"/>
      <c r="C358" s="17"/>
      <c r="D358" s="17"/>
      <c r="G358" s="13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</row>
    <row r="359" customFormat="false" ht="18" hidden="false" customHeight="false" outlineLevel="0" collapsed="false">
      <c r="A359" s="17"/>
      <c r="B359" s="17"/>
      <c r="C359" s="17"/>
      <c r="D359" s="17"/>
      <c r="G359" s="13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</row>
    <row r="360" customFormat="false" ht="18" hidden="false" customHeight="false" outlineLevel="0" collapsed="false">
      <c r="A360" s="17"/>
      <c r="B360" s="17"/>
      <c r="C360" s="17"/>
      <c r="D360" s="17"/>
      <c r="G360" s="13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</row>
    <row r="361" customFormat="false" ht="18" hidden="false" customHeight="false" outlineLevel="0" collapsed="false">
      <c r="A361" s="17"/>
      <c r="B361" s="17"/>
      <c r="C361" s="17"/>
      <c r="D361" s="17"/>
      <c r="G361" s="13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</row>
    <row r="362" customFormat="false" ht="18" hidden="false" customHeight="false" outlineLevel="0" collapsed="false">
      <c r="A362" s="17"/>
      <c r="B362" s="17"/>
      <c r="C362" s="17"/>
      <c r="D362" s="17"/>
      <c r="G362" s="13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</row>
    <row r="363" customFormat="false" ht="18" hidden="false" customHeight="false" outlineLevel="0" collapsed="false">
      <c r="A363" s="17"/>
      <c r="B363" s="17"/>
      <c r="C363" s="17"/>
      <c r="D363" s="17"/>
      <c r="G363" s="13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</row>
    <row r="364" customFormat="false" ht="18" hidden="false" customHeight="false" outlineLevel="0" collapsed="false">
      <c r="A364" s="17"/>
      <c r="B364" s="17"/>
      <c r="C364" s="17"/>
      <c r="D364" s="17"/>
      <c r="G364" s="13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</row>
    <row r="365" customFormat="false" ht="18" hidden="false" customHeight="false" outlineLevel="0" collapsed="false">
      <c r="A365" s="17"/>
      <c r="B365" s="17"/>
      <c r="C365" s="17"/>
      <c r="D365" s="17"/>
      <c r="G365" s="13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</row>
    <row r="366" customFormat="false" ht="18" hidden="false" customHeight="false" outlineLevel="0" collapsed="false">
      <c r="A366" s="17"/>
      <c r="B366" s="17"/>
      <c r="C366" s="17"/>
      <c r="D366" s="17"/>
      <c r="G366" s="13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</row>
    <row r="367" customFormat="false" ht="18" hidden="false" customHeight="false" outlineLevel="0" collapsed="false">
      <c r="A367" s="17"/>
      <c r="B367" s="17"/>
      <c r="C367" s="17"/>
      <c r="D367" s="17"/>
      <c r="G367" s="13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</row>
    <row r="368" customFormat="false" ht="18" hidden="false" customHeight="false" outlineLevel="0" collapsed="false">
      <c r="A368" s="17"/>
      <c r="B368" s="17"/>
      <c r="C368" s="17"/>
      <c r="D368" s="17"/>
      <c r="G368" s="13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</row>
    <row r="369" customFormat="false" ht="18" hidden="false" customHeight="false" outlineLevel="0" collapsed="false">
      <c r="A369" s="17"/>
      <c r="B369" s="17"/>
      <c r="C369" s="17"/>
      <c r="D369" s="17"/>
      <c r="G369" s="13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</row>
    <row r="370" customFormat="false" ht="18" hidden="false" customHeight="false" outlineLevel="0" collapsed="false">
      <c r="A370" s="17"/>
      <c r="B370" s="17"/>
      <c r="C370" s="17"/>
      <c r="D370" s="17"/>
      <c r="G370" s="13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</row>
    <row r="371" customFormat="false" ht="18" hidden="false" customHeight="false" outlineLevel="0" collapsed="false">
      <c r="A371" s="17"/>
      <c r="B371" s="17"/>
      <c r="C371" s="17"/>
      <c r="D371" s="17"/>
      <c r="G371" s="13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</row>
    <row r="372" customFormat="false" ht="18" hidden="false" customHeight="false" outlineLevel="0" collapsed="false">
      <c r="A372" s="17"/>
      <c r="B372" s="17"/>
      <c r="C372" s="17"/>
      <c r="D372" s="17"/>
      <c r="G372" s="13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</row>
    <row r="373" customFormat="false" ht="18" hidden="false" customHeight="false" outlineLevel="0" collapsed="false">
      <c r="A373" s="17"/>
      <c r="B373" s="17"/>
      <c r="C373" s="17"/>
      <c r="D373" s="17"/>
      <c r="G373" s="13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</row>
    <row r="374" customFormat="false" ht="18" hidden="false" customHeight="false" outlineLevel="0" collapsed="false">
      <c r="A374" s="17"/>
      <c r="B374" s="17"/>
      <c r="C374" s="17"/>
      <c r="D374" s="17"/>
      <c r="G374" s="13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</row>
    <row r="375" customFormat="false" ht="18" hidden="false" customHeight="false" outlineLevel="0" collapsed="false">
      <c r="A375" s="17"/>
      <c r="B375" s="17"/>
      <c r="C375" s="17"/>
      <c r="D375" s="17"/>
      <c r="G375" s="13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</row>
    <row r="376" customFormat="false" ht="18" hidden="false" customHeight="false" outlineLevel="0" collapsed="false">
      <c r="A376" s="17"/>
      <c r="B376" s="17"/>
      <c r="C376" s="17"/>
      <c r="D376" s="17"/>
      <c r="G376" s="13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</row>
    <row r="377" customFormat="false" ht="18" hidden="false" customHeight="false" outlineLevel="0" collapsed="false">
      <c r="A377" s="17"/>
      <c r="B377" s="17"/>
      <c r="C377" s="17"/>
      <c r="D377" s="17"/>
      <c r="G377" s="13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</row>
    <row r="378" customFormat="false" ht="18" hidden="false" customHeight="false" outlineLevel="0" collapsed="false">
      <c r="A378" s="17"/>
      <c r="B378" s="17"/>
      <c r="C378" s="17"/>
      <c r="D378" s="17"/>
      <c r="G378" s="13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</row>
    <row r="379" customFormat="false" ht="18" hidden="false" customHeight="false" outlineLevel="0" collapsed="false">
      <c r="A379" s="17"/>
      <c r="B379" s="17"/>
      <c r="C379" s="17"/>
      <c r="D379" s="17"/>
      <c r="G379" s="13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289"/>
  <sheetViews>
    <sheetView showFormulas="false" showGridLines="true" showRowColHeaders="true" showZeros="true" rightToLeft="false" tabSelected="false" showOutlineSymbols="true" defaultGridColor="true" view="normal" topLeftCell="AE1" colorId="64" zoomScale="38" zoomScaleNormal="38" zoomScalePageLayoutView="100" workbookViewId="0">
      <selection pane="topLeft" activeCell="AA3" activeCellId="0" sqref="AA3"/>
    </sheetView>
  </sheetViews>
  <sheetFormatPr defaultColWidth="10.34375" defaultRowHeight="18" zeroHeight="false" outlineLevelRow="0" outlineLevelCol="0"/>
  <cols>
    <col collapsed="false" customWidth="true" hidden="false" outlineLevel="0" max="1" min="1" style="18" width="13.17"/>
    <col collapsed="false" customWidth="true" hidden="false" outlineLevel="0" max="3" min="2" style="19" width="14.35"/>
    <col collapsed="false" customWidth="true" hidden="false" outlineLevel="0" max="4" min="4" style="8" width="16.83"/>
    <col collapsed="false" customWidth="true" hidden="false" outlineLevel="0" max="5" min="5" style="8" width="15.83"/>
    <col collapsed="false" customWidth="true" hidden="false" outlineLevel="0" max="6" min="6" style="19" width="14.16"/>
    <col collapsed="false" customWidth="true" hidden="false" outlineLevel="0" max="7" min="7" style="19" width="15.83"/>
    <col collapsed="false" customWidth="false" hidden="false" outlineLevel="0" max="1025" min="8" style="19" width="10.33"/>
  </cols>
  <sheetData>
    <row r="1" s="9" customFormat="true" ht="18" hidden="false" customHeight="false" outlineLevel="0" collapsed="false">
      <c r="A1" s="9" t="s">
        <v>95</v>
      </c>
      <c r="B1" s="9" t="s">
        <v>96</v>
      </c>
      <c r="C1" s="9" t="s">
        <v>97</v>
      </c>
      <c r="D1" s="9" t="s">
        <v>98</v>
      </c>
      <c r="E1" s="9" t="s">
        <v>99</v>
      </c>
      <c r="F1" s="9" t="s">
        <v>100</v>
      </c>
      <c r="G1" s="10" t="s">
        <v>101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  <c r="AH1" s="1" t="s">
        <v>9</v>
      </c>
      <c r="AI1" s="1" t="s">
        <v>10</v>
      </c>
      <c r="AJ1" s="1" t="s">
        <v>11</v>
      </c>
      <c r="AK1" s="1" t="s">
        <v>12</v>
      </c>
      <c r="AL1" s="1" t="s">
        <v>13</v>
      </c>
      <c r="AM1" s="1" t="s">
        <v>14</v>
      </c>
      <c r="AN1" s="1" t="s">
        <v>15</v>
      </c>
      <c r="AO1" s="1" t="s">
        <v>16</v>
      </c>
      <c r="AP1" s="1" t="s">
        <v>17</v>
      </c>
      <c r="AQ1" s="1" t="s">
        <v>18</v>
      </c>
      <c r="AR1" s="1" t="s">
        <v>19</v>
      </c>
      <c r="AS1" s="11"/>
      <c r="AT1" s="1" t="s">
        <v>2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9</v>
      </c>
      <c r="BB1" s="1" t="s">
        <v>10</v>
      </c>
      <c r="BC1" s="1" t="s">
        <v>11</v>
      </c>
      <c r="BD1" s="1" t="s">
        <v>12</v>
      </c>
      <c r="BE1" s="1" t="s">
        <v>13</v>
      </c>
      <c r="BF1" s="1" t="s">
        <v>14</v>
      </c>
      <c r="BG1" s="1" t="s">
        <v>15</v>
      </c>
      <c r="BH1" s="1" t="s">
        <v>16</v>
      </c>
      <c r="BI1" s="1" t="s">
        <v>17</v>
      </c>
      <c r="BJ1" s="1" t="s">
        <v>18</v>
      </c>
      <c r="BK1" s="1" t="s">
        <v>19</v>
      </c>
    </row>
    <row r="2" s="9" customFormat="true" ht="18" hidden="false" customHeight="false" outlineLevel="0" collapsed="false">
      <c r="A2" s="20" t="s">
        <v>501</v>
      </c>
      <c r="B2" s="19" t="s">
        <v>502</v>
      </c>
      <c r="C2" s="19" t="n">
        <v>22</v>
      </c>
      <c r="D2" s="19" t="n">
        <f aca="false">C2-5</f>
        <v>17</v>
      </c>
      <c r="E2" s="8" t="s">
        <v>503</v>
      </c>
      <c r="F2" s="8" t="n">
        <v>4.42783528766279</v>
      </c>
      <c r="G2" s="13" t="n">
        <f aca="false">F2*((POWER(D2,2))/((POWER(C2,2))))</f>
        <v>2.64389338457551</v>
      </c>
      <c r="H2" s="9" t="n">
        <f aca="false">IF(ISNA(VLOOKUP($A2,PC!$B:$T,2,0)),0,VLOOKUP($A2,PC!$B:$T,2,0))</f>
        <v>0</v>
      </c>
      <c r="I2" s="9" t="n">
        <f aca="false">IF(ISNA(VLOOKUP($A2,PC!$B:$T,3,0)),0,VLOOKUP($A2,PC!$B:$T,3,0))</f>
        <v>0</v>
      </c>
      <c r="J2" s="9" t="n">
        <f aca="false">IF(ISNA(VLOOKUP($A2,PC!$B:$T,4,0)),0,VLOOKUP($A2,PC!$B:$T,4,0))</f>
        <v>0</v>
      </c>
      <c r="K2" s="9" t="n">
        <f aca="false">IF(ISNA(VLOOKUP($A2,PC!$B:$T,5,0)),0,VLOOKUP($A2,PC!$B:$T,5,0))</f>
        <v>0</v>
      </c>
      <c r="L2" s="9" t="n">
        <f aca="false">IF(ISNA(VLOOKUP($A2,PC!$B:$T,6,0)),0,VLOOKUP($A2,PC!$B:$T,6,0))</f>
        <v>0</v>
      </c>
      <c r="M2" s="9" t="n">
        <f aca="false">IF(ISNA(VLOOKUP($A2,PC!$B:$T,7,0)),0,VLOOKUP($A2,PC!$B:$T,7,0))</f>
        <v>0</v>
      </c>
      <c r="N2" s="9" t="n">
        <f aca="false">IF(ISNA(VLOOKUP($A2,PC!$B:$T,8,0)),0,VLOOKUP($A2,PC!$B:$T,8,0))</f>
        <v>0</v>
      </c>
      <c r="O2" s="9" t="n">
        <f aca="false">IF(ISNA(VLOOKUP($A2,PC!$B:$T,9,0)),0,VLOOKUP($A2,PC!$B:$T,9,0))</f>
        <v>0</v>
      </c>
      <c r="P2" s="9" t="n">
        <f aca="false">IF(ISNA(VLOOKUP($A2,PC!$B:$T,10,0)),0,VLOOKUP($A2,PC!$B:$T,10,0))</f>
        <v>0</v>
      </c>
      <c r="Q2" s="9" t="n">
        <f aca="false">IF(ISNA(VLOOKUP($A2,PC!$B:$T,11,0)),0,VLOOKUP($A2,PC!$B:$T,11,0))</f>
        <v>0</v>
      </c>
      <c r="R2" s="9" t="n">
        <f aca="false">IF(ISNA(VLOOKUP($A2,PC!$B:$T,12,0)),0,VLOOKUP($A2,PC!$B:$T,12,0))</f>
        <v>0</v>
      </c>
      <c r="S2" s="9" t="n">
        <f aca="false">IF(ISNA(VLOOKUP($A2,PC!$B:$T,13,0)),0,VLOOKUP($A2,PC!$B:$T,13,0))</f>
        <v>0</v>
      </c>
      <c r="T2" s="9" t="n">
        <f aca="false">IF(ISNA(VLOOKUP($A2,PC!$B:$T,14,0)),0,VLOOKUP($A2,PC!$B:$T,14,0))</f>
        <v>0</v>
      </c>
      <c r="U2" s="9" t="n">
        <f aca="false">IF(ISNA(VLOOKUP($A2,PC!$B:$T,15,0)),0,VLOOKUP($A2,PC!$B:$T,15,0))</f>
        <v>0</v>
      </c>
      <c r="V2" s="9" t="n">
        <f aca="false">IF(ISNA(VLOOKUP($A2,PC!$B:$T,16,0)),0,VLOOKUP($A2,PC!$B:$T,16,0))</f>
        <v>0</v>
      </c>
      <c r="W2" s="9" t="n">
        <f aca="false">IF(ISNA(VLOOKUP($A2,PC!$B:$T,17,0)),0,VLOOKUP($A2,PC!$B:$T,17,0))</f>
        <v>0</v>
      </c>
      <c r="X2" s="9" t="n">
        <f aca="false">IF(ISNA(VLOOKUP($A2,PC!$B:$T,18,0)),0,VLOOKUP($A2,PC!$B:$T,18,0))</f>
        <v>0</v>
      </c>
      <c r="Y2" s="9" t="n">
        <f aca="false">IF(ISNA(VLOOKUP($A2,PC!$B:$T,19,0)),0,VLOOKUP($A2,PC!$B:$T,19,0))</f>
        <v>0</v>
      </c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</row>
    <row r="3" s="9" customFormat="true" ht="18" hidden="false" customHeight="false" outlineLevel="0" collapsed="false">
      <c r="A3" s="20" t="s">
        <v>504</v>
      </c>
      <c r="B3" s="19" t="s">
        <v>505</v>
      </c>
      <c r="C3" s="19" t="n">
        <v>22</v>
      </c>
      <c r="D3" s="19" t="n">
        <f aca="false">C3-5</f>
        <v>17</v>
      </c>
      <c r="E3" s="8" t="s">
        <v>506</v>
      </c>
      <c r="F3" s="8" t="n">
        <v>4.43324992665848</v>
      </c>
      <c r="G3" s="13" t="n">
        <f aca="false">F3*((POWER(D3,2))/((POWER(C3,2))))</f>
        <v>2.64712650579401</v>
      </c>
      <c r="H3" s="9" t="n">
        <f aca="false">IF(ISNA(VLOOKUP($A3,PC!$B:$T,2,0)),0,VLOOKUP($A3,PC!$B:$T,2,0))</f>
        <v>0.2351197536803</v>
      </c>
      <c r="I3" s="9" t="n">
        <f aca="false">IF(ISNA(VLOOKUP($A3,PC!$B:$T,3,0)),0,VLOOKUP($A3,PC!$B:$T,3,0))</f>
        <v>0.294733403614011</v>
      </c>
      <c r="J3" s="9" t="n">
        <f aca="false">IF(ISNA(VLOOKUP($A3,PC!$B:$T,4,0)),0,VLOOKUP($A3,PC!$B:$T,4,0))</f>
        <v>0.917533615384254</v>
      </c>
      <c r="K3" s="9" t="n">
        <f aca="false">IF(ISNA(VLOOKUP($A3,PC!$B:$T,5,0)),0,VLOOKUP($A3,PC!$B:$T,5,0))</f>
        <v>0.846805560252985</v>
      </c>
      <c r="L3" s="9" t="n">
        <f aca="false">IF(ISNA(VLOOKUP($A3,PC!$B:$T,6,0)),0,VLOOKUP($A3,PC!$B:$T,6,0))</f>
        <v>0.294733403614011</v>
      </c>
      <c r="M3" s="9" t="n">
        <f aca="false">IF(ISNA(VLOOKUP($A3,PC!$B:$T,7,0)),0,VLOOKUP($A3,PC!$B:$T,7,0))</f>
        <v>0.266032169698672</v>
      </c>
      <c r="N3" s="9" t="n">
        <f aca="false">IF(ISNA(VLOOKUP($A3,PC!$B:$T,8,0)),0,VLOOKUP($A3,PC!$B:$T,8,0))</f>
        <v>0.195104624143348</v>
      </c>
      <c r="O3" s="9" t="n">
        <f aca="false">IF(ISNA(VLOOKUP($A3,PC!$B:$T,9,0)),0,VLOOKUP($A3,PC!$B:$T,9,0))</f>
        <v>0.173442446046517</v>
      </c>
      <c r="P3" s="9" t="n">
        <f aca="false">IF(ISNA(VLOOKUP($A3,PC!$B:$T,10,0)),0,VLOOKUP($A3,PC!$B:$T,10,0))</f>
        <v>0.617516633862947</v>
      </c>
      <c r="Q3" s="9" t="n">
        <f aca="false">IF(ISNA(VLOOKUP($A3,PC!$B:$T,11,0)),0,VLOOKUP($A3,PC!$B:$T,11,0))</f>
        <v>0.698578466591399</v>
      </c>
      <c r="R3" s="9" t="n">
        <f aca="false">IF(ISNA(VLOOKUP($A3,PC!$B:$T,12,0)),0,VLOOKUP($A3,PC!$B:$T,12,0))</f>
        <v>0.292756751392455</v>
      </c>
      <c r="S3" s="9" t="n">
        <f aca="false">IF(ISNA(VLOOKUP($A3,PC!$B:$T,13,0)),0,VLOOKUP($A3,PC!$B:$T,13,0))</f>
        <v>0.164503915009374</v>
      </c>
      <c r="T3" s="9" t="n">
        <f aca="false">IF(ISNA(VLOOKUP($A3,PC!$B:$T,14,0)),0,VLOOKUP($A3,PC!$B:$T,14,0))</f>
        <v>0.141554043900965</v>
      </c>
      <c r="U3" s="9" t="n">
        <f aca="false">IF(ISNA(VLOOKUP($A3,PC!$B:$T,15,0)),0,VLOOKUP($A3,PC!$B:$T,15,0))</f>
        <v>0.367961717733058</v>
      </c>
      <c r="V3" s="9" t="n">
        <f aca="false">IF(ISNA(VLOOKUP($A3,PC!$B:$T,16,0)),0,VLOOKUP($A3,PC!$B:$T,16,0))</f>
        <v>0.33554795254297</v>
      </c>
      <c r="W3" s="9" t="n">
        <f aca="false">IF(ISNA(VLOOKUP($A3,PC!$B:$T,17,0)),0,VLOOKUP($A3,PC!$B:$T,17,0))</f>
        <v>1.82739094862852</v>
      </c>
      <c r="X3" s="9" t="n">
        <f aca="false">IF(ISNA(VLOOKUP($A3,PC!$B:$T,18,0)),0,VLOOKUP($A3,PC!$B:$T,18,0))</f>
        <v>0.456378688176608</v>
      </c>
      <c r="Y3" s="9" t="n">
        <f aca="false">IF(ISNA(VLOOKUP($A3,PC!$B:$T,19,0)),0,VLOOKUP($A3,PC!$B:$T,19,0))</f>
        <v>0.275369590329393</v>
      </c>
      <c r="AA3" s="14" t="n">
        <f aca="false">H3-(H2*$G2/100)</f>
        <v>0.2351197536803</v>
      </c>
      <c r="AB3" s="14" t="n">
        <f aca="false">I3-(I2*$G2/100)</f>
        <v>0.294733403614011</v>
      </c>
      <c r="AC3" s="14" t="n">
        <f aca="false">J3-(J2*$G2/100)</f>
        <v>0.917533615384254</v>
      </c>
      <c r="AD3" s="14" t="n">
        <f aca="false">K3-(K2*$G2/100)</f>
        <v>0.846805560252985</v>
      </c>
      <c r="AE3" s="14" t="n">
        <f aca="false">L3-(L2*$G2/100)</f>
        <v>0.294733403614011</v>
      </c>
      <c r="AF3" s="14" t="n">
        <f aca="false">M3-(M2*$G2/100)</f>
        <v>0.266032169698672</v>
      </c>
      <c r="AG3" s="14" t="n">
        <f aca="false">N3-(N2*$G2/100)</f>
        <v>0.195104624143348</v>
      </c>
      <c r="AH3" s="14" t="n">
        <f aca="false">O3-(O2*$G2/100)</f>
        <v>0.173442446046517</v>
      </c>
      <c r="AI3" s="14" t="n">
        <f aca="false">P3-(P2*$G2/100)</f>
        <v>0.617516633862947</v>
      </c>
      <c r="AJ3" s="14" t="n">
        <f aca="false">Q3-(Q2*$G2/100)</f>
        <v>0.698578466591399</v>
      </c>
      <c r="AK3" s="14" t="n">
        <f aca="false">R3-(R2*$G2/100)</f>
        <v>0.292756751392455</v>
      </c>
      <c r="AL3" s="14" t="n">
        <f aca="false">S3-(S2*$G2/100)</f>
        <v>0.164503915009374</v>
      </c>
      <c r="AM3" s="14" t="n">
        <f aca="false">T3-(T2*$G2/100)</f>
        <v>0.141554043900965</v>
      </c>
      <c r="AN3" s="14" t="n">
        <f aca="false">U3-(U2*$G2/100)</f>
        <v>0.367961717733058</v>
      </c>
      <c r="AO3" s="14" t="n">
        <f aca="false">V3-(V2*$G2/100)</f>
        <v>0.33554795254297</v>
      </c>
      <c r="AP3" s="14" t="n">
        <f aca="false">W3-(W2*$G2/100)</f>
        <v>1.82739094862852</v>
      </c>
      <c r="AQ3" s="14" t="n">
        <f aca="false">X3-(X2*$G2/100)</f>
        <v>0.456378688176608</v>
      </c>
      <c r="AR3" s="14" t="n">
        <f aca="false">Y3-(Y2*$G2/100)</f>
        <v>0.275369590329393</v>
      </c>
      <c r="AS3" s="14"/>
      <c r="AT3" s="14" t="n">
        <f aca="false">IF(AA3&gt;0,AA3,0)</f>
        <v>0.2351197536803</v>
      </c>
      <c r="AU3" s="14" t="n">
        <f aca="false">IF(AB3&gt;0,AB3,0)</f>
        <v>0.294733403614011</v>
      </c>
      <c r="AV3" s="14" t="n">
        <f aca="false">IF(AC3&gt;0,AC3,0)</f>
        <v>0.917533615384254</v>
      </c>
      <c r="AW3" s="14" t="n">
        <f aca="false">IF(AD3&gt;0,AD3,0)</f>
        <v>0.846805560252985</v>
      </c>
      <c r="AX3" s="14" t="n">
        <f aca="false">IF(AE3&gt;0,AE3,0)</f>
        <v>0.294733403614011</v>
      </c>
      <c r="AY3" s="14" t="n">
        <f aca="false">IF(AF3&gt;0,AF3,0)</f>
        <v>0.266032169698672</v>
      </c>
      <c r="AZ3" s="14" t="n">
        <f aca="false">IF(AG3&gt;0,AG3,0)</f>
        <v>0.195104624143348</v>
      </c>
      <c r="BA3" s="14" t="n">
        <f aca="false">IF(AH3&gt;0,AH3,0)</f>
        <v>0.173442446046517</v>
      </c>
      <c r="BB3" s="14" t="n">
        <f aca="false">IF(AI3&gt;0,AI3,0)</f>
        <v>0.617516633862947</v>
      </c>
      <c r="BC3" s="14" t="n">
        <f aca="false">IF(AJ3&gt;0,AJ3,0)</f>
        <v>0.698578466591399</v>
      </c>
      <c r="BD3" s="14" t="n">
        <f aca="false">IF(AK3&gt;0,AK3,0)</f>
        <v>0.292756751392455</v>
      </c>
      <c r="BE3" s="14" t="n">
        <f aca="false">IF(AL3&gt;0,AL3,0)</f>
        <v>0.164503915009374</v>
      </c>
      <c r="BF3" s="14" t="n">
        <f aca="false">IF(AM3&gt;0,AM3,0)</f>
        <v>0.141554043900965</v>
      </c>
      <c r="BG3" s="14" t="n">
        <f aca="false">IF(AN3&gt;0,AN3,0)</f>
        <v>0.367961717733058</v>
      </c>
      <c r="BH3" s="14" t="n">
        <f aca="false">IF(AO3&gt;0,AO3,0)</f>
        <v>0.33554795254297</v>
      </c>
      <c r="BI3" s="14" t="n">
        <f aca="false">IF(AP3&gt;0,AP3,0)</f>
        <v>1.82739094862852</v>
      </c>
      <c r="BJ3" s="14" t="n">
        <f aca="false">IF(AQ3&gt;0,AQ3,0)</f>
        <v>0.456378688176608</v>
      </c>
      <c r="BK3" s="14" t="n">
        <f aca="false">IF(AR3&gt;0,AR3,0)</f>
        <v>0.275369590329393</v>
      </c>
    </row>
    <row r="4" s="9" customFormat="true" ht="18" hidden="false" customHeight="false" outlineLevel="0" collapsed="false">
      <c r="A4" s="20" t="s">
        <v>507</v>
      </c>
      <c r="B4" s="19" t="s">
        <v>508</v>
      </c>
      <c r="C4" s="19" t="n">
        <v>22</v>
      </c>
      <c r="D4" s="19" t="n">
        <f aca="false">C4-5</f>
        <v>17</v>
      </c>
      <c r="E4" s="8" t="s">
        <v>509</v>
      </c>
      <c r="F4" s="8" t="n">
        <v>4.43866507137788</v>
      </c>
      <c r="G4" s="13" t="n">
        <f aca="false">F4*((POWER(D4,2))/((POWER(C4,2))))</f>
        <v>2.6503599289839</v>
      </c>
      <c r="H4" s="9" t="n">
        <f aca="false">IF(ISNA(VLOOKUP($A4,PC!$B:$T,2,0)),0,VLOOKUP($A4,PC!$B:$T,2,0))</f>
        <v>2.69957310502157</v>
      </c>
      <c r="I4" s="9" t="n">
        <f aca="false">IF(ISNA(VLOOKUP($A4,PC!$B:$T,3,0)),0,VLOOKUP($A4,PC!$B:$T,3,0))</f>
        <v>1.36155502319799</v>
      </c>
      <c r="J4" s="9" t="n">
        <f aca="false">IF(ISNA(VLOOKUP($A4,PC!$B:$T,4,0)),0,VLOOKUP($A4,PC!$B:$T,4,0))</f>
        <v>1.84654609278848</v>
      </c>
      <c r="K4" s="9" t="n">
        <f aca="false">IF(ISNA(VLOOKUP($A4,PC!$B:$T,5,0)),0,VLOOKUP($A4,PC!$B:$T,5,0))</f>
        <v>10.6858998207461</v>
      </c>
      <c r="L4" s="9" t="n">
        <f aca="false">IF(ISNA(VLOOKUP($A4,PC!$B:$T,6,0)),0,VLOOKUP($A4,PC!$B:$T,6,0))</f>
        <v>0.89385143060773</v>
      </c>
      <c r="M4" s="9" t="n">
        <f aca="false">IF(ISNA(VLOOKUP($A4,PC!$B:$T,7,0)),0,VLOOKUP($A4,PC!$B:$T,7,0))</f>
        <v>0.998279131839573</v>
      </c>
      <c r="N4" s="9" t="n">
        <f aca="false">IF(ISNA(VLOOKUP($A4,PC!$B:$T,8,0)),0,VLOOKUP($A4,PC!$B:$T,8,0))</f>
        <v>0.616258558352331</v>
      </c>
      <c r="O4" s="9" t="n">
        <f aca="false">IF(ISNA(VLOOKUP($A4,PC!$B:$T,9,0)),0,VLOOKUP($A4,PC!$B:$T,9,0))</f>
        <v>1.25534899399522</v>
      </c>
      <c r="P4" s="9" t="n">
        <f aca="false">IF(ISNA(VLOOKUP($A4,PC!$B:$T,10,0)),0,VLOOKUP($A4,PC!$B:$T,10,0))</f>
        <v>0.46706163378871</v>
      </c>
      <c r="Q4" s="9" t="n">
        <f aca="false">IF(ISNA(VLOOKUP($A4,PC!$B:$T,11,0)),0,VLOOKUP($A4,PC!$B:$T,11,0))</f>
        <v>5.42633172534127</v>
      </c>
      <c r="R4" s="9" t="n">
        <f aca="false">IF(ISNA(VLOOKUP($A4,PC!$B:$T,12,0)),0,VLOOKUP($A4,PC!$B:$T,12,0))</f>
        <v>0.785853398335256</v>
      </c>
      <c r="S4" s="9" t="n">
        <f aca="false">IF(ISNA(VLOOKUP($A4,PC!$B:$T,13,0)),0,VLOOKUP($A4,PC!$B:$T,13,0))</f>
        <v>0.901554975554167</v>
      </c>
      <c r="T4" s="9" t="n">
        <f aca="false">IF(ISNA(VLOOKUP($A4,PC!$B:$T,14,0)),0,VLOOKUP($A4,PC!$B:$T,14,0))</f>
        <v>0.645159357720562</v>
      </c>
      <c r="U4" s="9" t="n">
        <f aca="false">IF(ISNA(VLOOKUP($A4,PC!$B:$T,15,0)),0,VLOOKUP($A4,PC!$B:$T,15,0))</f>
        <v>1.51410298029546</v>
      </c>
      <c r="V4" s="9" t="n">
        <f aca="false">IF(ISNA(VLOOKUP($A4,PC!$B:$T,16,0)),0,VLOOKUP($A4,PC!$B:$T,16,0))</f>
        <v>1.45948341656396</v>
      </c>
      <c r="W4" s="9" t="n">
        <f aca="false">IF(ISNA(VLOOKUP($A4,PC!$B:$T,17,0)),0,VLOOKUP($A4,PC!$B:$T,17,0))</f>
        <v>18.0090858200922</v>
      </c>
      <c r="X4" s="9" t="n">
        <f aca="false">IF(ISNA(VLOOKUP($A4,PC!$B:$T,18,0)),0,VLOOKUP($A4,PC!$B:$T,18,0))</f>
        <v>1.36155502319799</v>
      </c>
      <c r="Y4" s="9" t="n">
        <f aca="false">IF(ISNA(VLOOKUP($A4,PC!$B:$T,19,0)),0,VLOOKUP($A4,PC!$B:$T,19,0))</f>
        <v>1.49411339159656</v>
      </c>
      <c r="AA4" s="14" t="n">
        <f aca="false">H4-(H3*$G3/100)</f>
        <v>2.69334918770154</v>
      </c>
      <c r="AB4" s="14" t="n">
        <f aca="false">I4-(I3*$G3/100)</f>
        <v>1.35375305714949</v>
      </c>
      <c r="AC4" s="14" t="n">
        <f aca="false">J4-(J3*$G3/100)</f>
        <v>1.82225781725607</v>
      </c>
      <c r="AD4" s="14" t="n">
        <f aca="false">K4-(K3*$G3/100)</f>
        <v>10.6634838063081</v>
      </c>
      <c r="AE4" s="14" t="n">
        <f aca="false">L4-(L3*$G3/100)</f>
        <v>0.886049464559235</v>
      </c>
      <c r="AF4" s="14" t="n">
        <f aca="false">M4-(M3*$G3/100)</f>
        <v>0.99123692376154</v>
      </c>
      <c r="AG4" s="14" t="n">
        <f aca="false">N4-(N3*$G3/100)</f>
        <v>0.611093892132603</v>
      </c>
      <c r="AH4" s="14" t="n">
        <f aca="false">O4-(O3*$G3/100)</f>
        <v>1.25075775303362</v>
      </c>
      <c r="AI4" s="14" t="n">
        <f aca="false">P4-(P3*$G3/100)</f>
        <v>0.450715187296037</v>
      </c>
      <c r="AJ4" s="14" t="n">
        <f aca="false">Q4-(Q3*$G3/100)</f>
        <v>5.40783946958836</v>
      </c>
      <c r="AK4" s="14" t="n">
        <f aca="false">R4-(R3*$G3/100)</f>
        <v>0.778103756771645</v>
      </c>
      <c r="AL4" s="14" t="n">
        <f aca="false">S4-(S3*$G3/100)</f>
        <v>0.897200348816885</v>
      </c>
      <c r="AM4" s="14" t="n">
        <f aca="false">T4-(T3*$G3/100)</f>
        <v>0.641412243104437</v>
      </c>
      <c r="AN4" s="14" t="n">
        <f aca="false">U4-(U3*$G3/100)</f>
        <v>1.50436256813418</v>
      </c>
      <c r="AO4" s="14" t="n">
        <f aca="false">V4-(V3*$G3/100)</f>
        <v>1.45060103777254</v>
      </c>
      <c r="AP4" s="14" t="n">
        <f aca="false">W4-(W3*$G3/100)</f>
        <v>17.9607124699265</v>
      </c>
      <c r="AQ4" s="14" t="n">
        <f aca="false">X4-(X3*$G3/100)</f>
        <v>1.34947410197647</v>
      </c>
      <c r="AR4" s="14" t="n">
        <f aca="false">Y4-(Y3*$G3/100)</f>
        <v>1.48682401018205</v>
      </c>
      <c r="AS4" s="14"/>
      <c r="AT4" s="14" t="n">
        <f aca="false">IF(AA4&gt;0,AA4,0)</f>
        <v>2.69334918770154</v>
      </c>
      <c r="AU4" s="14" t="n">
        <f aca="false">IF(AB4&gt;0,AB4,0)</f>
        <v>1.35375305714949</v>
      </c>
      <c r="AV4" s="14" t="n">
        <f aca="false">IF(AC4&gt;0,AC4,0)</f>
        <v>1.82225781725607</v>
      </c>
      <c r="AW4" s="14" t="n">
        <f aca="false">IF(AD4&gt;0,AD4,0)</f>
        <v>10.6634838063081</v>
      </c>
      <c r="AX4" s="14" t="n">
        <f aca="false">IF(AE4&gt;0,AE4,0)</f>
        <v>0.886049464559235</v>
      </c>
      <c r="AY4" s="14" t="n">
        <f aca="false">IF(AF4&gt;0,AF4,0)</f>
        <v>0.99123692376154</v>
      </c>
      <c r="AZ4" s="14" t="n">
        <f aca="false">IF(AG4&gt;0,AG4,0)</f>
        <v>0.611093892132603</v>
      </c>
      <c r="BA4" s="14" t="n">
        <f aca="false">IF(AH4&gt;0,AH4,0)</f>
        <v>1.25075775303362</v>
      </c>
      <c r="BB4" s="14" t="n">
        <f aca="false">IF(AI4&gt;0,AI4,0)</f>
        <v>0.450715187296037</v>
      </c>
      <c r="BC4" s="14" t="n">
        <f aca="false">IF(AJ4&gt;0,AJ4,0)</f>
        <v>5.40783946958836</v>
      </c>
      <c r="BD4" s="14" t="n">
        <f aca="false">IF(AK4&gt;0,AK4,0)</f>
        <v>0.778103756771645</v>
      </c>
      <c r="BE4" s="14" t="n">
        <f aca="false">IF(AL4&gt;0,AL4,0)</f>
        <v>0.897200348816885</v>
      </c>
      <c r="BF4" s="14" t="n">
        <f aca="false">IF(AM4&gt;0,AM4,0)</f>
        <v>0.641412243104437</v>
      </c>
      <c r="BG4" s="14" t="n">
        <f aca="false">IF(AN4&gt;0,AN4,0)</f>
        <v>1.50436256813418</v>
      </c>
      <c r="BH4" s="14" t="n">
        <f aca="false">IF(AO4&gt;0,AO4,0)</f>
        <v>1.45060103777254</v>
      </c>
      <c r="BI4" s="14" t="n">
        <f aca="false">IF(AP4&gt;0,AP4,0)</f>
        <v>17.9607124699265</v>
      </c>
      <c r="BJ4" s="14" t="n">
        <f aca="false">IF(AQ4&gt;0,AQ4,0)</f>
        <v>1.34947410197647</v>
      </c>
      <c r="BK4" s="14" t="n">
        <f aca="false">IF(AR4&gt;0,AR4,0)</f>
        <v>1.48682401018205</v>
      </c>
    </row>
    <row r="5" customFormat="false" ht="18" hidden="false" customHeight="false" outlineLevel="0" collapsed="false">
      <c r="A5" s="20" t="s">
        <v>510</v>
      </c>
      <c r="B5" s="19" t="s">
        <v>511</v>
      </c>
      <c r="C5" s="19" t="n">
        <v>24</v>
      </c>
      <c r="D5" s="19" t="n">
        <f aca="false">C5-5</f>
        <v>19</v>
      </c>
      <c r="E5" s="8" t="s">
        <v>512</v>
      </c>
      <c r="F5" s="8" t="n">
        <v>4.99176492039715</v>
      </c>
      <c r="G5" s="13" t="n">
        <f aca="false">F5*((POWER(D5,2))/((POWER(C5,2))))</f>
        <v>3.12851933379058</v>
      </c>
      <c r="H5" s="19" t="n">
        <f aca="false">IF(ISNA(VLOOKUP($A5,PC!$B:$T,2,0)),0,VLOOKUP($A5,PC!$B:$T,2,0))</f>
        <v>0.467757870344032</v>
      </c>
      <c r="I5" s="19" t="n">
        <f aca="false">IF(ISNA(VLOOKUP($A5,PC!$B:$T,3,0)),0,VLOOKUP($A5,PC!$B:$T,3,0))</f>
        <v>0.88492776136756</v>
      </c>
      <c r="J5" s="19" t="n">
        <f aca="false">IF(ISNA(VLOOKUP($A5,PC!$B:$T,4,0)),0,VLOOKUP($A5,PC!$B:$T,4,0))</f>
        <v>0.605970179598734</v>
      </c>
      <c r="K5" s="19" t="n">
        <f aca="false">IF(ISNA(VLOOKUP($A5,PC!$B:$T,5,0)),0,VLOOKUP($A5,PC!$B:$T,5,0))</f>
        <v>2.52350593567153</v>
      </c>
      <c r="L5" s="19" t="n">
        <f aca="false">IF(ISNA(VLOOKUP($A5,PC!$B:$T,6,0)),0,VLOOKUP($A5,PC!$B:$T,6,0))</f>
        <v>0.429850480333784</v>
      </c>
      <c r="M5" s="19" t="n">
        <f aca="false">IF(ISNA(VLOOKUP($A5,PC!$B:$T,7,0)),0,VLOOKUP($A5,PC!$B:$T,7,0))</f>
        <v>0.34329563812601</v>
      </c>
      <c r="N5" s="19" t="n">
        <f aca="false">IF(ISNA(VLOOKUP($A5,PC!$B:$T,8,0)),0,VLOOKUP($A5,PC!$B:$T,8,0))</f>
        <v>0</v>
      </c>
      <c r="O5" s="19" t="n">
        <f aca="false">IF(ISNA(VLOOKUP($A5,PC!$B:$T,9,0)),0,VLOOKUP($A5,PC!$B:$T,9,0))</f>
        <v>0.318469998966258</v>
      </c>
      <c r="P5" s="19" t="n">
        <f aca="false">IF(ISNA(VLOOKUP($A5,PC!$B:$T,10,0)),0,VLOOKUP($A5,PC!$B:$T,10,0))</f>
        <v>0</v>
      </c>
      <c r="Q5" s="19" t="n">
        <f aca="false">IF(ISNA(VLOOKUP($A5,PC!$B:$T,11,0)),0,VLOOKUP($A5,PC!$B:$T,11,0))</f>
        <v>1.8442728112491</v>
      </c>
      <c r="R5" s="19" t="n">
        <f aca="false">IF(ISNA(VLOOKUP($A5,PC!$B:$T,12,0)),0,VLOOKUP($A5,PC!$B:$T,12,0))</f>
        <v>0.349819508019798</v>
      </c>
      <c r="S5" s="19" t="n">
        <f aca="false">IF(ISNA(VLOOKUP($A5,PC!$B:$T,13,0)),0,VLOOKUP($A5,PC!$B:$T,13,0))</f>
        <v>0.374499136124692</v>
      </c>
      <c r="T5" s="19" t="n">
        <f aca="false">IF(ISNA(VLOOKUP($A5,PC!$B:$T,14,0)),0,VLOOKUP($A5,PC!$B:$T,14,0))</f>
        <v>0</v>
      </c>
      <c r="U5" s="19" t="n">
        <f aca="false">IF(ISNA(VLOOKUP($A5,PC!$B:$T,15,0)),0,VLOOKUP($A5,PC!$B:$T,15,0))</f>
        <v>0.429850480333784</v>
      </c>
      <c r="V5" s="19" t="n">
        <f aca="false">IF(ISNA(VLOOKUP($A5,PC!$B:$T,16,0)),0,VLOOKUP($A5,PC!$B:$T,16,0))</f>
        <v>0.730796254168218</v>
      </c>
      <c r="W5" s="19" t="n">
        <f aca="false">IF(ISNA(VLOOKUP($A5,PC!$B:$T,17,0)),0,VLOOKUP($A5,PC!$B:$T,17,0))</f>
        <v>7.4242130646342</v>
      </c>
      <c r="X5" s="19" t="n">
        <f aca="false">IF(ISNA(VLOOKUP($A5,PC!$B:$T,18,0)),0,VLOOKUP($A5,PC!$B:$T,18,0))</f>
        <v>0.504139248567183</v>
      </c>
      <c r="Y5" s="19" t="n">
        <f aca="false">IF(ISNA(VLOOKUP($A5,PC!$B:$T,19,0)),0,VLOOKUP($A5,PC!$B:$T,19,0))</f>
        <v>0.380966827298928</v>
      </c>
      <c r="AA5" s="14" t="n">
        <f aca="false">H5-(H4*$G4/100)</f>
        <v>0.396209466514913</v>
      </c>
      <c r="AB5" s="14" t="n">
        <f aca="false">I5-(I4*$G4/100)</f>
        <v>0.848841652621653</v>
      </c>
      <c r="AC5" s="14" t="n">
        <f aca="false">J5-(J4*$G4/100)</f>
        <v>0.55703006188525</v>
      </c>
      <c r="AD5" s="14" t="n">
        <f aca="false">K5-(K4*$G4/100)</f>
        <v>2.24029112877111</v>
      </c>
      <c r="AE5" s="14" t="n">
        <f aca="false">L5-(L4*$G4/100)</f>
        <v>0.406160200192307</v>
      </c>
      <c r="AF5" s="14" t="n">
        <f aca="false">M5-(M4*$G4/100)</f>
        <v>0.316837648036325</v>
      </c>
      <c r="AG5" s="14" t="n">
        <f aca="false">N5-(N4*$G4/100)</f>
        <v>-0.0163330698895041</v>
      </c>
      <c r="AH5" s="14" t="n">
        <f aca="false">O5-(O4*$G4/100)</f>
        <v>0.285198732260506</v>
      </c>
      <c r="AI5" s="14" t="n">
        <f aca="false">P5-(P4*$G4/100)</f>
        <v>-0.0123788143855935</v>
      </c>
      <c r="AJ5" s="14" t="n">
        <f aca="false">Q5-(Q4*$G4/100)</f>
        <v>1.70045548958692</v>
      </c>
      <c r="AK5" s="14" t="n">
        <f aca="false">R5-(R4*$G4/100)</f>
        <v>0.328991564449763</v>
      </c>
      <c r="AL5" s="14" t="n">
        <f aca="false">S5-(S4*$G4/100)</f>
        <v>0.350604684314844</v>
      </c>
      <c r="AM5" s="14" t="n">
        <f aca="false">T5-(T4*$G4/100)</f>
        <v>-0.0170990450951157</v>
      </c>
      <c r="AN5" s="14" t="n">
        <f aca="false">U5-(U4*$G4/100)</f>
        <v>0.389721301660482</v>
      </c>
      <c r="AO5" s="14" t="n">
        <f aca="false">V5-(V4*$G4/100)</f>
        <v>0.692114690525441</v>
      </c>
      <c r="AP5" s="14" t="n">
        <f aca="false">W5-(W4*$G4/100)</f>
        <v>6.94690747048216</v>
      </c>
      <c r="AQ5" s="14" t="n">
        <f aca="false">X5-(X4*$G4/100)</f>
        <v>0.468053139821276</v>
      </c>
      <c r="AR5" s="14" t="n">
        <f aca="false">Y5-(Y4*$G4/100)</f>
        <v>0.34136744467447</v>
      </c>
      <c r="AS5" s="14"/>
      <c r="AT5" s="14" t="n">
        <f aca="false">IF(AA5&gt;0,AA5,0)</f>
        <v>0.396209466514913</v>
      </c>
      <c r="AU5" s="14" t="n">
        <f aca="false">IF(AB5&gt;0,AB5,0)</f>
        <v>0.848841652621653</v>
      </c>
      <c r="AV5" s="14" t="n">
        <f aca="false">IF(AC5&gt;0,AC5,0)</f>
        <v>0.55703006188525</v>
      </c>
      <c r="AW5" s="14" t="n">
        <f aca="false">IF(AD5&gt;0,AD5,0)</f>
        <v>2.24029112877111</v>
      </c>
      <c r="AX5" s="14" t="n">
        <f aca="false">IF(AE5&gt;0,AE5,0)</f>
        <v>0.406160200192307</v>
      </c>
      <c r="AY5" s="14" t="n">
        <f aca="false">IF(AF5&gt;0,AF5,0)</f>
        <v>0.316837648036325</v>
      </c>
      <c r="AZ5" s="14" t="n">
        <f aca="false">IF(AG5&gt;0,AG5,0)</f>
        <v>0</v>
      </c>
      <c r="BA5" s="14" t="n">
        <f aca="false">IF(AH5&gt;0,AH5,0)</f>
        <v>0.285198732260506</v>
      </c>
      <c r="BB5" s="14" t="n">
        <f aca="false">IF(AI5&gt;0,AI5,0)</f>
        <v>0</v>
      </c>
      <c r="BC5" s="14" t="n">
        <f aca="false">IF(AJ5&gt;0,AJ5,0)</f>
        <v>1.70045548958692</v>
      </c>
      <c r="BD5" s="14" t="n">
        <f aca="false">IF(AK5&gt;0,AK5,0)</f>
        <v>0.328991564449763</v>
      </c>
      <c r="BE5" s="14" t="n">
        <f aca="false">IF(AL5&gt;0,AL5,0)</f>
        <v>0.350604684314844</v>
      </c>
      <c r="BF5" s="14" t="n">
        <f aca="false">IF(AM5&gt;0,AM5,0)</f>
        <v>0</v>
      </c>
      <c r="BG5" s="14" t="n">
        <f aca="false">IF(AN5&gt;0,AN5,0)</f>
        <v>0.389721301660482</v>
      </c>
      <c r="BH5" s="14" t="n">
        <f aca="false">IF(AO5&gt;0,AO5,0)</f>
        <v>0.692114690525441</v>
      </c>
      <c r="BI5" s="14" t="n">
        <f aca="false">IF(AP5&gt;0,AP5,0)</f>
        <v>6.94690747048216</v>
      </c>
      <c r="BJ5" s="14" t="n">
        <f aca="false">IF(AQ5&gt;0,AQ5,0)</f>
        <v>0.468053139821276</v>
      </c>
      <c r="BK5" s="14" t="n">
        <f aca="false">IF(AR5&gt;0,AR5,0)</f>
        <v>0.34136744467447</v>
      </c>
    </row>
    <row r="6" customFormat="false" ht="18" hidden="false" customHeight="false" outlineLevel="0" collapsed="false">
      <c r="A6" s="20" t="s">
        <v>513</v>
      </c>
      <c r="B6" s="19" t="s">
        <v>514</v>
      </c>
      <c r="C6" s="19" t="n">
        <v>24</v>
      </c>
      <c r="D6" s="19" t="n">
        <f aca="false">C6-5</f>
        <v>19</v>
      </c>
      <c r="E6" s="8" t="s">
        <v>515</v>
      </c>
      <c r="F6" s="8" t="n">
        <v>4.99767756377559</v>
      </c>
      <c r="G6" s="13" t="n">
        <f aca="false">F6*((POWER(D6,2))/((POWER(C6,2))))</f>
        <v>3.13222500090797</v>
      </c>
      <c r="H6" s="19" t="n">
        <f aca="false">IF(ISNA(VLOOKUP($A6,PC!$B:$T,2,0)),0,VLOOKUP($A6,PC!$B:$T,2,0))</f>
        <v>9.92590832826025</v>
      </c>
      <c r="I6" s="19" t="n">
        <f aca="false">IF(ISNA(VLOOKUP($A6,PC!$B:$T,3,0)),0,VLOOKUP($A6,PC!$B:$T,3,0))</f>
        <v>19.0942729508478</v>
      </c>
      <c r="J6" s="19" t="n">
        <f aca="false">IF(ISNA(VLOOKUP($A6,PC!$B:$T,4,0)),0,VLOOKUP($A6,PC!$B:$T,4,0))</f>
        <v>24.7127694250182</v>
      </c>
      <c r="K6" s="19" t="n">
        <f aca="false">IF(ISNA(VLOOKUP($A6,PC!$B:$T,5,0)),0,VLOOKUP($A6,PC!$B:$T,5,0))</f>
        <v>44.2076470389285</v>
      </c>
      <c r="L6" s="19" t="n">
        <f aca="false">IF(ISNA(VLOOKUP($A6,PC!$B:$T,6,0)),0,VLOOKUP($A6,PC!$B:$T,6,0))</f>
        <v>9.92590832826026</v>
      </c>
      <c r="M6" s="19" t="n">
        <f aca="false">IF(ISNA(VLOOKUP($A6,PC!$B:$T,7,0)),0,VLOOKUP($A6,PC!$B:$T,7,0))</f>
        <v>8.86598300203695</v>
      </c>
      <c r="N6" s="19" t="n">
        <f aca="false">IF(ISNA(VLOOKUP($A6,PC!$B:$T,8,0)),0,VLOOKUP($A6,PC!$B:$T,8,0))</f>
        <v>2.3060728019803</v>
      </c>
      <c r="O6" s="19" t="n">
        <f aca="false">IF(ISNA(VLOOKUP($A6,PC!$B:$T,9,0)),0,VLOOKUP($A6,PC!$B:$T,9,0))</f>
        <v>8.06834297147498</v>
      </c>
      <c r="P6" s="19" t="n">
        <f aca="false">IF(ISNA(VLOOKUP($A6,PC!$B:$T,10,0)),0,VLOOKUP($A6,PC!$B:$T,10,0))</f>
        <v>2.01362768590984</v>
      </c>
      <c r="Q6" s="19" t="n">
        <f aca="false">IF(ISNA(VLOOKUP($A6,PC!$B:$T,11,0)),0,VLOOKUP($A6,PC!$B:$T,11,0))</f>
        <v>24.5907318074515</v>
      </c>
      <c r="R6" s="19" t="n">
        <f aca="false">IF(ISNA(VLOOKUP($A6,PC!$B:$T,12,0)),0,VLOOKUP($A6,PC!$B:$T,12,0))</f>
        <v>5.30187438750574</v>
      </c>
      <c r="S6" s="19" t="n">
        <f aca="false">IF(ISNA(VLOOKUP($A6,PC!$B:$T,13,0)),0,VLOOKUP($A6,PC!$B:$T,13,0))</f>
        <v>5.20898430320185</v>
      </c>
      <c r="T6" s="19" t="n">
        <f aca="false">IF(ISNA(VLOOKUP($A6,PC!$B:$T,14,0)),0,VLOOKUP($A6,PC!$B:$T,14,0))</f>
        <v>3.86903883693812</v>
      </c>
      <c r="U6" s="19" t="n">
        <f aca="false">IF(ISNA(VLOOKUP($A6,PC!$B:$T,15,0)),0,VLOOKUP($A6,PC!$B:$T,15,0))</f>
        <v>14.3986576166459</v>
      </c>
      <c r="V6" s="19" t="n">
        <f aca="false">IF(ISNA(VLOOKUP($A6,PC!$B:$T,16,0)),0,VLOOKUP($A6,PC!$B:$T,16,0))</f>
        <v>15.330794699926</v>
      </c>
      <c r="W6" s="19" t="n">
        <f aca="false">IF(ISNA(VLOOKUP($A6,PC!$B:$T,17,0)),0,VLOOKUP($A6,PC!$B:$T,17,0))</f>
        <v>84.1789389829049</v>
      </c>
      <c r="X6" s="19" t="n">
        <f aca="false">IF(ISNA(VLOOKUP($A6,PC!$B:$T,18,0)),0,VLOOKUP($A6,PC!$B:$T,18,0))</f>
        <v>9.01916487248688</v>
      </c>
      <c r="Y6" s="19" t="n">
        <f aca="false">IF(ISNA(VLOOKUP($A6,PC!$B:$T,19,0)),0,VLOOKUP($A6,PC!$B:$T,19,0))</f>
        <v>10.5626407476984</v>
      </c>
      <c r="AA6" s="14" t="n">
        <f aca="false">H6-(H5*$G5/100)</f>
        <v>9.91127443285122</v>
      </c>
      <c r="AB6" s="14" t="n">
        <f aca="false">I6-(I5*$G5/100)</f>
        <v>19.0665878147433</v>
      </c>
      <c r="AC6" s="14" t="n">
        <f aca="false">J6-(J5*$G5/100)</f>
        <v>24.6938115307924</v>
      </c>
      <c r="AD6" s="14" t="n">
        <f aca="false">K6-(K5*$G5/100)</f>
        <v>44.1286986678417</v>
      </c>
      <c r="AE6" s="14" t="n">
        <f aca="false">L6-(L5*$G5/100)</f>
        <v>9.91246037287662</v>
      </c>
      <c r="AF6" s="14" t="n">
        <f aca="false">M6-(M5*$G5/100)</f>
        <v>8.85524293162612</v>
      </c>
      <c r="AG6" s="14" t="n">
        <f aca="false">N6-(N5*$G5/100)</f>
        <v>2.3060728019803</v>
      </c>
      <c r="AH6" s="14" t="n">
        <f aca="false">O6-(O5*$G5/100)</f>
        <v>8.058379575985</v>
      </c>
      <c r="AI6" s="14" t="n">
        <f aca="false">P6-(P5*$G5/100)</f>
        <v>2.01362768590984</v>
      </c>
      <c r="AJ6" s="14" t="n">
        <f aca="false">Q6-(Q5*$G5/100)</f>
        <v>24.5330333759837</v>
      </c>
      <c r="AK6" s="14" t="n">
        <f aca="false">R6-(R5*$G5/100)</f>
        <v>5.29093021656397</v>
      </c>
      <c r="AL6" s="14" t="n">
        <f aca="false">S6-(S5*$G5/100)</f>
        <v>5.19726802532331</v>
      </c>
      <c r="AM6" s="14" t="n">
        <f aca="false">T6-(T5*$G5/100)</f>
        <v>3.86903883693812</v>
      </c>
      <c r="AN6" s="14" t="n">
        <f aca="false">U6-(U5*$G5/100)</f>
        <v>14.3852096612623</v>
      </c>
      <c r="AO6" s="14" t="n">
        <f aca="false">V6-(V5*$G5/100)</f>
        <v>15.3079315978237</v>
      </c>
      <c r="AP6" s="14" t="n">
        <f aca="false">W6-(W5*$G5/100)</f>
        <v>83.946671041796</v>
      </c>
      <c r="AQ6" s="14" t="n">
        <f aca="false">X6-(X5*$G5/100)</f>
        <v>9.00339277862623</v>
      </c>
      <c r="AR6" s="14" t="n">
        <f aca="false">Y6-(Y5*$G5/100)</f>
        <v>10.5507221268511</v>
      </c>
      <c r="AS6" s="14"/>
      <c r="AT6" s="14" t="n">
        <f aca="false">IF(AA6&gt;0,AA6,0)</f>
        <v>9.91127443285122</v>
      </c>
      <c r="AU6" s="14" t="n">
        <f aca="false">IF(AB6&gt;0,AB6,0)</f>
        <v>19.0665878147433</v>
      </c>
      <c r="AV6" s="14" t="n">
        <f aca="false">IF(AC6&gt;0,AC6,0)</f>
        <v>24.6938115307924</v>
      </c>
      <c r="AW6" s="14" t="n">
        <f aca="false">IF(AD6&gt;0,AD6,0)</f>
        <v>44.1286986678417</v>
      </c>
      <c r="AX6" s="14" t="n">
        <f aca="false">IF(AE6&gt;0,AE6,0)</f>
        <v>9.91246037287662</v>
      </c>
      <c r="AY6" s="14" t="n">
        <f aca="false">IF(AF6&gt;0,AF6,0)</f>
        <v>8.85524293162612</v>
      </c>
      <c r="AZ6" s="14" t="n">
        <f aca="false">IF(AG6&gt;0,AG6,0)</f>
        <v>2.3060728019803</v>
      </c>
      <c r="BA6" s="14" t="n">
        <f aca="false">IF(AH6&gt;0,AH6,0)</f>
        <v>8.058379575985</v>
      </c>
      <c r="BB6" s="14" t="n">
        <f aca="false">IF(AI6&gt;0,AI6,0)</f>
        <v>2.01362768590984</v>
      </c>
      <c r="BC6" s="14" t="n">
        <f aca="false">IF(AJ6&gt;0,AJ6,0)</f>
        <v>24.5330333759837</v>
      </c>
      <c r="BD6" s="14" t="n">
        <f aca="false">IF(AK6&gt;0,AK6,0)</f>
        <v>5.29093021656397</v>
      </c>
      <c r="BE6" s="14" t="n">
        <f aca="false">IF(AL6&gt;0,AL6,0)</f>
        <v>5.19726802532331</v>
      </c>
      <c r="BF6" s="14" t="n">
        <f aca="false">IF(AM6&gt;0,AM6,0)</f>
        <v>3.86903883693812</v>
      </c>
      <c r="BG6" s="14" t="n">
        <f aca="false">IF(AN6&gt;0,AN6,0)</f>
        <v>14.3852096612623</v>
      </c>
      <c r="BH6" s="14" t="n">
        <f aca="false">IF(AO6&gt;0,AO6,0)</f>
        <v>15.3079315978237</v>
      </c>
      <c r="BI6" s="14" t="n">
        <f aca="false">IF(AP6&gt;0,AP6,0)</f>
        <v>83.946671041796</v>
      </c>
      <c r="BJ6" s="14" t="n">
        <f aca="false">IF(AQ6&gt;0,AQ6,0)</f>
        <v>9.00339277862623</v>
      </c>
      <c r="BK6" s="14" t="n">
        <f aca="false">IF(AR6&gt;0,AR6,0)</f>
        <v>10.5507221268511</v>
      </c>
    </row>
    <row r="7" customFormat="false" ht="18" hidden="false" customHeight="false" outlineLevel="0" collapsed="false">
      <c r="A7" s="20" t="s">
        <v>516</v>
      </c>
      <c r="B7" s="19" t="s">
        <v>517</v>
      </c>
      <c r="C7" s="19" t="n">
        <v>24</v>
      </c>
      <c r="D7" s="19" t="n">
        <f aca="false">C7-5</f>
        <v>19</v>
      </c>
      <c r="E7" s="8" t="s">
        <v>518</v>
      </c>
      <c r="F7" s="8" t="n">
        <v>5.00359068087547</v>
      </c>
      <c r="G7" s="13" t="n">
        <f aca="false">F7*((POWER(D7,2))/((POWER(C7,2))))</f>
        <v>3.13593096492369</v>
      </c>
      <c r="H7" s="19" t="n">
        <f aca="false">IF(ISNA(VLOOKUP($A7,PC!$B:$T,2,0)),0,VLOOKUP($A7,PC!$B:$T,2,0))</f>
        <v>10.0120131981789</v>
      </c>
      <c r="I7" s="19" t="n">
        <f aca="false">IF(ISNA(VLOOKUP($A7,PC!$B:$T,3,0)),0,VLOOKUP($A7,PC!$B:$T,3,0))</f>
        <v>16.324376903745</v>
      </c>
      <c r="J7" s="19" t="n">
        <f aca="false">IF(ISNA(VLOOKUP($A7,PC!$B:$T,4,0)),0,VLOOKUP($A7,PC!$B:$T,4,0))</f>
        <v>16.5997790955719</v>
      </c>
      <c r="K7" s="19" t="n">
        <f aca="false">IF(ISNA(VLOOKUP($A7,PC!$B:$T,5,0)),0,VLOOKUP($A7,PC!$B:$T,5,0))</f>
        <v>109.599384448879</v>
      </c>
      <c r="L7" s="19" t="n">
        <f aca="false">IF(ISNA(VLOOKUP($A7,PC!$B:$T,6,0)),0,VLOOKUP($A7,PC!$B:$T,6,0))</f>
        <v>7.32750300672616</v>
      </c>
      <c r="M7" s="19" t="n">
        <f aca="false">IF(ISNA(VLOOKUP($A7,PC!$B:$T,7,0)),0,VLOOKUP($A7,PC!$B:$T,7,0))</f>
        <v>11.3068062091733</v>
      </c>
      <c r="N7" s="19" t="n">
        <f aca="false">IF(ISNA(VLOOKUP($A7,PC!$B:$T,8,0)),0,VLOOKUP($A7,PC!$B:$T,8,0))</f>
        <v>3.95953952851291</v>
      </c>
      <c r="O7" s="19" t="n">
        <f aca="false">IF(ISNA(VLOOKUP($A7,PC!$B:$T,9,0)),0,VLOOKUP($A7,PC!$B:$T,9,0))</f>
        <v>15.1828594569999</v>
      </c>
      <c r="P7" s="19" t="n">
        <f aca="false">IF(ISNA(VLOOKUP($A7,PC!$B:$T,10,0)),0,VLOOKUP($A7,PC!$B:$T,10,0))</f>
        <v>8.66596460465177</v>
      </c>
      <c r="Q7" s="19" t="n">
        <f aca="false">IF(ISNA(VLOOKUP($A7,PC!$B:$T,11,0)),0,VLOOKUP($A7,PC!$B:$T,11,0))</f>
        <v>65.4694395976599</v>
      </c>
      <c r="R7" s="19" t="n">
        <f aca="false">IF(ISNA(VLOOKUP($A7,PC!$B:$T,12,0)),0,VLOOKUP($A7,PC!$B:$T,12,0))</f>
        <v>5.93514693659832</v>
      </c>
      <c r="S7" s="19" t="n">
        <f aca="false">IF(ISNA(VLOOKUP($A7,PC!$B:$T,13,0)),0,VLOOKUP($A7,PC!$B:$T,13,0))</f>
        <v>10.7676543028342</v>
      </c>
      <c r="T7" s="19" t="n">
        <f aca="false">IF(ISNA(VLOOKUP($A7,PC!$B:$T,14,0)),0,VLOOKUP($A7,PC!$B:$T,14,0))</f>
        <v>3.16183596734044</v>
      </c>
      <c r="U7" s="19" t="n">
        <f aca="false">IF(ISNA(VLOOKUP($A7,PC!$B:$T,15,0)),0,VLOOKUP($A7,PC!$B:$T,15,0))</f>
        <v>11.3068062091733</v>
      </c>
      <c r="V7" s="19" t="n">
        <f aca="false">IF(ISNA(VLOOKUP($A7,PC!$B:$T,16,0)),0,VLOOKUP($A7,PC!$B:$T,16,0))</f>
        <v>16.6370420189107</v>
      </c>
      <c r="W7" s="19" t="n">
        <f aca="false">IF(ISNA(VLOOKUP($A7,PC!$B:$T,17,0)),0,VLOOKUP($A7,PC!$B:$T,17,0))</f>
        <v>226.991021831805</v>
      </c>
      <c r="X7" s="19" t="n">
        <f aca="false">IF(ISNA(VLOOKUP($A7,PC!$B:$T,18,0)),0,VLOOKUP($A7,PC!$B:$T,18,0))</f>
        <v>8.59614276617036</v>
      </c>
      <c r="Y7" s="19" t="n">
        <f aca="false">IF(ISNA(VLOOKUP($A7,PC!$B:$T,19,0)),0,VLOOKUP($A7,PC!$B:$T,19,0))</f>
        <v>14.7089366766624</v>
      </c>
      <c r="AA7" s="14" t="n">
        <f aca="false">H7-(H6*$G6/100)</f>
        <v>9.70111141595388</v>
      </c>
      <c r="AB7" s="14" t="n">
        <f aca="false">I7-(I6*$G6/100)</f>
        <v>15.726301312637</v>
      </c>
      <c r="AC7" s="14" t="n">
        <f aca="false">J7-(J6*$G6/100)</f>
        <v>15.8257195532247</v>
      </c>
      <c r="AD7" s="14" t="n">
        <f aca="false">K7-(K6*$G6/100)</f>
        <v>108.214701476012</v>
      </c>
      <c r="AE7" s="14" t="n">
        <f aca="false">L7-(L6*$G6/100)</f>
        <v>7.01660122450118</v>
      </c>
      <c r="AF7" s="14" t="n">
        <f aca="false">M7-(M6*$G6/100)</f>
        <v>11.0291036730072</v>
      </c>
      <c r="AG7" s="14" t="n">
        <f aca="false">N7-(N6*$G6/100)</f>
        <v>3.88730813967014</v>
      </c>
      <c r="AH7" s="14" t="n">
        <f aca="false">O7-(O6*$G6/100)</f>
        <v>14.9301408012883</v>
      </c>
      <c r="AI7" s="14" t="n">
        <f aca="false">P7-(P6*$G6/100)</f>
        <v>8.6028932548485</v>
      </c>
      <c r="AJ7" s="14" t="n">
        <f aca="false">Q7-(Q6*$G6/100)</f>
        <v>64.6992025480806</v>
      </c>
      <c r="AK7" s="14" t="n">
        <f aca="false">R7-(R6*$G6/100)</f>
        <v>5.76908030151613</v>
      </c>
      <c r="AL7" s="14" t="n">
        <f aca="false">S7-(S6*$G6/100)</f>
        <v>10.604497194196</v>
      </c>
      <c r="AM7" s="14" t="n">
        <f aca="false">T7-(T6*$G6/100)</f>
        <v>3.04064896559503</v>
      </c>
      <c r="AN7" s="14" t="n">
        <f aca="false">U7-(U6*$G6/100)</f>
        <v>10.8558078555096</v>
      </c>
      <c r="AO7" s="14" t="n">
        <f aca="false">V7-(V6*$G6/100)</f>
        <v>16.1568470344818</v>
      </c>
      <c r="AP7" s="14" t="n">
        <f aca="false">W7-(W6*$G6/100)</f>
        <v>224.354348059483</v>
      </c>
      <c r="AQ7" s="14" t="n">
        <f aca="false">X7-(X6*$G6/100)</f>
        <v>8.31364222916122</v>
      </c>
      <c r="AR7" s="14" t="n">
        <f aca="false">Y7-(Y6*$G6/100)</f>
        <v>14.3780910024069</v>
      </c>
      <c r="AS7" s="14"/>
      <c r="AT7" s="14" t="n">
        <f aca="false">IF(AA7&gt;0,AA7,0)</f>
        <v>9.70111141595388</v>
      </c>
      <c r="AU7" s="14" t="n">
        <f aca="false">IF(AB7&gt;0,AB7,0)</f>
        <v>15.726301312637</v>
      </c>
      <c r="AV7" s="14" t="n">
        <f aca="false">IF(AC7&gt;0,AC7,0)</f>
        <v>15.8257195532247</v>
      </c>
      <c r="AW7" s="14" t="n">
        <f aca="false">IF(AD7&gt;0,AD7,0)</f>
        <v>108.214701476012</v>
      </c>
      <c r="AX7" s="14" t="n">
        <f aca="false">IF(AE7&gt;0,AE7,0)</f>
        <v>7.01660122450118</v>
      </c>
      <c r="AY7" s="14" t="n">
        <f aca="false">IF(AF7&gt;0,AF7,0)</f>
        <v>11.0291036730072</v>
      </c>
      <c r="AZ7" s="14" t="n">
        <f aca="false">IF(AG7&gt;0,AG7,0)</f>
        <v>3.88730813967014</v>
      </c>
      <c r="BA7" s="14" t="n">
        <f aca="false">IF(AH7&gt;0,AH7,0)</f>
        <v>14.9301408012883</v>
      </c>
      <c r="BB7" s="14" t="n">
        <f aca="false">IF(AI7&gt;0,AI7,0)</f>
        <v>8.6028932548485</v>
      </c>
      <c r="BC7" s="14" t="n">
        <f aca="false">IF(AJ7&gt;0,AJ7,0)</f>
        <v>64.6992025480806</v>
      </c>
      <c r="BD7" s="14" t="n">
        <f aca="false">IF(AK7&gt;0,AK7,0)</f>
        <v>5.76908030151613</v>
      </c>
      <c r="BE7" s="14" t="n">
        <f aca="false">IF(AL7&gt;0,AL7,0)</f>
        <v>10.604497194196</v>
      </c>
      <c r="BF7" s="14" t="n">
        <f aca="false">IF(AM7&gt;0,AM7,0)</f>
        <v>3.04064896559503</v>
      </c>
      <c r="BG7" s="14" t="n">
        <f aca="false">IF(AN7&gt;0,AN7,0)</f>
        <v>10.8558078555096</v>
      </c>
      <c r="BH7" s="14" t="n">
        <f aca="false">IF(AO7&gt;0,AO7,0)</f>
        <v>16.1568470344818</v>
      </c>
      <c r="BI7" s="14" t="n">
        <f aca="false">IF(AP7&gt;0,AP7,0)</f>
        <v>224.354348059483</v>
      </c>
      <c r="BJ7" s="14" t="n">
        <f aca="false">IF(AQ7&gt;0,AQ7,0)</f>
        <v>8.31364222916122</v>
      </c>
      <c r="BK7" s="14" t="n">
        <f aca="false">IF(AR7&gt;0,AR7,0)</f>
        <v>14.3780910024069</v>
      </c>
    </row>
    <row r="8" customFormat="false" ht="18" hidden="false" customHeight="false" outlineLevel="0" collapsed="false">
      <c r="A8" s="20" t="s">
        <v>519</v>
      </c>
      <c r="B8" s="19" t="s">
        <v>520</v>
      </c>
      <c r="C8" s="19" t="n">
        <v>26</v>
      </c>
      <c r="D8" s="19" t="n">
        <f aca="false">C8-5</f>
        <v>21</v>
      </c>
      <c r="E8" s="8" t="s">
        <v>521</v>
      </c>
      <c r="F8" s="8" t="n">
        <v>5.60453472665536</v>
      </c>
      <c r="G8" s="13" t="n">
        <f aca="false">F8*((POWER(D8,2))/((POWER(C8,2))))</f>
        <v>3.65621274327665</v>
      </c>
      <c r="H8" s="19" t="n">
        <f aca="false">IF(ISNA(VLOOKUP($A8,PC!$B:$T,2,0)),0,VLOOKUP($A8,PC!$B:$T,2,0))</f>
        <v>162.158058130893</v>
      </c>
      <c r="I8" s="19" t="n">
        <f aca="false">IF(ISNA(VLOOKUP($A8,PC!$B:$T,3,0)),0,VLOOKUP($A8,PC!$B:$T,3,0))</f>
        <v>139.172010617766</v>
      </c>
      <c r="J8" s="19" t="n">
        <f aca="false">IF(ISNA(VLOOKUP($A8,PC!$B:$T,4,0)),0,VLOOKUP($A8,PC!$B:$T,4,0))</f>
        <v>534.096071164278</v>
      </c>
      <c r="K8" s="19" t="n">
        <f aca="false">IF(ISNA(VLOOKUP($A8,PC!$B:$T,5,0)),0,VLOOKUP($A8,PC!$B:$T,5,0))</f>
        <v>567.216829573511</v>
      </c>
      <c r="L8" s="19" t="n">
        <f aca="false">IF(ISNA(VLOOKUP($A8,PC!$B:$T,6,0)),0,VLOOKUP($A8,PC!$B:$T,6,0))</f>
        <v>103.872366330606</v>
      </c>
      <c r="M8" s="19" t="n">
        <f aca="false">IF(ISNA(VLOOKUP($A8,PC!$B:$T,7,0)),0,VLOOKUP($A8,PC!$B:$T,7,0))</f>
        <v>67.4843717075227</v>
      </c>
      <c r="N8" s="19" t="n">
        <f aca="false">IF(ISNA(VLOOKUP($A8,PC!$B:$T,8,0)),0,VLOOKUP($A8,PC!$B:$T,8,0))</f>
        <v>55.4604870980502</v>
      </c>
      <c r="O8" s="19" t="n">
        <f aca="false">IF(ISNA(VLOOKUP($A8,PC!$B:$T,9,0)),0,VLOOKUP($A8,PC!$B:$T,9,0))</f>
        <v>115.444616874555</v>
      </c>
      <c r="P8" s="19" t="n">
        <f aca="false">IF(ISNA(VLOOKUP($A8,PC!$B:$T,10,0)),0,VLOOKUP($A8,PC!$B:$T,10,0))</f>
        <v>53.7633363772687</v>
      </c>
      <c r="Q8" s="19" t="n">
        <f aca="false">IF(ISNA(VLOOKUP($A8,PC!$B:$T,11,0)),0,VLOOKUP($A8,PC!$B:$T,11,0))</f>
        <v>169.576875705635</v>
      </c>
      <c r="R8" s="19" t="n">
        <f aca="false">IF(ISNA(VLOOKUP($A8,PC!$B:$T,12,0)),0,VLOOKUP($A8,PC!$B:$T,12,0))</f>
        <v>69.9936734769826</v>
      </c>
      <c r="S8" s="19" t="n">
        <f aca="false">IF(ISNA(VLOOKUP($A8,PC!$B:$T,13,0)),0,VLOOKUP($A8,PC!$B:$T,13,0))</f>
        <v>85.161103554755</v>
      </c>
      <c r="T8" s="19" t="n">
        <f aca="false">IF(ISNA(VLOOKUP($A8,PC!$B:$T,14,0)),0,VLOOKUP($A8,PC!$B:$T,14,0))</f>
        <v>36.6585357025063</v>
      </c>
      <c r="U8" s="19" t="n">
        <f aca="false">IF(ISNA(VLOOKUP($A8,PC!$B:$T,15,0)),0,VLOOKUP($A8,PC!$B:$T,15,0))</f>
        <v>211.319459066111</v>
      </c>
      <c r="V8" s="19" t="n">
        <f aca="false">IF(ISNA(VLOOKUP($A8,PC!$B:$T,16,0)),0,VLOOKUP($A8,PC!$B:$T,16,0))</f>
        <v>105.55441322754</v>
      </c>
      <c r="W8" s="19" t="n">
        <f aca="false">IF(ISNA(VLOOKUP($A8,PC!$B:$T,17,0)),0,VLOOKUP($A8,PC!$B:$T,17,0))</f>
        <v>617.93319123283</v>
      </c>
      <c r="X8" s="19" t="n">
        <f aca="false">IF(ISNA(VLOOKUP($A8,PC!$B:$T,18,0)),0,VLOOKUP($A8,PC!$B:$T,18,0))</f>
        <v>115.79206719835</v>
      </c>
      <c r="Y8" s="19" t="n">
        <f aca="false">IF(ISNA(VLOOKUP($A8,PC!$B:$T,19,0)),0,VLOOKUP($A8,PC!$B:$T,19,0))</f>
        <v>115.444616874555</v>
      </c>
      <c r="AA8" s="14" t="n">
        <f aca="false">H8-(H7*$G7/100)</f>
        <v>161.844088308799</v>
      </c>
      <c r="AB8" s="14" t="n">
        <f aca="false">I8-(I7*$G7/100)</f>
        <v>138.660089427611</v>
      </c>
      <c r="AC8" s="14" t="n">
        <f aca="false">J8-(J7*$G7/100)</f>
        <v>533.575513551511</v>
      </c>
      <c r="AD8" s="14" t="n">
        <f aca="false">K8-(K7*$G7/100)</f>
        <v>563.779868539213</v>
      </c>
      <c r="AE8" s="14" t="n">
        <f aca="false">L8-(L7*$G7/100)</f>
        <v>103.642580894863</v>
      </c>
      <c r="AF8" s="14" t="n">
        <f aca="false">M8-(M7*$G7/100)</f>
        <v>67.1297980704653</v>
      </c>
      <c r="AG8" s="14" t="n">
        <f aca="false">N8-(N7*$G7/100)</f>
        <v>55.3363186719072</v>
      </c>
      <c r="AH8" s="14" t="n">
        <f aca="false">O8-(O7*$G7/100)</f>
        <v>114.968492883482</v>
      </c>
      <c r="AI8" s="14" t="n">
        <f aca="false">P8-(P7*$G7/100)</f>
        <v>53.4915777098221</v>
      </c>
      <c r="AJ8" s="14" t="n">
        <f aca="false">Q8-(Q7*$G7/100)</f>
        <v>167.52379927673</v>
      </c>
      <c r="AK8" s="14" t="n">
        <f aca="false">R8-(R7*$G7/100)</f>
        <v>69.8075513663841</v>
      </c>
      <c r="AL8" s="14" t="n">
        <f aca="false">S8-(S7*$G7/100)</f>
        <v>84.8234373492765</v>
      </c>
      <c r="AM8" s="14" t="n">
        <f aca="false">T8-(T7*$G7/100)</f>
        <v>36.5593827093464</v>
      </c>
      <c r="AN8" s="14" t="n">
        <f aca="false">U8-(U7*$G7/100)</f>
        <v>210.964885429054</v>
      </c>
      <c r="AO8" s="14" t="n">
        <f aca="false">V8-(V7*$G7/100)</f>
        <v>105.032687075221</v>
      </c>
      <c r="AP8" s="14" t="n">
        <f aca="false">W8-(W7*$G7/100)</f>
        <v>610.814909491609</v>
      </c>
      <c r="AQ8" s="14" t="n">
        <f aca="false">X8-(X7*$G7/100)</f>
        <v>115.522498095557</v>
      </c>
      <c r="AR8" s="14" t="n">
        <f aca="false">Y8-(Y7*$G7/100)</f>
        <v>114.983354774701</v>
      </c>
      <c r="AS8" s="14"/>
      <c r="AT8" s="14" t="n">
        <f aca="false">IF(AA8&gt;0,AA8,0)</f>
        <v>161.844088308799</v>
      </c>
      <c r="AU8" s="14" t="n">
        <f aca="false">IF(AB8&gt;0,AB8,0)</f>
        <v>138.660089427611</v>
      </c>
      <c r="AV8" s="14" t="n">
        <f aca="false">IF(AC8&gt;0,AC8,0)</f>
        <v>533.575513551511</v>
      </c>
      <c r="AW8" s="14" t="n">
        <f aca="false">IF(AD8&gt;0,AD8,0)</f>
        <v>563.779868539213</v>
      </c>
      <c r="AX8" s="14" t="n">
        <f aca="false">IF(AE8&gt;0,AE8,0)</f>
        <v>103.642580894863</v>
      </c>
      <c r="AY8" s="14" t="n">
        <f aca="false">IF(AF8&gt;0,AF8,0)</f>
        <v>67.1297980704653</v>
      </c>
      <c r="AZ8" s="14" t="n">
        <f aca="false">IF(AG8&gt;0,AG8,0)</f>
        <v>55.3363186719072</v>
      </c>
      <c r="BA8" s="14" t="n">
        <f aca="false">IF(AH8&gt;0,AH8,0)</f>
        <v>114.968492883482</v>
      </c>
      <c r="BB8" s="14" t="n">
        <f aca="false">IF(AI8&gt;0,AI8,0)</f>
        <v>53.4915777098221</v>
      </c>
      <c r="BC8" s="14" t="n">
        <f aca="false">IF(AJ8&gt;0,AJ8,0)</f>
        <v>167.52379927673</v>
      </c>
      <c r="BD8" s="14" t="n">
        <f aca="false">IF(AK8&gt;0,AK8,0)</f>
        <v>69.8075513663841</v>
      </c>
      <c r="BE8" s="14" t="n">
        <f aca="false">IF(AL8&gt;0,AL8,0)</f>
        <v>84.8234373492765</v>
      </c>
      <c r="BF8" s="14" t="n">
        <f aca="false">IF(AM8&gt;0,AM8,0)</f>
        <v>36.5593827093464</v>
      </c>
      <c r="BG8" s="14" t="n">
        <f aca="false">IF(AN8&gt;0,AN8,0)</f>
        <v>210.964885429054</v>
      </c>
      <c r="BH8" s="14" t="n">
        <f aca="false">IF(AO8&gt;0,AO8,0)</f>
        <v>105.032687075221</v>
      </c>
      <c r="BI8" s="14" t="n">
        <f aca="false">IF(AP8&gt;0,AP8,0)</f>
        <v>610.814909491609</v>
      </c>
      <c r="BJ8" s="14" t="n">
        <f aca="false">IF(AQ8&gt;0,AQ8,0)</f>
        <v>115.522498095557</v>
      </c>
      <c r="BK8" s="14" t="n">
        <f aca="false">IF(AR8&gt;0,AR8,0)</f>
        <v>114.983354774701</v>
      </c>
    </row>
    <row r="9" customFormat="false" ht="18" hidden="false" customHeight="false" outlineLevel="0" collapsed="false">
      <c r="A9" s="20" t="s">
        <v>522</v>
      </c>
      <c r="B9" s="19" t="s">
        <v>523</v>
      </c>
      <c r="C9" s="19" t="n">
        <v>26</v>
      </c>
      <c r="D9" s="19" t="n">
        <f aca="false">C9-5</f>
        <v>21</v>
      </c>
      <c r="E9" s="8" t="s">
        <v>524</v>
      </c>
      <c r="F9" s="8" t="n">
        <v>5.6109451056811</v>
      </c>
      <c r="G9" s="13" t="n">
        <f aca="false">F9*((POWER(D9,2))/((POWER(C9,2))))</f>
        <v>3.66039466213811</v>
      </c>
      <c r="H9" s="19" t="n">
        <f aca="false">IF(ISNA(VLOOKUP($A9,PC!$B:$T,2,0)),0,VLOOKUP($A9,PC!$B:$T,2,0))</f>
        <v>103.154301972386</v>
      </c>
      <c r="I9" s="19" t="n">
        <f aca="false">IF(ISNA(VLOOKUP($A9,PC!$B:$T,3,0)),0,VLOOKUP($A9,PC!$B:$T,3,0))</f>
        <v>337.933492291835</v>
      </c>
      <c r="J9" s="19" t="n">
        <f aca="false">IF(ISNA(VLOOKUP($A9,PC!$B:$T,4,0)),0,VLOOKUP($A9,PC!$B:$T,4,0))</f>
        <v>543.371613218005</v>
      </c>
      <c r="K9" s="19" t="n">
        <f aca="false">IF(ISNA(VLOOKUP($A9,PC!$B:$T,5,0)),0,VLOOKUP($A9,PC!$B:$T,5,0))</f>
        <v>767.643403118341</v>
      </c>
      <c r="L9" s="19" t="n">
        <f aca="false">IF(ISNA(VLOOKUP($A9,PC!$B:$T,6,0)),0,VLOOKUP($A9,PC!$B:$T,6,0))</f>
        <v>170.241577454751</v>
      </c>
      <c r="M9" s="19" t="n">
        <f aca="false">IF(ISNA(VLOOKUP($A9,PC!$B:$T,7,0)),0,VLOOKUP($A9,PC!$B:$T,7,0))</f>
        <v>159.918697759359</v>
      </c>
      <c r="N9" s="19" t="n">
        <f aca="false">IF(ISNA(VLOOKUP($A9,PC!$B:$T,8,0)),0,VLOOKUP($A9,PC!$B:$T,8,0))</f>
        <v>45.1791903237425</v>
      </c>
      <c r="O9" s="19" t="n">
        <f aca="false">IF(ISNA(VLOOKUP($A9,PC!$B:$T,9,0)),0,VLOOKUP($A9,PC!$B:$T,9,0))</f>
        <v>185.348879522091</v>
      </c>
      <c r="P9" s="19" t="n">
        <f aca="false">IF(ISNA(VLOOKUP($A9,PC!$B:$T,10,0)),0,VLOOKUP($A9,PC!$B:$T,10,0))</f>
        <v>37.3597530196701</v>
      </c>
      <c r="Q9" s="19" t="n">
        <f aca="false">IF(ISNA(VLOOKUP($A9,PC!$B:$T,11,0)),0,VLOOKUP($A9,PC!$B:$T,11,0))</f>
        <v>266.418197680386</v>
      </c>
      <c r="R9" s="19" t="n">
        <f aca="false">IF(ISNA(VLOOKUP($A9,PC!$B:$T,12,0)),0,VLOOKUP($A9,PC!$B:$T,12,0))</f>
        <v>89.3677198466749</v>
      </c>
      <c r="S9" s="19" t="n">
        <f aca="false">IF(ISNA(VLOOKUP($A9,PC!$B:$T,13,0)),0,VLOOKUP($A9,PC!$B:$T,13,0))</f>
        <v>136.341579972797</v>
      </c>
      <c r="T9" s="19" t="n">
        <f aca="false">IF(ISNA(VLOOKUP($A9,PC!$B:$T,14,0)),0,VLOOKUP($A9,PC!$B:$T,14,0))</f>
        <v>47.632681284301</v>
      </c>
      <c r="U9" s="19" t="n">
        <f aca="false">IF(ISNA(VLOOKUP($A9,PC!$B:$T,15,0)),0,VLOOKUP($A9,PC!$B:$T,15,0))</f>
        <v>195.310066672189</v>
      </c>
      <c r="V9" s="19" t="n">
        <f aca="false">IF(ISNA(VLOOKUP($A9,PC!$B:$T,16,0)),0,VLOOKUP($A9,PC!$B:$T,16,0))</f>
        <v>306.874876639922</v>
      </c>
      <c r="W9" s="19" t="n">
        <f aca="false">IF(ISNA(VLOOKUP($A9,PC!$B:$T,17,0)),0,VLOOKUP($A9,PC!$B:$T,17,0))</f>
        <v>1012.08015760238</v>
      </c>
      <c r="X9" s="19" t="n">
        <f aca="false">IF(ISNA(VLOOKUP($A9,PC!$B:$T,18,0)),0,VLOOKUP($A9,PC!$B:$T,18,0))</f>
        <v>185.348879522091</v>
      </c>
      <c r="Y9" s="19" t="n">
        <f aca="false">IF(ISNA(VLOOKUP($A9,PC!$B:$T,19,0)),0,VLOOKUP($A9,PC!$B:$T,19,0))</f>
        <v>239.984014561917</v>
      </c>
      <c r="AA9" s="14" t="n">
        <f aca="false">H9-(H8*$G8/100)</f>
        <v>97.2254583867544</v>
      </c>
      <c r="AB9" s="14" t="n">
        <f aca="false">I9-(I8*$G8/100)</f>
        <v>332.845067504554</v>
      </c>
      <c r="AC9" s="14" t="n">
        <f aca="false">J9-(J8*$G8/100)</f>
        <v>523.843924602756</v>
      </c>
      <c r="AD9" s="14" t="n">
        <f aca="false">K9-(K8*$G8/100)</f>
        <v>746.904749113465</v>
      </c>
      <c r="AE9" s="14" t="n">
        <f aca="false">L9-(L8*$G8/100)</f>
        <v>166.443782760228</v>
      </c>
      <c r="AF9" s="14" t="n">
        <f aca="false">M9-(M8*$G8/100)</f>
        <v>157.451325561269</v>
      </c>
      <c r="AG9" s="14" t="n">
        <f aca="false">N9-(N8*$G8/100)</f>
        <v>43.1514369269803</v>
      </c>
      <c r="AH9" s="14" t="n">
        <f aca="false">O9-(O8*$G8/100)</f>
        <v>181.127978728497</v>
      </c>
      <c r="AI9" s="14" t="n">
        <f aca="false">P9-(P8*$G8/100)</f>
        <v>35.3940510638337</v>
      </c>
      <c r="AJ9" s="14" t="n">
        <f aca="false">Q9-(Q8*$G8/100)</f>
        <v>260.218106341186</v>
      </c>
      <c r="AK9" s="14" t="n">
        <f aca="false">R9-(R8*$G8/100)</f>
        <v>86.808602237522</v>
      </c>
      <c r="AL9" s="14" t="n">
        <f aca="false">S9-(S8*$G8/100)</f>
        <v>133.227908852313</v>
      </c>
      <c r="AM9" s="14" t="n">
        <f aca="false">T9-(T8*$G8/100)</f>
        <v>46.2923672304473</v>
      </c>
      <c r="AN9" s="14" t="n">
        <f aca="false">U9-(U8*$G8/100)</f>
        <v>187.58377768079</v>
      </c>
      <c r="AO9" s="14" t="n">
        <f aca="false">V9-(V8*$G8/100)</f>
        <v>303.015582732406</v>
      </c>
      <c r="AP9" s="14" t="n">
        <f aca="false">W9-(W8*$G8/100)</f>
        <v>989.487205519586</v>
      </c>
      <c r="AQ9" s="14" t="n">
        <f aca="false">X9-(X8*$G8/100)</f>
        <v>181.115275205482</v>
      </c>
      <c r="AR9" s="14" t="n">
        <f aca="false">Y9-(Y8*$G8/100)</f>
        <v>235.763113768323</v>
      </c>
      <c r="AS9" s="14"/>
      <c r="AT9" s="14" t="n">
        <f aca="false">IF(AA9&gt;0,AA9,0)</f>
        <v>97.2254583867544</v>
      </c>
      <c r="AU9" s="14" t="n">
        <f aca="false">IF(AB9&gt;0,AB9,0)</f>
        <v>332.845067504554</v>
      </c>
      <c r="AV9" s="14" t="n">
        <f aca="false">IF(AC9&gt;0,AC9,0)</f>
        <v>523.843924602756</v>
      </c>
      <c r="AW9" s="14" t="n">
        <f aca="false">IF(AD9&gt;0,AD9,0)</f>
        <v>746.904749113465</v>
      </c>
      <c r="AX9" s="14" t="n">
        <f aca="false">IF(AE9&gt;0,AE9,0)</f>
        <v>166.443782760228</v>
      </c>
      <c r="AY9" s="14" t="n">
        <f aca="false">IF(AF9&gt;0,AF9,0)</f>
        <v>157.451325561269</v>
      </c>
      <c r="AZ9" s="14" t="n">
        <f aca="false">IF(AG9&gt;0,AG9,0)</f>
        <v>43.1514369269803</v>
      </c>
      <c r="BA9" s="14" t="n">
        <f aca="false">IF(AH9&gt;0,AH9,0)</f>
        <v>181.127978728497</v>
      </c>
      <c r="BB9" s="14" t="n">
        <f aca="false">IF(AI9&gt;0,AI9,0)</f>
        <v>35.3940510638337</v>
      </c>
      <c r="BC9" s="14" t="n">
        <f aca="false">IF(AJ9&gt;0,AJ9,0)</f>
        <v>260.218106341186</v>
      </c>
      <c r="BD9" s="14" t="n">
        <f aca="false">IF(AK9&gt;0,AK9,0)</f>
        <v>86.808602237522</v>
      </c>
      <c r="BE9" s="14" t="n">
        <f aca="false">IF(AL9&gt;0,AL9,0)</f>
        <v>133.227908852313</v>
      </c>
      <c r="BF9" s="14" t="n">
        <f aca="false">IF(AM9&gt;0,AM9,0)</f>
        <v>46.2923672304473</v>
      </c>
      <c r="BG9" s="14" t="n">
        <f aca="false">IF(AN9&gt;0,AN9,0)</f>
        <v>187.58377768079</v>
      </c>
      <c r="BH9" s="14" t="n">
        <f aca="false">IF(AO9&gt;0,AO9,0)</f>
        <v>303.015582732406</v>
      </c>
      <c r="BI9" s="14" t="n">
        <f aca="false">IF(AP9&gt;0,AP9,0)</f>
        <v>989.487205519586</v>
      </c>
      <c r="BJ9" s="14" t="n">
        <f aca="false">IF(AQ9&gt;0,AQ9,0)</f>
        <v>181.115275205482</v>
      </c>
      <c r="BK9" s="14" t="n">
        <f aca="false">IF(AR9&gt;0,AR9,0)</f>
        <v>235.763113768323</v>
      </c>
    </row>
    <row r="10" customFormat="false" ht="18" hidden="false" customHeight="false" outlineLevel="0" collapsed="false">
      <c r="A10" s="20" t="s">
        <v>525</v>
      </c>
      <c r="B10" s="19" t="s">
        <v>526</v>
      </c>
      <c r="C10" s="19" t="n">
        <v>26</v>
      </c>
      <c r="D10" s="19" t="n">
        <f aca="false">C10-5</f>
        <v>21</v>
      </c>
      <c r="E10" s="8" t="s">
        <v>527</v>
      </c>
      <c r="F10" s="8" t="n">
        <v>5.61735593191356</v>
      </c>
      <c r="G10" s="13" t="n">
        <f aca="false">F10*((POWER(D10,2))/((POWER(C10,2))))</f>
        <v>3.66457687274243</v>
      </c>
      <c r="H10" s="19" t="n">
        <f aca="false">IF(ISNA(VLOOKUP($A10,PC!$B:$T,2,0)),0,VLOOKUP($A10,PC!$B:$T,2,0))</f>
        <v>18.3878157503715</v>
      </c>
      <c r="I10" s="19" t="n">
        <f aca="false">IF(ISNA(VLOOKUP($A10,PC!$B:$T,3,0)),0,VLOOKUP($A10,PC!$B:$T,3,0))</f>
        <v>39.6443182970616</v>
      </c>
      <c r="J10" s="19" t="n">
        <f aca="false">IF(ISNA(VLOOKUP($A10,PC!$B:$T,4,0)),0,VLOOKUP($A10,PC!$B:$T,4,0))</f>
        <v>43.6858932186541</v>
      </c>
      <c r="K10" s="19" t="n">
        <f aca="false">IF(ISNA(VLOOKUP($A10,PC!$B:$T,5,0)),0,VLOOKUP($A10,PC!$B:$T,5,0))</f>
        <v>87.4936584705922</v>
      </c>
      <c r="L10" s="19" t="n">
        <f aca="false">IF(ISNA(VLOOKUP($A10,PC!$B:$T,6,0)),0,VLOOKUP($A10,PC!$B:$T,6,0))</f>
        <v>14.4174375269121</v>
      </c>
      <c r="M10" s="19" t="n">
        <f aca="false">IF(ISNA(VLOOKUP($A10,PC!$B:$T,7,0)),0,VLOOKUP($A10,PC!$B:$T,7,0))</f>
        <v>17.1568799606659</v>
      </c>
      <c r="N10" s="19" t="n">
        <f aca="false">IF(ISNA(VLOOKUP($A10,PC!$B:$T,8,0)),0,VLOOKUP($A10,PC!$B:$T,8,0))</f>
        <v>9.08955539710875</v>
      </c>
      <c r="O10" s="19" t="n">
        <f aca="false">IF(ISNA(VLOOKUP($A10,PC!$B:$T,9,0)),0,VLOOKUP($A10,PC!$B:$T,9,0))</f>
        <v>28.5321217350678</v>
      </c>
      <c r="P10" s="19" t="n">
        <f aca="false">IF(ISNA(VLOOKUP($A10,PC!$B:$T,10,0)),0,VLOOKUP($A10,PC!$B:$T,10,0))</f>
        <v>5.69782348127781</v>
      </c>
      <c r="Q10" s="19" t="n">
        <f aca="false">IF(ISNA(VLOOKUP($A10,PC!$B:$T,11,0)),0,VLOOKUP($A10,PC!$B:$T,11,0))</f>
        <v>49.0967874371344</v>
      </c>
      <c r="R10" s="19" t="n">
        <f aca="false">IF(ISNA(VLOOKUP($A10,PC!$B:$T,12,0)),0,VLOOKUP($A10,PC!$B:$T,12,0))</f>
        <v>12.2567079751405</v>
      </c>
      <c r="S10" s="19" t="n">
        <f aca="false">IF(ISNA(VLOOKUP($A10,PC!$B:$T,13,0)),0,VLOOKUP($A10,PC!$B:$T,13,0))</f>
        <v>17.3050766459582</v>
      </c>
      <c r="T10" s="19" t="n">
        <f aca="false">IF(ISNA(VLOOKUP($A10,PC!$B:$T,14,0)),0,VLOOKUP($A10,PC!$B:$T,14,0))</f>
        <v>6.60397476209348</v>
      </c>
      <c r="U10" s="19" t="n">
        <f aca="false">IF(ISNA(VLOOKUP($A10,PC!$B:$T,15,0)),0,VLOOKUP($A10,PC!$B:$T,15,0))</f>
        <v>18.0510298478985</v>
      </c>
      <c r="V10" s="19" t="n">
        <f aca="false">IF(ISNA(VLOOKUP($A10,PC!$B:$T,16,0)),0,VLOOKUP($A10,PC!$B:$T,16,0))</f>
        <v>30.3293614791386</v>
      </c>
      <c r="W10" s="19" t="n">
        <f aca="false">IF(ISNA(VLOOKUP($A10,PC!$B:$T,17,0)),0,VLOOKUP($A10,PC!$B:$T,17,0))</f>
        <v>126.557722947078</v>
      </c>
      <c r="X10" s="19" t="n">
        <f aca="false">IF(ISNA(VLOOKUP($A10,PC!$B:$T,18,0)),0,VLOOKUP($A10,PC!$B:$T,18,0))</f>
        <v>18.3878157503715</v>
      </c>
      <c r="Y10" s="19" t="n">
        <f aca="false">IF(ISNA(VLOOKUP($A10,PC!$B:$T,19,0)),0,VLOOKUP($A10,PC!$B:$T,19,0))</f>
        <v>24.5825700383884</v>
      </c>
      <c r="AA10" s="14" t="n">
        <f aca="false">H10-(H9*$G9/100)</f>
        <v>14.6119611872084</v>
      </c>
      <c r="AB10" s="14" t="n">
        <f aca="false">I10-(I9*$G9/100)</f>
        <v>27.2746187836344</v>
      </c>
      <c r="AC10" s="14" t="n">
        <f aca="false">J10-(J9*$G9/100)</f>
        <v>23.7963476928485</v>
      </c>
      <c r="AD10" s="14" t="n">
        <f aca="false">K10-(K9*$G9/100)</f>
        <v>59.3948803185931</v>
      </c>
      <c r="AE10" s="14" t="n">
        <f aca="false">L10-(L9*$G9/100)</f>
        <v>8.18592391301864</v>
      </c>
      <c r="AF10" s="14" t="n">
        <f aca="false">M10-(M9*$G9/100)</f>
        <v>11.3032244841215</v>
      </c>
      <c r="AG10" s="14" t="n">
        <f aca="false">N10-(N9*$G9/100)</f>
        <v>7.43581872610126</v>
      </c>
      <c r="AH10" s="14" t="n">
        <f aca="false">O10-(O9*$G9/100)</f>
        <v>21.7476212427084</v>
      </c>
      <c r="AI10" s="14" t="n">
        <f aca="false">P10-(P9*$G9/100)</f>
        <v>4.33030907595783</v>
      </c>
      <c r="AJ10" s="14" t="n">
        <f aca="false">Q10-(Q9*$G9/100)</f>
        <v>39.3448299502769</v>
      </c>
      <c r="AK10" s="14" t="n">
        <f aca="false">R10-(R9*$G9/100)</f>
        <v>8.98549672819826</v>
      </c>
      <c r="AL10" s="14" t="n">
        <f aca="false">S10-(S9*$G9/100)</f>
        <v>12.3144367303591</v>
      </c>
      <c r="AM10" s="14" t="n">
        <f aca="false">T10-(T9*$G9/100)</f>
        <v>4.86043063892966</v>
      </c>
      <c r="AN10" s="14" t="n">
        <f aca="false">U10-(U9*$G9/100)</f>
        <v>10.9019105928113</v>
      </c>
      <c r="AO10" s="14" t="n">
        <f aca="false">V10-(V9*$G9/100)</f>
        <v>19.096529875168</v>
      </c>
      <c r="AP10" s="14" t="n">
        <f aca="false">W10-(W9*$G9/100)</f>
        <v>89.5115948816419</v>
      </c>
      <c r="AQ10" s="14" t="n">
        <f aca="false">X10-(X9*$G9/100)</f>
        <v>11.603315258012</v>
      </c>
      <c r="AR10" s="14" t="n">
        <f aca="false">Y10-(Y9*$G9/100)</f>
        <v>15.7982079793792</v>
      </c>
      <c r="AS10" s="14"/>
      <c r="AT10" s="14" t="n">
        <f aca="false">IF(AA10&gt;0,AA10,0)</f>
        <v>14.6119611872084</v>
      </c>
      <c r="AU10" s="14" t="n">
        <f aca="false">IF(AB10&gt;0,AB10,0)</f>
        <v>27.2746187836344</v>
      </c>
      <c r="AV10" s="14" t="n">
        <f aca="false">IF(AC10&gt;0,AC10,0)</f>
        <v>23.7963476928485</v>
      </c>
      <c r="AW10" s="14" t="n">
        <f aca="false">IF(AD10&gt;0,AD10,0)</f>
        <v>59.3948803185931</v>
      </c>
      <c r="AX10" s="14" t="n">
        <f aca="false">IF(AE10&gt;0,AE10,0)</f>
        <v>8.18592391301864</v>
      </c>
      <c r="AY10" s="14" t="n">
        <f aca="false">IF(AF10&gt;0,AF10,0)</f>
        <v>11.3032244841215</v>
      </c>
      <c r="AZ10" s="14" t="n">
        <f aca="false">IF(AG10&gt;0,AG10,0)</f>
        <v>7.43581872610126</v>
      </c>
      <c r="BA10" s="14" t="n">
        <f aca="false">IF(AH10&gt;0,AH10,0)</f>
        <v>21.7476212427084</v>
      </c>
      <c r="BB10" s="14" t="n">
        <f aca="false">IF(AI10&gt;0,AI10,0)</f>
        <v>4.33030907595783</v>
      </c>
      <c r="BC10" s="14" t="n">
        <f aca="false">IF(AJ10&gt;0,AJ10,0)</f>
        <v>39.3448299502769</v>
      </c>
      <c r="BD10" s="14" t="n">
        <f aca="false">IF(AK10&gt;0,AK10,0)</f>
        <v>8.98549672819826</v>
      </c>
      <c r="BE10" s="14" t="n">
        <f aca="false">IF(AL10&gt;0,AL10,0)</f>
        <v>12.3144367303591</v>
      </c>
      <c r="BF10" s="14" t="n">
        <f aca="false">IF(AM10&gt;0,AM10,0)</f>
        <v>4.86043063892966</v>
      </c>
      <c r="BG10" s="14" t="n">
        <f aca="false">IF(AN10&gt;0,AN10,0)</f>
        <v>10.9019105928113</v>
      </c>
      <c r="BH10" s="14" t="n">
        <f aca="false">IF(AO10&gt;0,AO10,0)</f>
        <v>19.096529875168</v>
      </c>
      <c r="BI10" s="14" t="n">
        <f aca="false">IF(AP10&gt;0,AP10,0)</f>
        <v>89.5115948816419</v>
      </c>
      <c r="BJ10" s="14" t="n">
        <f aca="false">IF(AQ10&gt;0,AQ10,0)</f>
        <v>11.603315258012</v>
      </c>
      <c r="BK10" s="14" t="n">
        <f aca="false">IF(AR10&gt;0,AR10,0)</f>
        <v>15.7982079793792</v>
      </c>
    </row>
    <row r="11" customFormat="false" ht="18" hidden="false" customHeight="false" outlineLevel="0" collapsed="false">
      <c r="A11" s="20" t="s">
        <v>528</v>
      </c>
      <c r="B11" s="19" t="s">
        <v>529</v>
      </c>
      <c r="C11" s="19" t="n">
        <v>28</v>
      </c>
      <c r="D11" s="19" t="n">
        <f aca="false">C11-5</f>
        <v>23</v>
      </c>
      <c r="E11" s="8" t="s">
        <v>530</v>
      </c>
      <c r="F11" s="8" t="n">
        <v>6.26613583359814</v>
      </c>
      <c r="G11" s="13" t="n">
        <f aca="false">F11*((POWER(D11,2))/((POWER(C11,2))))</f>
        <v>4.22804318363956</v>
      </c>
      <c r="H11" s="19" t="n">
        <f aca="false">IF(ISNA(VLOOKUP($A11,PC!$B:$T,2,0)),0,VLOOKUP($A11,PC!$B:$T,2,0))</f>
        <v>24.3909633110062</v>
      </c>
      <c r="I11" s="19" t="n">
        <f aca="false">IF(ISNA(VLOOKUP($A11,PC!$B:$T,3,0)),0,VLOOKUP($A11,PC!$B:$T,3,0))</f>
        <v>14.054617249117</v>
      </c>
      <c r="J11" s="19" t="n">
        <f aca="false">IF(ISNA(VLOOKUP($A11,PC!$B:$T,4,0)),0,VLOOKUP($A11,PC!$B:$T,4,0))</f>
        <v>77.8159553338707</v>
      </c>
      <c r="K11" s="19" t="n">
        <f aca="false">IF(ISNA(VLOOKUP($A11,PC!$B:$T,5,0)),0,VLOOKUP($A11,PC!$B:$T,5,0))</f>
        <v>60.8753001657253</v>
      </c>
      <c r="L11" s="19" t="n">
        <f aca="false">IF(ISNA(VLOOKUP($A11,PC!$B:$T,6,0)),0,VLOOKUP($A11,PC!$B:$T,6,0))</f>
        <v>18.9423747939836</v>
      </c>
      <c r="M11" s="19" t="n">
        <f aca="false">IF(ISNA(VLOOKUP($A11,PC!$B:$T,7,0)),0,VLOOKUP($A11,PC!$B:$T,7,0))</f>
        <v>15.1901734916064</v>
      </c>
      <c r="N11" s="19" t="n">
        <f aca="false">IF(ISNA(VLOOKUP($A11,PC!$B:$T,8,0)),0,VLOOKUP($A11,PC!$B:$T,8,0))</f>
        <v>19.6454541112035</v>
      </c>
      <c r="O11" s="19" t="n">
        <f aca="false">IF(ISNA(VLOOKUP($A11,PC!$B:$T,9,0)),0,VLOOKUP($A11,PC!$B:$T,9,0))</f>
        <v>17.9828321533642</v>
      </c>
      <c r="P11" s="19" t="n">
        <f aca="false">IF(ISNA(VLOOKUP($A11,PC!$B:$T,10,0)),0,VLOOKUP($A11,PC!$B:$T,10,0))</f>
        <v>6.21052145408686</v>
      </c>
      <c r="Q11" s="19" t="n">
        <f aca="false">IF(ISNA(VLOOKUP($A11,PC!$B:$T,11,0)),0,VLOOKUP($A11,PC!$B:$T,11,0))</f>
        <v>30.3294673098635</v>
      </c>
      <c r="R11" s="19" t="n">
        <f aca="false">IF(ISNA(VLOOKUP($A11,PC!$B:$T,12,0)),0,VLOOKUP($A11,PC!$B:$T,12,0))</f>
        <v>17.0878146204706</v>
      </c>
      <c r="S11" s="19" t="n">
        <f aca="false">IF(ISNA(VLOOKUP($A11,PC!$B:$T,13,0)),0,VLOOKUP($A11,PC!$B:$T,13,0))</f>
        <v>13.7755946035364</v>
      </c>
      <c r="T11" s="19" t="n">
        <f aca="false">IF(ISNA(VLOOKUP($A11,PC!$B:$T,14,0)),0,VLOOKUP($A11,PC!$B:$T,14,0))</f>
        <v>10.3251323116139</v>
      </c>
      <c r="U11" s="19" t="n">
        <f aca="false">IF(ISNA(VLOOKUP($A11,PC!$B:$T,15,0)),0,VLOOKUP($A11,PC!$B:$T,15,0))</f>
        <v>38.695005018486</v>
      </c>
      <c r="V11" s="19" t="n">
        <f aca="false">IF(ISNA(VLOOKUP($A11,PC!$B:$T,16,0)),0,VLOOKUP($A11,PC!$B:$T,16,0))</f>
        <v>18.9423747939836</v>
      </c>
      <c r="W11" s="19" t="n">
        <f aca="false">IF(ISNA(VLOOKUP($A11,PC!$B:$T,17,0)),0,VLOOKUP($A11,PC!$B:$T,17,0))</f>
        <v>61.9332127632089</v>
      </c>
      <c r="X11" s="19" t="n">
        <f aca="false">IF(ISNA(VLOOKUP($A11,PC!$B:$T,18,0)),0,VLOOKUP($A11,PC!$B:$T,18,0))</f>
        <v>26.0037298723353</v>
      </c>
      <c r="Y11" s="19" t="n">
        <f aca="false">IF(ISNA(VLOOKUP($A11,PC!$B:$T,19,0)),0,VLOOKUP($A11,PC!$B:$T,19,0))</f>
        <v>18.8196445865372</v>
      </c>
      <c r="AA11" s="14" t="n">
        <f aca="false">H11-(H10*$G10/100)</f>
        <v>23.7171276676156</v>
      </c>
      <c r="AB11" s="14" t="n">
        <f aca="false">I11-(I10*$G10/100)</f>
        <v>12.6018207294464</v>
      </c>
      <c r="AC11" s="14" t="n">
        <f aca="false">J11-(J10*$G10/100)</f>
        <v>76.215052194329</v>
      </c>
      <c r="AD11" s="14" t="n">
        <f aca="false">K11-(K10*$G10/100)</f>
        <v>57.6690277922957</v>
      </c>
      <c r="AE11" s="14" t="n">
        <f aca="false">L11-(L10*$G10/100)</f>
        <v>18.4140367127303</v>
      </c>
      <c r="AF11" s="14" t="n">
        <f aca="false">M11-(M10*$G10/100)</f>
        <v>14.5614464364836</v>
      </c>
      <c r="AG11" s="14" t="n">
        <f aca="false">N11-(N10*$G10/100)</f>
        <v>19.3123603662859</v>
      </c>
      <c r="AH11" s="14" t="n">
        <f aca="false">O11-(O10*$G10/100)</f>
        <v>16.9372506189582</v>
      </c>
      <c r="AI11" s="14" t="n">
        <f aca="false">P11-(P10*$G10/100)</f>
        <v>6.00172033254227</v>
      </c>
      <c r="AJ11" s="14" t="n">
        <f aca="false">Q11-(Q10*$G10/100)</f>
        <v>28.5302777921828</v>
      </c>
      <c r="AK11" s="14" t="n">
        <f aca="false">R11-(R10*$G10/100)</f>
        <v>16.6386581346541</v>
      </c>
      <c r="AL11" s="14" t="n">
        <f aca="false">S11-(S10*$G10/100)</f>
        <v>13.1414367669582</v>
      </c>
      <c r="AM11" s="14" t="n">
        <f aca="false">T11-(T10*$G10/100)</f>
        <v>10.0831245798005</v>
      </c>
      <c r="AN11" s="14" t="n">
        <f aca="false">U11-(U10*$G10/100)</f>
        <v>38.033511153388</v>
      </c>
      <c r="AO11" s="14" t="n">
        <f aca="false">V11-(V10*$G10/100)</f>
        <v>17.8309320275686</v>
      </c>
      <c r="AP11" s="14" t="n">
        <f aca="false">W11-(W10*$G10/100)</f>
        <v>57.2954077174208</v>
      </c>
      <c r="AQ11" s="14" t="n">
        <f aca="false">X11-(X10*$G10/100)</f>
        <v>25.3298942289447</v>
      </c>
      <c r="AR11" s="14" t="n">
        <f aca="false">Y11-(Y10*$G10/100)</f>
        <v>17.9187974101847</v>
      </c>
      <c r="AS11" s="14"/>
      <c r="AT11" s="14" t="n">
        <f aca="false">IF(AA11&gt;0,AA11,0)</f>
        <v>23.7171276676156</v>
      </c>
      <c r="AU11" s="14" t="n">
        <f aca="false">IF(AB11&gt;0,AB11,0)</f>
        <v>12.6018207294464</v>
      </c>
      <c r="AV11" s="14" t="n">
        <f aca="false">IF(AC11&gt;0,AC11,0)</f>
        <v>76.215052194329</v>
      </c>
      <c r="AW11" s="14" t="n">
        <f aca="false">IF(AD11&gt;0,AD11,0)</f>
        <v>57.6690277922957</v>
      </c>
      <c r="AX11" s="14" t="n">
        <f aca="false">IF(AE11&gt;0,AE11,0)</f>
        <v>18.4140367127303</v>
      </c>
      <c r="AY11" s="14" t="n">
        <f aca="false">IF(AF11&gt;0,AF11,0)</f>
        <v>14.5614464364836</v>
      </c>
      <c r="AZ11" s="14" t="n">
        <f aca="false">IF(AG11&gt;0,AG11,0)</f>
        <v>19.3123603662859</v>
      </c>
      <c r="BA11" s="14" t="n">
        <f aca="false">IF(AH11&gt;0,AH11,0)</f>
        <v>16.9372506189582</v>
      </c>
      <c r="BB11" s="14" t="n">
        <f aca="false">IF(AI11&gt;0,AI11,0)</f>
        <v>6.00172033254227</v>
      </c>
      <c r="BC11" s="14" t="n">
        <f aca="false">IF(AJ11&gt;0,AJ11,0)</f>
        <v>28.5302777921828</v>
      </c>
      <c r="BD11" s="14" t="n">
        <f aca="false">IF(AK11&gt;0,AK11,0)</f>
        <v>16.6386581346541</v>
      </c>
      <c r="BE11" s="14" t="n">
        <f aca="false">IF(AL11&gt;0,AL11,0)</f>
        <v>13.1414367669582</v>
      </c>
      <c r="BF11" s="14" t="n">
        <f aca="false">IF(AM11&gt;0,AM11,0)</f>
        <v>10.0831245798005</v>
      </c>
      <c r="BG11" s="14" t="n">
        <f aca="false">IF(AN11&gt;0,AN11,0)</f>
        <v>38.033511153388</v>
      </c>
      <c r="BH11" s="14" t="n">
        <f aca="false">IF(AO11&gt;0,AO11,0)</f>
        <v>17.8309320275686</v>
      </c>
      <c r="BI11" s="14" t="n">
        <f aca="false">IF(AP11&gt;0,AP11,0)</f>
        <v>57.2954077174208</v>
      </c>
      <c r="BJ11" s="14" t="n">
        <f aca="false">IF(AQ11&gt;0,AQ11,0)</f>
        <v>25.3298942289447</v>
      </c>
      <c r="BK11" s="14" t="n">
        <f aca="false">IF(AR11&gt;0,AR11,0)</f>
        <v>17.9187974101847</v>
      </c>
    </row>
    <row r="12" customFormat="false" ht="18" hidden="false" customHeight="false" outlineLevel="0" collapsed="false">
      <c r="A12" s="20" t="s">
        <v>531</v>
      </c>
      <c r="B12" s="19" t="s">
        <v>532</v>
      </c>
      <c r="C12" s="19" t="n">
        <v>28</v>
      </c>
      <c r="D12" s="19" t="n">
        <f aca="false">C12-5</f>
        <v>23</v>
      </c>
      <c r="E12" s="8" t="s">
        <v>533</v>
      </c>
      <c r="F12" s="8" t="n">
        <v>6.27304375309047</v>
      </c>
      <c r="G12" s="13" t="n">
        <f aca="false">F12*((POWER(D12,2))/((POWER(C12,2))))</f>
        <v>4.23270426707252</v>
      </c>
      <c r="H12" s="19" t="n">
        <f aca="false">IF(ISNA(VLOOKUP($A12,PC!$B:$T,2,0)),0,VLOOKUP($A12,PC!$B:$T,2,0))</f>
        <v>5.19547561753816</v>
      </c>
      <c r="I12" s="19" t="n">
        <f aca="false">IF(ISNA(VLOOKUP($A12,PC!$B:$T,3,0)),0,VLOOKUP($A12,PC!$B:$T,3,0))</f>
        <v>5.13767171058617</v>
      </c>
      <c r="J12" s="19" t="n">
        <f aca="false">IF(ISNA(VLOOKUP($A12,PC!$B:$T,4,0)),0,VLOOKUP($A12,PC!$B:$T,4,0))</f>
        <v>10.7712925128861</v>
      </c>
      <c r="K12" s="19" t="n">
        <f aca="false">IF(ISNA(VLOOKUP($A12,PC!$B:$T,5,0)),0,VLOOKUP($A12,PC!$B:$T,5,0))</f>
        <v>13.5801738424595</v>
      </c>
      <c r="L12" s="19" t="n">
        <f aca="false">IF(ISNA(VLOOKUP($A12,PC!$B:$T,6,0)),0,VLOOKUP($A12,PC!$B:$T,6,0))</f>
        <v>4.4373338876598</v>
      </c>
      <c r="M12" s="19" t="n">
        <f aca="false">IF(ISNA(VLOOKUP($A12,PC!$B:$T,7,0)),0,VLOOKUP($A12,PC!$B:$T,7,0))</f>
        <v>5.45497646976189</v>
      </c>
      <c r="N12" s="19" t="n">
        <f aca="false">IF(ISNA(VLOOKUP($A12,PC!$B:$T,8,0)),0,VLOOKUP($A12,PC!$B:$T,8,0))</f>
        <v>2.45350338274312</v>
      </c>
      <c r="O12" s="19" t="n">
        <f aca="false">IF(ISNA(VLOOKUP($A12,PC!$B:$T,9,0)),0,VLOOKUP($A12,PC!$B:$T,9,0))</f>
        <v>4.13823600562228</v>
      </c>
      <c r="P12" s="19" t="n">
        <f aca="false">IF(ISNA(VLOOKUP($A12,PC!$B:$T,10,0)),0,VLOOKUP($A12,PC!$B:$T,10,0))</f>
        <v>1.91131668137705</v>
      </c>
      <c r="Q12" s="19" t="n">
        <f aca="false">IF(ISNA(VLOOKUP($A12,PC!$B:$T,11,0)),0,VLOOKUP($A12,PC!$B:$T,11,0))</f>
        <v>3.72575182182079</v>
      </c>
      <c r="R12" s="19" t="n">
        <f aca="false">IF(ISNA(VLOOKUP($A12,PC!$B:$T,12,0)),0,VLOOKUP($A12,PC!$B:$T,12,0))</f>
        <v>2.98649101261583</v>
      </c>
      <c r="S12" s="19" t="n">
        <f aca="false">IF(ISNA(VLOOKUP($A12,PC!$B:$T,13,0)),0,VLOOKUP($A12,PC!$B:$T,13,0))</f>
        <v>3.39254861596147</v>
      </c>
      <c r="T12" s="19" t="n">
        <f aca="false">IF(ISNA(VLOOKUP($A12,PC!$B:$T,14,0)),0,VLOOKUP($A12,PC!$B:$T,14,0))</f>
        <v>3.5043178656797</v>
      </c>
      <c r="U12" s="19" t="n">
        <f aca="false">IF(ISNA(VLOOKUP($A12,PC!$B:$T,15,0)),0,VLOOKUP($A12,PC!$B:$T,15,0))</f>
        <v>5.44144959333501</v>
      </c>
      <c r="V12" s="19" t="n">
        <f aca="false">IF(ISNA(VLOOKUP($A12,PC!$B:$T,16,0)),0,VLOOKUP($A12,PC!$B:$T,16,0))</f>
        <v>7.72041758430891</v>
      </c>
      <c r="W12" s="19" t="n">
        <f aca="false">IF(ISNA(VLOOKUP($A12,PC!$B:$T,17,0)),0,VLOOKUP($A12,PC!$B:$T,17,0))</f>
        <v>13.8860181716402</v>
      </c>
      <c r="X12" s="19" t="n">
        <f aca="false">IF(ISNA(VLOOKUP($A12,PC!$B:$T,18,0)),0,VLOOKUP($A12,PC!$B:$T,18,0))</f>
        <v>5.13767171058617</v>
      </c>
      <c r="Y12" s="19" t="n">
        <f aca="false">IF(ISNA(VLOOKUP($A12,PC!$B:$T,19,0)),0,VLOOKUP($A12,PC!$B:$T,19,0))</f>
        <v>6.01437522607143</v>
      </c>
      <c r="AA12" s="14" t="n">
        <f aca="false">H12-(H11*$G11/100)</f>
        <v>4.16421515584314</v>
      </c>
      <c r="AB12" s="14" t="n">
        <f aca="false">I12-(I11*$G11/100)</f>
        <v>4.54343642399825</v>
      </c>
      <c r="AC12" s="14" t="n">
        <f aca="false">J12-(J11*$G11/100)</f>
        <v>7.48120031760841</v>
      </c>
      <c r="AD12" s="14" t="n">
        <f aca="false">K12-(K11*$G11/100)</f>
        <v>11.0063398632824</v>
      </c>
      <c r="AE12" s="14" t="n">
        <f aca="false">L12-(L11*$G11/100)</f>
        <v>3.63644210136332</v>
      </c>
      <c r="AF12" s="14" t="n">
        <f aca="false">M12-(M11*$G11/100)</f>
        <v>4.812729374867</v>
      </c>
      <c r="AG12" s="14" t="n">
        <f aca="false">N12-(N11*$G11/100)</f>
        <v>1.62288509929934</v>
      </c>
      <c r="AH12" s="14" t="n">
        <f aca="false">O12-(O11*$G11/100)</f>
        <v>3.37791409653662</v>
      </c>
      <c r="AI12" s="14" t="n">
        <f aca="false">P12-(P11*$G11/100)</f>
        <v>1.64873315236906</v>
      </c>
      <c r="AJ12" s="14" t="n">
        <f aca="false">Q12-(Q11*$G11/100)</f>
        <v>2.44340884659192</v>
      </c>
      <c r="AK12" s="14" t="n">
        <f aca="false">R12-(R11*$G11/100)</f>
        <v>2.26401083132206</v>
      </c>
      <c r="AL12" s="14" t="n">
        <f aca="false">S12-(S11*$G11/100)</f>
        <v>2.81011052732084</v>
      </c>
      <c r="AM12" s="14" t="n">
        <f aca="false">T12-(T11*$G11/100)</f>
        <v>3.06776681277674</v>
      </c>
      <c r="AN12" s="14" t="n">
        <f aca="false">U12-(U11*$G11/100)</f>
        <v>3.80540807124192</v>
      </c>
      <c r="AO12" s="14" t="n">
        <f aca="false">V12-(V11*$G11/100)</f>
        <v>6.91952579801243</v>
      </c>
      <c r="AP12" s="14" t="n">
        <f aca="false">W12-(W11*$G11/100)</f>
        <v>11.2674551909963</v>
      </c>
      <c r="AQ12" s="14" t="n">
        <f aca="false">X12-(X11*$G11/100)</f>
        <v>4.03822278222685</v>
      </c>
      <c r="AR12" s="14" t="n">
        <f aca="false">Y12-(Y11*$G11/100)</f>
        <v>5.21867252594515</v>
      </c>
      <c r="AS12" s="14"/>
      <c r="AT12" s="14" t="n">
        <f aca="false">IF(AA12&gt;0,AA12,0)</f>
        <v>4.16421515584314</v>
      </c>
      <c r="AU12" s="14" t="n">
        <f aca="false">IF(AB12&gt;0,AB12,0)</f>
        <v>4.54343642399825</v>
      </c>
      <c r="AV12" s="14" t="n">
        <f aca="false">IF(AC12&gt;0,AC12,0)</f>
        <v>7.48120031760841</v>
      </c>
      <c r="AW12" s="14" t="n">
        <f aca="false">IF(AD12&gt;0,AD12,0)</f>
        <v>11.0063398632824</v>
      </c>
      <c r="AX12" s="14" t="n">
        <f aca="false">IF(AE12&gt;0,AE12,0)</f>
        <v>3.63644210136332</v>
      </c>
      <c r="AY12" s="14" t="n">
        <f aca="false">IF(AF12&gt;0,AF12,0)</f>
        <v>4.812729374867</v>
      </c>
      <c r="AZ12" s="14" t="n">
        <f aca="false">IF(AG12&gt;0,AG12,0)</f>
        <v>1.62288509929934</v>
      </c>
      <c r="BA12" s="14" t="n">
        <f aca="false">IF(AH12&gt;0,AH12,0)</f>
        <v>3.37791409653662</v>
      </c>
      <c r="BB12" s="14" t="n">
        <f aca="false">IF(AI12&gt;0,AI12,0)</f>
        <v>1.64873315236906</v>
      </c>
      <c r="BC12" s="14" t="n">
        <f aca="false">IF(AJ12&gt;0,AJ12,0)</f>
        <v>2.44340884659192</v>
      </c>
      <c r="BD12" s="14" t="n">
        <f aca="false">IF(AK12&gt;0,AK12,0)</f>
        <v>2.26401083132206</v>
      </c>
      <c r="BE12" s="14" t="n">
        <f aca="false">IF(AL12&gt;0,AL12,0)</f>
        <v>2.81011052732084</v>
      </c>
      <c r="BF12" s="14" t="n">
        <f aca="false">IF(AM12&gt;0,AM12,0)</f>
        <v>3.06776681277674</v>
      </c>
      <c r="BG12" s="14" t="n">
        <f aca="false">IF(AN12&gt;0,AN12,0)</f>
        <v>3.80540807124192</v>
      </c>
      <c r="BH12" s="14" t="n">
        <f aca="false">IF(AO12&gt;0,AO12,0)</f>
        <v>6.91952579801243</v>
      </c>
      <c r="BI12" s="14" t="n">
        <f aca="false">IF(AP12&gt;0,AP12,0)</f>
        <v>11.2674551909963</v>
      </c>
      <c r="BJ12" s="14" t="n">
        <f aca="false">IF(AQ12&gt;0,AQ12,0)</f>
        <v>4.03822278222685</v>
      </c>
      <c r="BK12" s="14" t="n">
        <f aca="false">IF(AR12&gt;0,AR12,0)</f>
        <v>5.21867252594515</v>
      </c>
    </row>
    <row r="13" customFormat="false" ht="18" hidden="false" customHeight="false" outlineLevel="0" collapsed="false">
      <c r="A13" s="20" t="s">
        <v>534</v>
      </c>
      <c r="B13" s="19" t="s">
        <v>535</v>
      </c>
      <c r="C13" s="19" t="n">
        <v>28</v>
      </c>
      <c r="D13" s="19" t="n">
        <f aca="false">C13-5</f>
        <v>23</v>
      </c>
      <c r="E13" s="8" t="s">
        <v>536</v>
      </c>
      <c r="F13" s="8" t="n">
        <v>6.27995209739001</v>
      </c>
      <c r="G13" s="13" t="n">
        <f aca="false">F13*((POWER(D13,2))/((POWER(C13,2))))</f>
        <v>4.23736563714198</v>
      </c>
      <c r="H13" s="19" t="n">
        <f aca="false">IF(ISNA(VLOOKUP($A13,PC!$B:$T,2,0)),0,VLOOKUP($A13,PC!$B:$T,2,0))</f>
        <v>2.79719014657853</v>
      </c>
      <c r="I13" s="19" t="n">
        <f aca="false">IF(ISNA(VLOOKUP($A13,PC!$B:$T,3,0)),0,VLOOKUP($A13,PC!$B:$T,3,0))</f>
        <v>2.42701645207305</v>
      </c>
      <c r="J13" s="19" t="n">
        <f aca="false">IF(ISNA(VLOOKUP($A13,PC!$B:$T,4,0)),0,VLOOKUP($A13,PC!$B:$T,4,0))</f>
        <v>2.79777906929115</v>
      </c>
      <c r="K13" s="19" t="n">
        <f aca="false">IF(ISNA(VLOOKUP($A13,PC!$B:$T,5,0)),0,VLOOKUP($A13,PC!$B:$T,5,0))</f>
        <v>5.27995738492238</v>
      </c>
      <c r="L13" s="19" t="n">
        <f aca="false">IF(ISNA(VLOOKUP($A13,PC!$B:$T,6,0)),0,VLOOKUP($A13,PC!$B:$T,6,0))</f>
        <v>1.48480304087663</v>
      </c>
      <c r="M13" s="19" t="n">
        <f aca="false">IF(ISNA(VLOOKUP($A13,PC!$B:$T,7,0)),0,VLOOKUP($A13,PC!$B:$T,7,0))</f>
        <v>1.42761817798694</v>
      </c>
      <c r="N13" s="19" t="n">
        <f aca="false">IF(ISNA(VLOOKUP($A13,PC!$B:$T,8,0)),0,VLOOKUP($A13,PC!$B:$T,8,0))</f>
        <v>1.19224975215061</v>
      </c>
      <c r="O13" s="19" t="n">
        <f aca="false">IF(ISNA(VLOOKUP($A13,PC!$B:$T,9,0)),0,VLOOKUP($A13,PC!$B:$T,9,0))</f>
        <v>1.80732437679863</v>
      </c>
      <c r="P13" s="19" t="n">
        <f aca="false">IF(ISNA(VLOOKUP($A13,PC!$B:$T,10,0)),0,VLOOKUP($A13,PC!$B:$T,10,0))</f>
        <v>1.19846163888037</v>
      </c>
      <c r="Q13" s="19" t="n">
        <f aca="false">IF(ISNA(VLOOKUP($A13,PC!$B:$T,11,0)),0,VLOOKUP($A13,PC!$B:$T,11,0))</f>
        <v>2.99317458688289</v>
      </c>
      <c r="R13" s="19" t="n">
        <f aca="false">IF(ISNA(VLOOKUP($A13,PC!$B:$T,12,0)),0,VLOOKUP($A13,PC!$B:$T,12,0))</f>
        <v>1.87562800044658</v>
      </c>
      <c r="S13" s="19" t="n">
        <f aca="false">IF(ISNA(VLOOKUP($A13,PC!$B:$T,13,0)),0,VLOOKUP($A13,PC!$B:$T,13,0))</f>
        <v>1.75348307172003</v>
      </c>
      <c r="T13" s="19" t="n">
        <f aca="false">IF(ISNA(VLOOKUP($A13,PC!$B:$T,14,0)),0,VLOOKUP($A13,PC!$B:$T,14,0))</f>
        <v>0.829760395980517</v>
      </c>
      <c r="U13" s="19" t="n">
        <f aca="false">IF(ISNA(VLOOKUP($A13,PC!$B:$T,15,0)),0,VLOOKUP($A13,PC!$B:$T,15,0))</f>
        <v>1.86107837531942</v>
      </c>
      <c r="V13" s="19" t="n">
        <f aca="false">IF(ISNA(VLOOKUP($A13,PC!$B:$T,16,0)),0,VLOOKUP($A13,PC!$B:$T,16,0))</f>
        <v>2.13092324134137</v>
      </c>
      <c r="W13" s="19" t="n">
        <f aca="false">IF(ISNA(VLOOKUP($A13,PC!$B:$T,17,0)),0,VLOOKUP($A13,PC!$B:$T,17,0))</f>
        <v>5.42350256211515</v>
      </c>
      <c r="X13" s="19" t="n">
        <f aca="false">IF(ISNA(VLOOKUP($A13,PC!$B:$T,18,0)),0,VLOOKUP($A13,PC!$B:$T,18,0))</f>
        <v>1.84143493950329</v>
      </c>
      <c r="Y13" s="19" t="n">
        <f aca="false">IF(ISNA(VLOOKUP($A13,PC!$B:$T,19,0)),0,VLOOKUP($A13,PC!$B:$T,19,0))</f>
        <v>1.86107837531942</v>
      </c>
      <c r="AA13" s="14" t="n">
        <f aca="false">H13-(H12*$G12/100)</f>
        <v>2.57728102842028</v>
      </c>
      <c r="AB13" s="14" t="n">
        <f aca="false">I13-(I12*$G12/100)</f>
        <v>2.20955400235089</v>
      </c>
      <c r="AC13" s="14" t="n">
        <f aca="false">J13-(J12*$G12/100)</f>
        <v>2.34186211147935</v>
      </c>
      <c r="AD13" s="14" t="n">
        <f aca="false">K13-(K12*$G12/100)</f>
        <v>4.70514878721673</v>
      </c>
      <c r="AE13" s="14" t="n">
        <f aca="false">L13-(L12*$G12/100)</f>
        <v>1.2969838200694</v>
      </c>
      <c r="AF13" s="14" t="n">
        <f aca="false">M13-(M12*$G12/100)</f>
        <v>1.19672515618352</v>
      </c>
      <c r="AG13" s="14" t="n">
        <f aca="false">N13-(N12*$G12/100)</f>
        <v>1.08840020977647</v>
      </c>
      <c r="AH13" s="14" t="n">
        <f aca="false">O13-(O12*$G12/100)</f>
        <v>1.63216508480713</v>
      </c>
      <c r="AI13" s="14" t="n">
        <f aca="false">P13-(P12*$G12/100)</f>
        <v>1.11756125615045</v>
      </c>
      <c r="AJ13" s="14" t="n">
        <f aca="false">Q13-(Q12*$G12/100)</f>
        <v>2.83547453054015</v>
      </c>
      <c r="AK13" s="14" t="n">
        <f aca="false">R13-(R12*$G12/100)</f>
        <v>1.74921866791985</v>
      </c>
      <c r="AL13" s="14" t="n">
        <f aca="false">S13-(S12*$G12/100)</f>
        <v>1.60988652168972</v>
      </c>
      <c r="AM13" s="14" t="n">
        <f aca="false">T13-(T12*$G12/100)</f>
        <v>0.681432984148108</v>
      </c>
      <c r="AN13" s="14" t="n">
        <f aca="false">U13-(U12*$G12/100)</f>
        <v>1.63075790619173</v>
      </c>
      <c r="AO13" s="14" t="n">
        <f aca="false">V13-(V12*$G12/100)</f>
        <v>1.80414079681451</v>
      </c>
      <c r="AP13" s="14" t="n">
        <f aca="false">W13-(W12*$G12/100)</f>
        <v>4.83574847843767</v>
      </c>
      <c r="AQ13" s="14" t="n">
        <f aca="false">X13-(X12*$G12/100)</f>
        <v>1.62397248978113</v>
      </c>
      <c r="AR13" s="14" t="n">
        <f aca="false">Y13-(Y12*$G12/100)</f>
        <v>1.60650765848774</v>
      </c>
      <c r="AS13" s="14"/>
      <c r="AT13" s="14" t="n">
        <f aca="false">IF(AA13&gt;0,AA13,0)</f>
        <v>2.57728102842028</v>
      </c>
      <c r="AU13" s="14" t="n">
        <f aca="false">IF(AB13&gt;0,AB13,0)</f>
        <v>2.20955400235089</v>
      </c>
      <c r="AV13" s="14" t="n">
        <f aca="false">IF(AC13&gt;0,AC13,0)</f>
        <v>2.34186211147935</v>
      </c>
      <c r="AW13" s="14" t="n">
        <f aca="false">IF(AD13&gt;0,AD13,0)</f>
        <v>4.70514878721673</v>
      </c>
      <c r="AX13" s="14" t="n">
        <f aca="false">IF(AE13&gt;0,AE13,0)</f>
        <v>1.2969838200694</v>
      </c>
      <c r="AY13" s="14" t="n">
        <f aca="false">IF(AF13&gt;0,AF13,0)</f>
        <v>1.19672515618352</v>
      </c>
      <c r="AZ13" s="14" t="n">
        <f aca="false">IF(AG13&gt;0,AG13,0)</f>
        <v>1.08840020977647</v>
      </c>
      <c r="BA13" s="14" t="n">
        <f aca="false">IF(AH13&gt;0,AH13,0)</f>
        <v>1.63216508480713</v>
      </c>
      <c r="BB13" s="14" t="n">
        <f aca="false">IF(AI13&gt;0,AI13,0)</f>
        <v>1.11756125615045</v>
      </c>
      <c r="BC13" s="14" t="n">
        <f aca="false">IF(AJ13&gt;0,AJ13,0)</f>
        <v>2.83547453054015</v>
      </c>
      <c r="BD13" s="14" t="n">
        <f aca="false">IF(AK13&gt;0,AK13,0)</f>
        <v>1.74921866791985</v>
      </c>
      <c r="BE13" s="14" t="n">
        <f aca="false">IF(AL13&gt;0,AL13,0)</f>
        <v>1.60988652168972</v>
      </c>
      <c r="BF13" s="14" t="n">
        <f aca="false">IF(AM13&gt;0,AM13,0)</f>
        <v>0.681432984148108</v>
      </c>
      <c r="BG13" s="14" t="n">
        <f aca="false">IF(AN13&gt;0,AN13,0)</f>
        <v>1.63075790619173</v>
      </c>
      <c r="BH13" s="14" t="n">
        <f aca="false">IF(AO13&gt;0,AO13,0)</f>
        <v>1.80414079681451</v>
      </c>
      <c r="BI13" s="14" t="n">
        <f aca="false">IF(AP13&gt;0,AP13,0)</f>
        <v>4.83574847843767</v>
      </c>
      <c r="BJ13" s="14" t="n">
        <f aca="false">IF(AQ13&gt;0,AQ13,0)</f>
        <v>1.62397248978113</v>
      </c>
      <c r="BK13" s="14" t="n">
        <f aca="false">IF(AR13&gt;0,AR13,0)</f>
        <v>1.60650765848774</v>
      </c>
    </row>
    <row r="14" customFormat="false" ht="18" hidden="false" customHeight="false" outlineLevel="0" collapsed="false">
      <c r="A14" s="20" t="s">
        <v>537</v>
      </c>
      <c r="B14" s="19" t="s">
        <v>538</v>
      </c>
      <c r="C14" s="19" t="n">
        <v>30</v>
      </c>
      <c r="D14" s="19" t="n">
        <f aca="false">C14-5</f>
        <v>25</v>
      </c>
      <c r="E14" s="8" t="s">
        <v>539</v>
      </c>
      <c r="F14" s="8" t="n">
        <v>6.97656109438345</v>
      </c>
      <c r="G14" s="13" t="n">
        <f aca="false">F14*((POWER(D14,2))/((POWER(C14,2))))</f>
        <v>4.84483409332184</v>
      </c>
      <c r="H14" s="19" t="n">
        <f aca="false">IF(ISNA(VLOOKUP($A14,PC!$B:$T,2,0)),0,VLOOKUP($A14,PC!$B:$T,2,0))</f>
        <v>0.885360858672018</v>
      </c>
      <c r="I14" s="19" t="n">
        <f aca="false">IF(ISNA(VLOOKUP($A14,PC!$B:$T,3,0)),0,VLOOKUP($A14,PC!$B:$T,3,0))</f>
        <v>0.235568219404496</v>
      </c>
      <c r="J14" s="19" t="n">
        <f aca="false">IF(ISNA(VLOOKUP($A14,PC!$B:$T,4,0)),0,VLOOKUP($A14,PC!$B:$T,4,0))</f>
        <v>0.78818293623593</v>
      </c>
      <c r="K14" s="19" t="n">
        <f aca="false">IF(ISNA(VLOOKUP($A14,PC!$B:$T,5,0)),0,VLOOKUP($A14,PC!$B:$T,5,0))</f>
        <v>0.453630736970271</v>
      </c>
      <c r="L14" s="19" t="n">
        <f aca="false">IF(ISNA(VLOOKUP($A14,PC!$B:$T,6,0)),0,VLOOKUP($A14,PC!$B:$T,6,0))</f>
        <v>0.974030794815068</v>
      </c>
      <c r="M14" s="19" t="n">
        <f aca="false">IF(ISNA(VLOOKUP($A14,PC!$B:$T,7,0)),0,VLOOKUP($A14,PC!$B:$T,7,0))</f>
        <v>0.47850670787385</v>
      </c>
      <c r="N14" s="19" t="n">
        <f aca="false">IF(ISNA(VLOOKUP($A14,PC!$B:$T,8,0)),0,VLOOKUP($A14,PC!$B:$T,8,0))</f>
        <v>0.483188273217774</v>
      </c>
      <c r="O14" s="19" t="n">
        <f aca="false">IF(ISNA(VLOOKUP($A14,PC!$B:$T,9,0)),0,VLOOKUP($A14,PC!$B:$T,9,0))</f>
        <v>0.268999195286359</v>
      </c>
      <c r="P14" s="19" t="n">
        <f aca="false">IF(ISNA(VLOOKUP($A14,PC!$B:$T,10,0)),0,VLOOKUP($A14,PC!$B:$T,10,0))</f>
        <v>0.107642905194243</v>
      </c>
      <c r="Q14" s="19" t="n">
        <f aca="false">IF(ISNA(VLOOKUP($A14,PC!$B:$T,11,0)),0,VLOOKUP($A14,PC!$B:$T,11,0))</f>
        <v>0.810838550754388</v>
      </c>
      <c r="R14" s="19" t="n">
        <f aca="false">IF(ISNA(VLOOKUP($A14,PC!$B:$T,12,0)),0,VLOOKUP($A14,PC!$B:$T,12,0))</f>
        <v>0.251820425985883</v>
      </c>
      <c r="S14" s="19" t="n">
        <f aca="false">IF(ISNA(VLOOKUP($A14,PC!$B:$T,13,0)),0,VLOOKUP($A14,PC!$B:$T,13,0))</f>
        <v>0.332683895158622</v>
      </c>
      <c r="T14" s="19" t="n">
        <f aca="false">IF(ISNA(VLOOKUP($A14,PC!$B:$T,14,0)),0,VLOOKUP($A14,PC!$B:$T,14,0))</f>
        <v>0.529540766181404</v>
      </c>
      <c r="U14" s="19" t="n">
        <f aca="false">IF(ISNA(VLOOKUP($A14,PC!$B:$T,15,0)),0,VLOOKUP($A14,PC!$B:$T,15,0))</f>
        <v>0.466663719148689</v>
      </c>
      <c r="V14" s="19" t="n">
        <f aca="false">IF(ISNA(VLOOKUP($A14,PC!$B:$T,16,0)),0,VLOOKUP($A14,PC!$B:$T,16,0))</f>
        <v>0.47850670787385</v>
      </c>
      <c r="W14" s="19" t="n">
        <f aca="false">IF(ISNA(VLOOKUP($A14,PC!$B:$T,17,0)),0,VLOOKUP($A14,PC!$B:$T,17,0))</f>
        <v>1.11365887266934</v>
      </c>
      <c r="X14" s="19" t="n">
        <f aca="false">IF(ISNA(VLOOKUP($A14,PC!$B:$T,18,0)),0,VLOOKUP($A14,PC!$B:$T,18,0))</f>
        <v>0.615580556145192</v>
      </c>
      <c r="Y14" s="19" t="n">
        <f aca="false">IF(ISNA(VLOOKUP($A14,PC!$B:$T,19,0)),0,VLOOKUP($A14,PC!$B:$T,19,0))</f>
        <v>0.324376042845641</v>
      </c>
      <c r="AA14" s="14" t="n">
        <f aca="false">H14-(H13*$G13/100)</f>
        <v>0.766833684595378</v>
      </c>
      <c r="AB14" s="14" t="n">
        <f aca="false">I14-(I13*$G13/100)</f>
        <v>0.13272665825657</v>
      </c>
      <c r="AC14" s="14" t="n">
        <f aca="false">J14-(J13*$G13/100)</f>
        <v>0.669630807350636</v>
      </c>
      <c r="AD14" s="14" t="n">
        <f aca="false">K14-(K13*$G13/100)</f>
        <v>0.229899637085829</v>
      </c>
      <c r="AE14" s="14" t="n">
        <f aca="false">L14-(L13*$G13/100)</f>
        <v>0.911114260981722</v>
      </c>
      <c r="AF14" s="14" t="n">
        <f aca="false">M14-(M13*$G13/100)</f>
        <v>0.418013305770239</v>
      </c>
      <c r="AG14" s="14" t="n">
        <f aca="false">N14-(N13*$G13/100)</f>
        <v>0.432668291911234</v>
      </c>
      <c r="AH14" s="14" t="n">
        <f aca="false">O14-(O13*$G13/100)</f>
        <v>0.192416253192203</v>
      </c>
      <c r="AI14" s="14" t="n">
        <f aca="false">P14-(P13*$G13/100)</f>
        <v>0.0568597035339972</v>
      </c>
      <c r="AJ14" s="14" t="n">
        <f aca="false">Q14-(Q13*$G13/100)</f>
        <v>0.684006799350146</v>
      </c>
      <c r="AK14" s="14" t="n">
        <f aca="false">R14-(R13*$G13/100)</f>
        <v>0.172343209614347</v>
      </c>
      <c r="AL14" s="14" t="n">
        <f aca="false">S14-(S13*$G13/100)</f>
        <v>0.258382406024456</v>
      </c>
      <c r="AM14" s="14" t="n">
        <f aca="false">T14-(T13*$G13/100)</f>
        <v>0.494380784291512</v>
      </c>
      <c r="AN14" s="14" t="n">
        <f aca="false">U14-(U13*$G13/100)</f>
        <v>0.387803023592623</v>
      </c>
      <c r="AO14" s="14" t="n">
        <f aca="false">V14-(V13*$G13/100)</f>
        <v>0.388211698691378</v>
      </c>
      <c r="AP14" s="14" t="n">
        <f aca="false">W14-(W13*$G13/100)</f>
        <v>0.883845238772754</v>
      </c>
      <c r="AQ14" s="14" t="n">
        <f aca="false">X14-(X13*$G13/100)</f>
        <v>0.537552224788353</v>
      </c>
      <c r="AR14" s="14" t="n">
        <f aca="false">Y14-(Y13*$G13/100)</f>
        <v>0.245515347289576</v>
      </c>
      <c r="AS14" s="14"/>
      <c r="AT14" s="14" t="n">
        <f aca="false">IF(AA14&gt;0,AA14,0)</f>
        <v>0.766833684595378</v>
      </c>
      <c r="AU14" s="14" t="n">
        <f aca="false">IF(AB14&gt;0,AB14,0)</f>
        <v>0.13272665825657</v>
      </c>
      <c r="AV14" s="14" t="n">
        <f aca="false">IF(AC14&gt;0,AC14,0)</f>
        <v>0.669630807350636</v>
      </c>
      <c r="AW14" s="14" t="n">
        <f aca="false">IF(AD14&gt;0,AD14,0)</f>
        <v>0.229899637085829</v>
      </c>
      <c r="AX14" s="14" t="n">
        <f aca="false">IF(AE14&gt;0,AE14,0)</f>
        <v>0.911114260981722</v>
      </c>
      <c r="AY14" s="14" t="n">
        <f aca="false">IF(AF14&gt;0,AF14,0)</f>
        <v>0.418013305770239</v>
      </c>
      <c r="AZ14" s="14" t="n">
        <f aca="false">IF(AG14&gt;0,AG14,0)</f>
        <v>0.432668291911234</v>
      </c>
      <c r="BA14" s="14" t="n">
        <f aca="false">IF(AH14&gt;0,AH14,0)</f>
        <v>0.192416253192203</v>
      </c>
      <c r="BB14" s="14" t="n">
        <f aca="false">IF(AI14&gt;0,AI14,0)</f>
        <v>0.0568597035339972</v>
      </c>
      <c r="BC14" s="14" t="n">
        <f aca="false">IF(AJ14&gt;0,AJ14,0)</f>
        <v>0.684006799350146</v>
      </c>
      <c r="BD14" s="14" t="n">
        <f aca="false">IF(AK14&gt;0,AK14,0)</f>
        <v>0.172343209614347</v>
      </c>
      <c r="BE14" s="14" t="n">
        <f aca="false">IF(AL14&gt;0,AL14,0)</f>
        <v>0.258382406024456</v>
      </c>
      <c r="BF14" s="14" t="n">
        <f aca="false">IF(AM14&gt;0,AM14,0)</f>
        <v>0.494380784291512</v>
      </c>
      <c r="BG14" s="14" t="n">
        <f aca="false">IF(AN14&gt;0,AN14,0)</f>
        <v>0.387803023592623</v>
      </c>
      <c r="BH14" s="14" t="n">
        <f aca="false">IF(AO14&gt;0,AO14,0)</f>
        <v>0.388211698691378</v>
      </c>
      <c r="BI14" s="14" t="n">
        <f aca="false">IF(AP14&gt;0,AP14,0)</f>
        <v>0.883845238772754</v>
      </c>
      <c r="BJ14" s="14" t="n">
        <f aca="false">IF(AQ14&gt;0,AQ14,0)</f>
        <v>0.537552224788353</v>
      </c>
      <c r="BK14" s="14" t="n">
        <f aca="false">IF(AR14&gt;0,AR14,0)</f>
        <v>0.245515347289576</v>
      </c>
    </row>
    <row r="15" customFormat="false" ht="18" hidden="false" customHeight="false" outlineLevel="0" collapsed="false">
      <c r="A15" s="20" t="s">
        <v>540</v>
      </c>
      <c r="B15" s="19" t="s">
        <v>541</v>
      </c>
      <c r="C15" s="19" t="n">
        <v>30</v>
      </c>
      <c r="D15" s="19" t="n">
        <f aca="false">C15-5</f>
        <v>25</v>
      </c>
      <c r="E15" s="8" t="s">
        <v>542</v>
      </c>
      <c r="F15" s="8" t="n">
        <v>6.9839664124433</v>
      </c>
      <c r="G15" s="13" t="n">
        <f aca="false">F15*((POWER(D15,2))/((POWER(C15,2))))</f>
        <v>4.84997667530785</v>
      </c>
      <c r="H15" s="19" t="n">
        <f aca="false">IF(ISNA(VLOOKUP($A15,PC!$B:$T,2,0)),0,VLOOKUP($A15,PC!$B:$T,2,0))</f>
        <v>3.02906219435892</v>
      </c>
      <c r="I15" s="19" t="n">
        <f aca="false">IF(ISNA(VLOOKUP($A15,PC!$B:$T,3,0)),0,VLOOKUP($A15,PC!$B:$T,3,0))</f>
        <v>0.895378717716253</v>
      </c>
      <c r="J15" s="19" t="n">
        <f aca="false">IF(ISNA(VLOOKUP($A15,PC!$B:$T,4,0)),0,VLOOKUP($A15,PC!$B:$T,4,0))</f>
        <v>2.35171149292982</v>
      </c>
      <c r="K15" s="19" t="n">
        <f aca="false">IF(ISNA(VLOOKUP($A15,PC!$B:$T,5,0)),0,VLOOKUP($A15,PC!$B:$T,5,0))</f>
        <v>1.10173504244597</v>
      </c>
      <c r="L15" s="19" t="n">
        <f aca="false">IF(ISNA(VLOOKUP($A15,PC!$B:$T,6,0)),0,VLOOKUP($A15,PC!$B:$T,6,0))</f>
        <v>2.66596385989398</v>
      </c>
      <c r="M15" s="19" t="n">
        <f aca="false">IF(ISNA(VLOOKUP($A15,PC!$B:$T,7,0)),0,VLOOKUP($A15,PC!$B:$T,7,0))</f>
        <v>1.40215635316429</v>
      </c>
      <c r="N15" s="19" t="n">
        <f aca="false">IF(ISNA(VLOOKUP($A15,PC!$B:$T,8,0)),0,VLOOKUP($A15,PC!$B:$T,8,0))</f>
        <v>1.38675406433567</v>
      </c>
      <c r="O15" s="19" t="n">
        <f aca="false">IF(ISNA(VLOOKUP($A15,PC!$B:$T,9,0)),0,VLOOKUP($A15,PC!$B:$T,9,0))</f>
        <v>0.983230194879285</v>
      </c>
      <c r="P15" s="19" t="n">
        <f aca="false">IF(ISNA(VLOOKUP($A15,PC!$B:$T,10,0)),0,VLOOKUP($A15,PC!$B:$T,10,0))</f>
        <v>1.30954121707484</v>
      </c>
      <c r="Q15" s="19" t="n">
        <f aca="false">IF(ISNA(VLOOKUP($A15,PC!$B:$T,11,0)),0,VLOOKUP($A15,PC!$B:$T,11,0))</f>
        <v>1.17391973724725</v>
      </c>
      <c r="R15" s="19" t="n">
        <f aca="false">IF(ISNA(VLOOKUP($A15,PC!$B:$T,12,0)),0,VLOOKUP($A15,PC!$B:$T,12,0))</f>
        <v>1.14001463783757</v>
      </c>
      <c r="S15" s="19" t="n">
        <f aca="false">IF(ISNA(VLOOKUP($A15,PC!$B:$T,13,0)),0,VLOOKUP($A15,PC!$B:$T,13,0))</f>
        <v>0.819762526191964</v>
      </c>
      <c r="T15" s="19" t="n">
        <f aca="false">IF(ISNA(VLOOKUP($A15,PC!$B:$T,14,0)),0,VLOOKUP($A15,PC!$B:$T,14,0))</f>
        <v>1.22924518394922</v>
      </c>
      <c r="U15" s="19" t="n">
        <f aca="false">IF(ISNA(VLOOKUP($A15,PC!$B:$T,15,0)),0,VLOOKUP($A15,PC!$B:$T,15,0))</f>
        <v>0.948279195282839</v>
      </c>
      <c r="V15" s="19" t="n">
        <f aca="false">IF(ISNA(VLOOKUP($A15,PC!$B:$T,16,0)),0,VLOOKUP($A15,PC!$B:$T,16,0))</f>
        <v>0.955789039535706</v>
      </c>
      <c r="W15" s="19" t="n">
        <f aca="false">IF(ISNA(VLOOKUP($A15,PC!$B:$T,17,0)),0,VLOOKUP($A15,PC!$B:$T,17,0))</f>
        <v>1.24337940834518</v>
      </c>
      <c r="X15" s="19" t="n">
        <f aca="false">IF(ISNA(VLOOKUP($A15,PC!$B:$T,18,0)),0,VLOOKUP($A15,PC!$B:$T,18,0))</f>
        <v>2.62531461321527</v>
      </c>
      <c r="Y15" s="19" t="n">
        <f aca="false">IF(ISNA(VLOOKUP($A15,PC!$B:$T,19,0)),0,VLOOKUP($A15,PC!$B:$T,19,0))</f>
        <v>1.22924518394922</v>
      </c>
      <c r="AA15" s="14" t="n">
        <f aca="false">H15-(H14*$G14/100)</f>
        <v>2.98616792962905</v>
      </c>
      <c r="AB15" s="14" t="n">
        <f aca="false">I15-(I14*$G14/100)</f>
        <v>0.883965828309512</v>
      </c>
      <c r="AC15" s="14" t="n">
        <f aca="false">J15-(J14*$G14/100)</f>
        <v>2.31352533731732</v>
      </c>
      <c r="AD15" s="14" t="n">
        <f aca="false">K15-(K14*$G14/100)</f>
        <v>1.07975738584345</v>
      </c>
      <c r="AE15" s="14" t="n">
        <f aca="false">L15-(L14*$G14/100)</f>
        <v>2.61877368386733</v>
      </c>
      <c r="AF15" s="14" t="n">
        <f aca="false">M15-(M14*$G14/100)</f>
        <v>1.37897349704239</v>
      </c>
      <c r="AG15" s="14" t="n">
        <f aca="false">N15-(N14*$G14/100)</f>
        <v>1.36334439413988</v>
      </c>
      <c r="AH15" s="14" t="n">
        <f aca="false">O15-(O14*$G14/100)</f>
        <v>0.97019763015529</v>
      </c>
      <c r="AI15" s="14" t="n">
        <f aca="false">P15-(P14*$G14/100)</f>
        <v>1.30432609690495</v>
      </c>
      <c r="AJ15" s="14" t="n">
        <f aca="false">Q15-(Q14*$G14/100)</f>
        <v>1.13463595469851</v>
      </c>
      <c r="AK15" s="14" t="n">
        <f aca="false">R15-(R14*$G14/100)</f>
        <v>1.12781435598546</v>
      </c>
      <c r="AL15" s="14" t="n">
        <f aca="false">S15-(S14*$G14/100)</f>
        <v>0.803644543416328</v>
      </c>
      <c r="AM15" s="14" t="n">
        <f aca="false">T15-(T14*$G14/100)</f>
        <v>1.20358981237123</v>
      </c>
      <c r="AN15" s="14" t="n">
        <f aca="false">U15-(U14*$G14/100)</f>
        <v>0.92567011231636</v>
      </c>
      <c r="AO15" s="14" t="n">
        <f aca="false">V15-(V14*$G14/100)</f>
        <v>0.932606183413802</v>
      </c>
      <c r="AP15" s="14" t="n">
        <f aca="false">W15-(W14*$G14/100)</f>
        <v>1.18942448359879</v>
      </c>
      <c r="AQ15" s="14" t="n">
        <f aca="false">X15-(X14*$G14/100)</f>
        <v>2.59549075655929</v>
      </c>
      <c r="AR15" s="14" t="n">
        <f aca="false">Y15-(Y14*$G14/100)</f>
        <v>1.21352970283487</v>
      </c>
      <c r="AS15" s="14"/>
      <c r="AT15" s="14" t="n">
        <f aca="false">IF(AA15&gt;0,AA15,0)</f>
        <v>2.98616792962905</v>
      </c>
      <c r="AU15" s="14" t="n">
        <f aca="false">IF(AB15&gt;0,AB15,0)</f>
        <v>0.883965828309512</v>
      </c>
      <c r="AV15" s="14" t="n">
        <f aca="false">IF(AC15&gt;0,AC15,0)</f>
        <v>2.31352533731732</v>
      </c>
      <c r="AW15" s="14" t="n">
        <f aca="false">IF(AD15&gt;0,AD15,0)</f>
        <v>1.07975738584345</v>
      </c>
      <c r="AX15" s="14" t="n">
        <f aca="false">IF(AE15&gt;0,AE15,0)</f>
        <v>2.61877368386733</v>
      </c>
      <c r="AY15" s="14" t="n">
        <f aca="false">IF(AF15&gt;0,AF15,0)</f>
        <v>1.37897349704239</v>
      </c>
      <c r="AZ15" s="14" t="n">
        <f aca="false">IF(AG15&gt;0,AG15,0)</f>
        <v>1.36334439413988</v>
      </c>
      <c r="BA15" s="14" t="n">
        <f aca="false">IF(AH15&gt;0,AH15,0)</f>
        <v>0.97019763015529</v>
      </c>
      <c r="BB15" s="14" t="n">
        <f aca="false">IF(AI15&gt;0,AI15,0)</f>
        <v>1.30432609690495</v>
      </c>
      <c r="BC15" s="14" t="n">
        <f aca="false">IF(AJ15&gt;0,AJ15,0)</f>
        <v>1.13463595469851</v>
      </c>
      <c r="BD15" s="14" t="n">
        <f aca="false">IF(AK15&gt;0,AK15,0)</f>
        <v>1.12781435598546</v>
      </c>
      <c r="BE15" s="14" t="n">
        <f aca="false">IF(AL15&gt;0,AL15,0)</f>
        <v>0.803644543416328</v>
      </c>
      <c r="BF15" s="14" t="n">
        <f aca="false">IF(AM15&gt;0,AM15,0)</f>
        <v>1.20358981237123</v>
      </c>
      <c r="BG15" s="14" t="n">
        <f aca="false">IF(AN15&gt;0,AN15,0)</f>
        <v>0.92567011231636</v>
      </c>
      <c r="BH15" s="14" t="n">
        <f aca="false">IF(AO15&gt;0,AO15,0)</f>
        <v>0.932606183413802</v>
      </c>
      <c r="BI15" s="14" t="n">
        <f aca="false">IF(AP15&gt;0,AP15,0)</f>
        <v>1.18942448359879</v>
      </c>
      <c r="BJ15" s="14" t="n">
        <f aca="false">IF(AQ15&gt;0,AQ15,0)</f>
        <v>2.59549075655929</v>
      </c>
      <c r="BK15" s="14" t="n">
        <f aca="false">IF(AR15&gt;0,AR15,0)</f>
        <v>1.21352970283487</v>
      </c>
    </row>
    <row r="16" customFormat="false" ht="18" hidden="false" customHeight="false" outlineLevel="0" collapsed="false">
      <c r="A16" s="20" t="s">
        <v>543</v>
      </c>
      <c r="B16" s="19" t="s">
        <v>544</v>
      </c>
      <c r="C16" s="19" t="n">
        <v>30</v>
      </c>
      <c r="D16" s="19" t="n">
        <f aca="false">C16-5</f>
        <v>25</v>
      </c>
      <c r="E16" s="8" t="s">
        <v>545</v>
      </c>
      <c r="F16" s="8" t="n">
        <v>6.99137213606002</v>
      </c>
      <c r="G16" s="13" t="n">
        <f aca="false">F16*((POWER(D16,2))/((POWER(C16,2))))</f>
        <v>4.85511953893057</v>
      </c>
      <c r="H16" s="19" t="n">
        <f aca="false">IF(ISNA(VLOOKUP($A16,PC!$B:$T,2,0)),0,VLOOKUP($A16,PC!$B:$T,2,0))</f>
        <v>2.54726418599513</v>
      </c>
      <c r="I16" s="19" t="n">
        <f aca="false">IF(ISNA(VLOOKUP($A16,PC!$B:$T,3,0)),0,VLOOKUP($A16,PC!$B:$T,3,0))</f>
        <v>0.93842714694154</v>
      </c>
      <c r="J16" s="19" t="n">
        <f aca="false">IF(ISNA(VLOOKUP($A16,PC!$B:$T,4,0)),0,VLOOKUP($A16,PC!$B:$T,4,0))</f>
        <v>2.7280527735353</v>
      </c>
      <c r="K16" s="19" t="n">
        <f aca="false">IF(ISNA(VLOOKUP($A16,PC!$B:$T,5,0)),0,VLOOKUP($A16,PC!$B:$T,5,0))</f>
        <v>2.90737984915615</v>
      </c>
      <c r="L16" s="19" t="n">
        <f aca="false">IF(ISNA(VLOOKUP($A16,PC!$B:$T,6,0)),0,VLOOKUP($A16,PC!$B:$T,6,0))</f>
        <v>1.03416531797057</v>
      </c>
      <c r="M16" s="19" t="n">
        <f aca="false">IF(ISNA(VLOOKUP($A16,PC!$B:$T,7,0)),0,VLOOKUP($A16,PC!$B:$T,7,0))</f>
        <v>1.33630680620917</v>
      </c>
      <c r="N16" s="19" t="n">
        <f aca="false">IF(ISNA(VLOOKUP($A16,PC!$B:$T,8,0)),0,VLOOKUP($A16,PC!$B:$T,8,0))</f>
        <v>0.838702625664643</v>
      </c>
      <c r="O16" s="19" t="n">
        <f aca="false">IF(ISNA(VLOOKUP($A16,PC!$B:$T,9,0)),0,VLOOKUP($A16,PC!$B:$T,9,0))</f>
        <v>1.33630680620917</v>
      </c>
      <c r="P16" s="19" t="n">
        <f aca="false">IF(ISNA(VLOOKUP($A16,PC!$B:$T,10,0)),0,VLOOKUP($A16,PC!$B:$T,10,0))</f>
        <v>0.973924801346564</v>
      </c>
      <c r="Q16" s="19" t="n">
        <f aca="false">IF(ISNA(VLOOKUP($A16,PC!$B:$T,11,0)),0,VLOOKUP($A16,PC!$B:$T,11,0))</f>
        <v>2.11818741660679</v>
      </c>
      <c r="R16" s="19" t="n">
        <f aca="false">IF(ISNA(VLOOKUP($A16,PC!$B:$T,12,0)),0,VLOOKUP($A16,PC!$B:$T,12,0))</f>
        <v>1.17226750027911</v>
      </c>
      <c r="S16" s="19" t="n">
        <f aca="false">IF(ISNA(VLOOKUP($A16,PC!$B:$T,13,0)),0,VLOOKUP($A16,PC!$B:$T,13,0))</f>
        <v>1.09454839539757</v>
      </c>
      <c r="T16" s="19" t="n">
        <f aca="false">IF(ISNA(VLOOKUP($A16,PC!$B:$T,14,0)),0,VLOOKUP($A16,PC!$B:$T,14,0))</f>
        <v>1.55892806385862</v>
      </c>
      <c r="U16" s="19" t="n">
        <f aca="false">IF(ISNA(VLOOKUP($A16,PC!$B:$T,15,0)),0,VLOOKUP($A16,PC!$B:$T,15,0))</f>
        <v>1.93373103468485</v>
      </c>
      <c r="V16" s="19" t="n">
        <f aca="false">IF(ISNA(VLOOKUP($A16,PC!$B:$T,16,0)),0,VLOOKUP($A16,PC!$B:$T,16,0))</f>
        <v>0.910108883197373</v>
      </c>
      <c r="W16" s="19" t="n">
        <f aca="false">IF(ISNA(VLOOKUP($A16,PC!$B:$T,17,0)),0,VLOOKUP($A16,PC!$B:$T,17,0))</f>
        <v>3.11706067260905</v>
      </c>
      <c r="X16" s="19" t="n">
        <f aca="false">IF(ISNA(VLOOKUP($A16,PC!$B:$T,18,0)),0,VLOOKUP($A16,PC!$B:$T,18,0))</f>
        <v>1.42675197865179</v>
      </c>
      <c r="Y16" s="19" t="n">
        <f aca="false">IF(ISNA(VLOOKUP($A16,PC!$B:$T,19,0)),0,VLOOKUP($A16,PC!$B:$T,19,0))</f>
        <v>1.07230785386743</v>
      </c>
      <c r="AA16" s="14" t="n">
        <f aca="false">H16-(H15*$G15/100)</f>
        <v>2.40035537608815</v>
      </c>
      <c r="AB16" s="14" t="n">
        <f aca="false">I16-(I15*$G15/100)</f>
        <v>0.895001487976631</v>
      </c>
      <c r="AC16" s="14" t="n">
        <f aca="false">J16-(J15*$G15/100)</f>
        <v>2.61399531465767</v>
      </c>
      <c r="AD16" s="14" t="n">
        <f aca="false">K16-(K15*$G15/100)</f>
        <v>2.85394595657383</v>
      </c>
      <c r="AE16" s="14" t="n">
        <f aca="false">L16-(L15*$G15/100)</f>
        <v>0.904866692593576</v>
      </c>
      <c r="AF16" s="14" t="n">
        <f aca="false">M16-(M15*$G15/100)</f>
        <v>1.26830255012936</v>
      </c>
      <c r="AG16" s="14" t="n">
        <f aca="false">N16-(N15*$G15/100)</f>
        <v>0.771445377000479</v>
      </c>
      <c r="AH16" s="14" t="n">
        <f aca="false">O16-(O15*$G15/100)</f>
        <v>1.28862037109294</v>
      </c>
      <c r="AI16" s="14" t="n">
        <f aca="false">P16-(P15*$G15/100)</f>
        <v>0.910412357764892</v>
      </c>
      <c r="AJ16" s="14" t="n">
        <f aca="false">Q16-(Q15*$G15/100)</f>
        <v>2.06125258316347</v>
      </c>
      <c r="AK16" s="14" t="n">
        <f aca="false">R16-(R15*$G15/100)</f>
        <v>1.11697705624889</v>
      </c>
      <c r="AL16" s="14" t="n">
        <f aca="false">S16-(S15*$G15/100)</f>
        <v>1.05479010408434</v>
      </c>
      <c r="AM16" s="14" t="n">
        <f aca="false">T16-(T15*$G15/100)</f>
        <v>1.49930995915474</v>
      </c>
      <c r="AN16" s="14" t="n">
        <f aca="false">U16-(U15*$G15/100)</f>
        <v>1.88773971489683</v>
      </c>
      <c r="AO16" s="14" t="n">
        <f aca="false">V16-(V15*$G15/100)</f>
        <v>0.863753337714742</v>
      </c>
      <c r="AP16" s="14" t="n">
        <f aca="false">W16-(W15*$G15/100)</f>
        <v>3.05675706131873</v>
      </c>
      <c r="AQ16" s="14" t="n">
        <f aca="false">X16-(X15*$G15/100)</f>
        <v>1.2994248322574</v>
      </c>
      <c r="AR16" s="14" t="n">
        <f aca="false">Y16-(Y15*$G15/100)</f>
        <v>1.01268974916354</v>
      </c>
      <c r="AS16" s="14"/>
      <c r="AT16" s="14" t="n">
        <f aca="false">IF(AA16&gt;0,AA16,0)</f>
        <v>2.40035537608815</v>
      </c>
      <c r="AU16" s="14" t="n">
        <f aca="false">IF(AB16&gt;0,AB16,0)</f>
        <v>0.895001487976631</v>
      </c>
      <c r="AV16" s="14" t="n">
        <f aca="false">IF(AC16&gt;0,AC16,0)</f>
        <v>2.61399531465767</v>
      </c>
      <c r="AW16" s="14" t="n">
        <f aca="false">IF(AD16&gt;0,AD16,0)</f>
        <v>2.85394595657383</v>
      </c>
      <c r="AX16" s="14" t="n">
        <f aca="false">IF(AE16&gt;0,AE16,0)</f>
        <v>0.904866692593576</v>
      </c>
      <c r="AY16" s="14" t="n">
        <f aca="false">IF(AF16&gt;0,AF16,0)</f>
        <v>1.26830255012936</v>
      </c>
      <c r="AZ16" s="14" t="n">
        <f aca="false">IF(AG16&gt;0,AG16,0)</f>
        <v>0.771445377000479</v>
      </c>
      <c r="BA16" s="14" t="n">
        <f aca="false">IF(AH16&gt;0,AH16,0)</f>
        <v>1.28862037109294</v>
      </c>
      <c r="BB16" s="14" t="n">
        <f aca="false">IF(AI16&gt;0,AI16,0)</f>
        <v>0.910412357764892</v>
      </c>
      <c r="BC16" s="14" t="n">
        <f aca="false">IF(AJ16&gt;0,AJ16,0)</f>
        <v>2.06125258316347</v>
      </c>
      <c r="BD16" s="14" t="n">
        <f aca="false">IF(AK16&gt;0,AK16,0)</f>
        <v>1.11697705624889</v>
      </c>
      <c r="BE16" s="14" t="n">
        <f aca="false">IF(AL16&gt;0,AL16,0)</f>
        <v>1.05479010408434</v>
      </c>
      <c r="BF16" s="14" t="n">
        <f aca="false">IF(AM16&gt;0,AM16,0)</f>
        <v>1.49930995915474</v>
      </c>
      <c r="BG16" s="14" t="n">
        <f aca="false">IF(AN16&gt;0,AN16,0)</f>
        <v>1.88773971489683</v>
      </c>
      <c r="BH16" s="14" t="n">
        <f aca="false">IF(AO16&gt;0,AO16,0)</f>
        <v>0.863753337714742</v>
      </c>
      <c r="BI16" s="14" t="n">
        <f aca="false">IF(AP16&gt;0,AP16,0)</f>
        <v>3.05675706131873</v>
      </c>
      <c r="BJ16" s="14" t="n">
        <f aca="false">IF(AQ16&gt;0,AQ16,0)</f>
        <v>1.2994248322574</v>
      </c>
      <c r="BK16" s="14" t="n">
        <f aca="false">IF(AR16&gt;0,AR16,0)</f>
        <v>1.01268974916354</v>
      </c>
    </row>
    <row r="17" customFormat="false" ht="18" hidden="false" customHeight="false" outlineLevel="0" collapsed="false">
      <c r="A17" s="20" t="s">
        <v>546</v>
      </c>
      <c r="B17" s="19" t="s">
        <v>547</v>
      </c>
      <c r="C17" s="19" t="n">
        <v>32</v>
      </c>
      <c r="D17" s="19" t="n">
        <f aca="false">C17-5</f>
        <v>27</v>
      </c>
      <c r="E17" s="8" t="s">
        <v>548</v>
      </c>
      <c r="F17" s="8" t="n">
        <v>7.7358046879411</v>
      </c>
      <c r="G17" s="13" t="n">
        <f aca="false">F17*((POWER(D17,2))/((POWER(C17,2))))</f>
        <v>5.50722814209869</v>
      </c>
      <c r="H17" s="19" t="n">
        <f aca="false">IF(ISNA(VLOOKUP($A17,PC!$B:$T,2,0)),0,VLOOKUP($A17,PC!$B:$T,2,0))</f>
        <v>2.19443687666671</v>
      </c>
      <c r="I17" s="19" t="n">
        <f aca="false">IF(ISNA(VLOOKUP($A17,PC!$B:$T,3,0)),0,VLOOKUP($A17,PC!$B:$T,3,0))</f>
        <v>0.488496448752837</v>
      </c>
      <c r="J17" s="19" t="n">
        <f aca="false">IF(ISNA(VLOOKUP($A17,PC!$B:$T,4,0)),0,VLOOKUP($A17,PC!$B:$T,4,0))</f>
        <v>1.3792947427997</v>
      </c>
      <c r="K17" s="19" t="n">
        <f aca="false">IF(ISNA(VLOOKUP($A17,PC!$B:$T,5,0)),0,VLOOKUP($A17,PC!$B:$T,5,0))</f>
        <v>0.524233097710285</v>
      </c>
      <c r="L17" s="19" t="n">
        <f aca="false">IF(ISNA(VLOOKUP($A17,PC!$B:$T,6,0)),0,VLOOKUP($A17,PC!$B:$T,6,0))</f>
        <v>0.608769246759417</v>
      </c>
      <c r="M17" s="19" t="n">
        <f aca="false">IF(ISNA(VLOOKUP($A17,PC!$B:$T,7,0)),0,VLOOKUP($A17,PC!$B:$T,7,0))</f>
        <v>0.537332303153754</v>
      </c>
      <c r="N17" s="19" t="n">
        <f aca="false">IF(ISNA(VLOOKUP($A17,PC!$B:$T,8,0)),0,VLOOKUP($A17,PC!$B:$T,8,0))</f>
        <v>0.477724671313897</v>
      </c>
      <c r="O17" s="19" t="n">
        <f aca="false">IF(ISNA(VLOOKUP($A17,PC!$B:$T,9,0)),0,VLOOKUP($A17,PC!$B:$T,9,0))</f>
        <v>0.524233097710285</v>
      </c>
      <c r="P17" s="19" t="n">
        <f aca="false">IF(ISNA(VLOOKUP($A17,PC!$B:$T,10,0)),0,VLOOKUP($A17,PC!$B:$T,10,0))</f>
        <v>0.48635420677238</v>
      </c>
      <c r="Q17" s="19" t="n">
        <f aca="false">IF(ISNA(VLOOKUP($A17,PC!$B:$T,11,0)),0,VLOOKUP($A17,PC!$B:$T,11,0))</f>
        <v>0.387457661911116</v>
      </c>
      <c r="R17" s="19" t="n">
        <f aca="false">IF(ISNA(VLOOKUP($A17,PC!$B:$T,12,0)),0,VLOOKUP($A17,PC!$B:$T,12,0))</f>
        <v>0.248719189212658</v>
      </c>
      <c r="S17" s="19" t="n">
        <f aca="false">IF(ISNA(VLOOKUP($A17,PC!$B:$T,13,0)),0,VLOOKUP($A17,PC!$B:$T,13,0))</f>
        <v>0.230213579384627</v>
      </c>
      <c r="T17" s="19" t="n">
        <f aca="false">IF(ISNA(VLOOKUP($A17,PC!$B:$T,14,0)),0,VLOOKUP($A17,PC!$B:$T,14,0))</f>
        <v>0.995857280691454</v>
      </c>
      <c r="U17" s="19" t="n">
        <f aca="false">IF(ISNA(VLOOKUP($A17,PC!$B:$T,15,0)),0,VLOOKUP($A17,PC!$B:$T,15,0))</f>
        <v>0.331991433578058</v>
      </c>
      <c r="V17" s="19" t="n">
        <f aca="false">IF(ISNA(VLOOKUP($A17,PC!$B:$T,16,0)),0,VLOOKUP($A17,PC!$B:$T,16,0))</f>
        <v>0.693926370274519</v>
      </c>
      <c r="W17" s="19" t="n">
        <f aca="false">IF(ISNA(VLOOKUP($A17,PC!$B:$T,17,0)),0,VLOOKUP($A17,PC!$B:$T,17,0))</f>
        <v>0.588855875640529</v>
      </c>
      <c r="X17" s="19" t="n">
        <f aca="false">IF(ISNA(VLOOKUP($A17,PC!$B:$T,18,0)),0,VLOOKUP($A17,PC!$B:$T,18,0))</f>
        <v>0.549625496558207</v>
      </c>
      <c r="Y17" s="19" t="n">
        <f aca="false">IF(ISNA(VLOOKUP($A17,PC!$B:$T,19,0)),0,VLOOKUP($A17,PC!$B:$T,19,0))</f>
        <v>0.401386182514031</v>
      </c>
      <c r="AA17" s="14" t="n">
        <f aca="false">H17-(H16*$G16/100)</f>
        <v>2.07076415546428</v>
      </c>
      <c r="AB17" s="14" t="n">
        <f aca="false">I17-(I16*$G16/100)</f>
        <v>0.442934688983049</v>
      </c>
      <c r="AC17" s="14" t="n">
        <f aca="false">J17-(J16*$G16/100)</f>
        <v>1.24684451955945</v>
      </c>
      <c r="AD17" s="14" t="n">
        <f aca="false">K17-(K16*$G16/100)</f>
        <v>0.383076330582975</v>
      </c>
      <c r="AE17" s="14" t="n">
        <f aca="false">L17-(L16*$G16/100)</f>
        <v>0.558559284341785</v>
      </c>
      <c r="AF17" s="14" t="n">
        <f aca="false">M17-(M16*$G16/100)</f>
        <v>0.472453010305434</v>
      </c>
      <c r="AG17" s="14" t="n">
        <f aca="false">N17-(N16*$G16/100)</f>
        <v>0.437004656261729</v>
      </c>
      <c r="AH17" s="14" t="n">
        <f aca="false">O17-(O16*$G16/100)</f>
        <v>0.459353804861965</v>
      </c>
      <c r="AI17" s="14" t="n">
        <f aca="false">P17-(P16*$G16/100)</f>
        <v>0.439068993447712</v>
      </c>
      <c r="AJ17" s="14" t="n">
        <f aca="false">Q17-(Q16*$G16/100)</f>
        <v>0.28461713077627</v>
      </c>
      <c r="AK17" s="14" t="n">
        <f aca="false">R17-(R16*$G16/100)</f>
        <v>0.191804200758074</v>
      </c>
      <c r="AL17" s="14" t="n">
        <f aca="false">S17-(S16*$G16/100)</f>
        <v>0.177071946376628</v>
      </c>
      <c r="AM17" s="14" t="n">
        <f aca="false">T17-(T16*$G16/100)</f>
        <v>0.920169459665182</v>
      </c>
      <c r="AN17" s="14" t="n">
        <f aca="false">U17-(U16*$G16/100)</f>
        <v>0.238106480282709</v>
      </c>
      <c r="AO17" s="14" t="n">
        <f aca="false">V17-(V16*$G16/100)</f>
        <v>0.649739496060861</v>
      </c>
      <c r="AP17" s="14" t="n">
        <f aca="false">W17-(W16*$G16/100)</f>
        <v>0.437518853884366</v>
      </c>
      <c r="AQ17" s="14" t="n">
        <f aca="false">X17-(X16*$G16/100)</f>
        <v>0.480354982470606</v>
      </c>
      <c r="AR17" s="14" t="n">
        <f aca="false">Y17-(Y16*$G16/100)</f>
        <v>0.349324354383427</v>
      </c>
      <c r="AS17" s="14"/>
      <c r="AT17" s="14" t="n">
        <f aca="false">IF(AA17&gt;0,AA17,0)</f>
        <v>2.07076415546428</v>
      </c>
      <c r="AU17" s="14" t="n">
        <f aca="false">IF(AB17&gt;0,AB17,0)</f>
        <v>0.442934688983049</v>
      </c>
      <c r="AV17" s="14" t="n">
        <f aca="false">IF(AC17&gt;0,AC17,0)</f>
        <v>1.24684451955945</v>
      </c>
      <c r="AW17" s="14" t="n">
        <f aca="false">IF(AD17&gt;0,AD17,0)</f>
        <v>0.383076330582975</v>
      </c>
      <c r="AX17" s="14" t="n">
        <f aca="false">IF(AE17&gt;0,AE17,0)</f>
        <v>0.558559284341785</v>
      </c>
      <c r="AY17" s="14" t="n">
        <f aca="false">IF(AF17&gt;0,AF17,0)</f>
        <v>0.472453010305434</v>
      </c>
      <c r="AZ17" s="14" t="n">
        <f aca="false">IF(AG17&gt;0,AG17,0)</f>
        <v>0.437004656261729</v>
      </c>
      <c r="BA17" s="14" t="n">
        <f aca="false">IF(AH17&gt;0,AH17,0)</f>
        <v>0.459353804861965</v>
      </c>
      <c r="BB17" s="14" t="n">
        <f aca="false">IF(AI17&gt;0,AI17,0)</f>
        <v>0.439068993447712</v>
      </c>
      <c r="BC17" s="14" t="n">
        <f aca="false">IF(AJ17&gt;0,AJ17,0)</f>
        <v>0.28461713077627</v>
      </c>
      <c r="BD17" s="14" t="n">
        <f aca="false">IF(AK17&gt;0,AK17,0)</f>
        <v>0.191804200758074</v>
      </c>
      <c r="BE17" s="14" t="n">
        <f aca="false">IF(AL17&gt;0,AL17,0)</f>
        <v>0.177071946376628</v>
      </c>
      <c r="BF17" s="14" t="n">
        <f aca="false">IF(AM17&gt;0,AM17,0)</f>
        <v>0.920169459665182</v>
      </c>
      <c r="BG17" s="14" t="n">
        <f aca="false">IF(AN17&gt;0,AN17,0)</f>
        <v>0.238106480282709</v>
      </c>
      <c r="BH17" s="14" t="n">
        <f aca="false">IF(AO17&gt;0,AO17,0)</f>
        <v>0.649739496060861</v>
      </c>
      <c r="BI17" s="14" t="n">
        <f aca="false">IF(AP17&gt;0,AP17,0)</f>
        <v>0.437518853884366</v>
      </c>
      <c r="BJ17" s="14" t="n">
        <f aca="false">IF(AQ17&gt;0,AQ17,0)</f>
        <v>0.480354982470606</v>
      </c>
      <c r="BK17" s="14" t="n">
        <f aca="false">IF(AR17&gt;0,AR17,0)</f>
        <v>0.349324354383427</v>
      </c>
    </row>
    <row r="18" customFormat="false" ht="18" hidden="false" customHeight="false" outlineLevel="0" collapsed="false">
      <c r="A18" s="20" t="s">
        <v>549</v>
      </c>
      <c r="B18" s="19" t="s">
        <v>550</v>
      </c>
      <c r="C18" s="19" t="n">
        <v>32</v>
      </c>
      <c r="D18" s="19" t="n">
        <f aca="false">C18-5</f>
        <v>27</v>
      </c>
      <c r="E18" s="8" t="s">
        <v>551</v>
      </c>
      <c r="F18" s="8" t="n">
        <v>7.74370730169331</v>
      </c>
      <c r="G18" s="13" t="n">
        <f aca="false">F18*((POWER(D18,2))/((POWER(C18,2))))</f>
        <v>5.5128541239594</v>
      </c>
      <c r="H18" s="19" t="n">
        <f aca="false">IF(ISNA(VLOOKUP($A18,PC!$B:$T,2,0)),0,VLOOKUP($A18,PC!$B:$T,2,0))</f>
        <v>2.75757974957236</v>
      </c>
      <c r="I18" s="19" t="n">
        <f aca="false">IF(ISNA(VLOOKUP($A18,PC!$B:$T,3,0)),0,VLOOKUP($A18,PC!$B:$T,3,0))</f>
        <v>0.865111494962858</v>
      </c>
      <c r="J18" s="19" t="n">
        <f aca="false">IF(ISNA(VLOOKUP($A18,PC!$B:$T,4,0)),0,VLOOKUP($A18,PC!$B:$T,4,0))</f>
        <v>2.30621915338117</v>
      </c>
      <c r="K18" s="19" t="n">
        <f aca="false">IF(ISNA(VLOOKUP($A18,PC!$B:$T,5,0)),0,VLOOKUP($A18,PC!$B:$T,5,0))</f>
        <v>2.5006764298035</v>
      </c>
      <c r="L18" s="19" t="n">
        <f aca="false">IF(ISNA(VLOOKUP($A18,PC!$B:$T,6,0)),0,VLOOKUP($A18,PC!$B:$T,6,0))</f>
        <v>1.34745875959554</v>
      </c>
      <c r="M18" s="19" t="n">
        <f aca="false">IF(ISNA(VLOOKUP($A18,PC!$B:$T,7,0)),0,VLOOKUP($A18,PC!$B:$T,7,0))</f>
        <v>1.93861066235864</v>
      </c>
      <c r="N18" s="19" t="n">
        <f aca="false">IF(ISNA(VLOOKUP($A18,PC!$B:$T,8,0)),0,VLOOKUP($A18,PC!$B:$T,8,0))</f>
        <v>1.35358459427182</v>
      </c>
      <c r="O18" s="19" t="n">
        <f aca="false">IF(ISNA(VLOOKUP($A18,PC!$B:$T,9,0)),0,VLOOKUP($A18,PC!$B:$T,9,0))</f>
        <v>1.27346469641825</v>
      </c>
      <c r="P18" s="19" t="n">
        <f aca="false">IF(ISNA(VLOOKUP($A18,PC!$B:$T,10,0)),0,VLOOKUP($A18,PC!$B:$T,10,0))</f>
        <v>2.104198761832</v>
      </c>
      <c r="Q18" s="19" t="n">
        <f aca="false">IF(ISNA(VLOOKUP($A18,PC!$B:$T,11,0)),0,VLOOKUP($A18,PC!$B:$T,11,0))</f>
        <v>2.11754593041158</v>
      </c>
      <c r="R18" s="19" t="n">
        <f aca="false">IF(ISNA(VLOOKUP($A18,PC!$B:$T,12,0)),0,VLOOKUP($A18,PC!$B:$T,12,0))</f>
        <v>1.1294704328086</v>
      </c>
      <c r="S18" s="19" t="n">
        <f aca="false">IF(ISNA(VLOOKUP($A18,PC!$B:$T,13,0)),0,VLOOKUP($A18,PC!$B:$T,13,0))</f>
        <v>1.18599051575194</v>
      </c>
      <c r="T18" s="19" t="n">
        <f aca="false">IF(ISNA(VLOOKUP($A18,PC!$B:$T,14,0)),0,VLOOKUP($A18,PC!$B:$T,14,0))</f>
        <v>1.84446735603603</v>
      </c>
      <c r="U18" s="19" t="n">
        <f aca="false">IF(ISNA(VLOOKUP($A18,PC!$B:$T,15,0)),0,VLOOKUP($A18,PC!$B:$T,15,0))</f>
        <v>2.0523806022643</v>
      </c>
      <c r="V18" s="19" t="n">
        <f aca="false">IF(ISNA(VLOOKUP($A18,PC!$B:$T,16,0)),0,VLOOKUP($A18,PC!$B:$T,16,0))</f>
        <v>1.09853620106623</v>
      </c>
      <c r="W18" s="19" t="n">
        <f aca="false">IF(ISNA(VLOOKUP($A18,PC!$B:$T,17,0)),0,VLOOKUP($A18,PC!$B:$T,17,0))</f>
        <v>1.94204021874865</v>
      </c>
      <c r="X18" s="19" t="n">
        <f aca="false">IF(ISNA(VLOOKUP($A18,PC!$B:$T,18,0)),0,VLOOKUP($A18,PC!$B:$T,18,0))</f>
        <v>1.84446735603603</v>
      </c>
      <c r="Y18" s="19" t="n">
        <f aca="false">IF(ISNA(VLOOKUP($A18,PC!$B:$T,19,0)),0,VLOOKUP($A18,PC!$B:$T,19,0))</f>
        <v>1.70180740464161</v>
      </c>
      <c r="AA18" s="14" t="n">
        <f aca="false">H18-(H17*$G17/100)</f>
        <v>2.63672710433998</v>
      </c>
      <c r="AB18" s="14" t="n">
        <f aca="false">I18-(I17*$G17/100)</f>
        <v>0.838208881063989</v>
      </c>
      <c r="AC18" s="14" t="n">
        <f aca="false">J18-(J17*$G17/100)</f>
        <v>2.23025824514321</v>
      </c>
      <c r="AD18" s="14" t="n">
        <f aca="false">K18-(K17*$G17/100)</f>
        <v>2.4718057171162</v>
      </c>
      <c r="AE18" s="14" t="n">
        <f aca="false">L18-(L17*$G17/100)</f>
        <v>1.31393244831756</v>
      </c>
      <c r="AF18" s="14" t="n">
        <f aca="false">M18-(M17*$G17/100)</f>
        <v>1.90901854654277</v>
      </c>
      <c r="AG18" s="14" t="n">
        <f aca="false">N18-(N17*$G17/100)</f>
        <v>1.32727520673147</v>
      </c>
      <c r="AH18" s="14" t="n">
        <f aca="false">O18-(O17*$G17/100)</f>
        <v>1.24459398373096</v>
      </c>
      <c r="AI18" s="14" t="n">
        <f aca="false">P18-(P17*$G17/100)</f>
        <v>2.07741412608635</v>
      </c>
      <c r="AJ18" s="14" t="n">
        <f aca="false">Q18-(Q17*$G17/100)</f>
        <v>2.09620775301609</v>
      </c>
      <c r="AK18" s="14" t="n">
        <f aca="false">R18-(R17*$G17/100)</f>
        <v>1.11577289962549</v>
      </c>
      <c r="AL18" s="14" t="n">
        <f aca="false">S18-(S17*$G17/100)</f>
        <v>1.17331212872114</v>
      </c>
      <c r="AM18" s="14" t="n">
        <f aca="false">T18-(T17*$G17/100)</f>
        <v>1.78962322361865</v>
      </c>
      <c r="AN18" s="14" t="n">
        <f aca="false">U18-(U17*$G17/100)</f>
        <v>2.03409707660493</v>
      </c>
      <c r="AO18" s="14" t="n">
        <f aca="false">V18-(V17*$G17/100)</f>
        <v>1.06032009271702</v>
      </c>
      <c r="AP18" s="14" t="n">
        <f aca="false">W18-(W17*$G17/100)</f>
        <v>1.90961058224898</v>
      </c>
      <c r="AQ18" s="14" t="n">
        <f aca="false">X18-(X17*$G17/100)</f>
        <v>1.81419822601342</v>
      </c>
      <c r="AR18" s="14" t="n">
        <f aca="false">Y18-(Y17*$G17/100)</f>
        <v>1.6797021518397</v>
      </c>
      <c r="AS18" s="14"/>
      <c r="AT18" s="14" t="n">
        <f aca="false">IF(AA18&gt;0,AA18,0)</f>
        <v>2.63672710433998</v>
      </c>
      <c r="AU18" s="14" t="n">
        <f aca="false">IF(AB18&gt;0,AB18,0)</f>
        <v>0.838208881063989</v>
      </c>
      <c r="AV18" s="14" t="n">
        <f aca="false">IF(AC18&gt;0,AC18,0)</f>
        <v>2.23025824514321</v>
      </c>
      <c r="AW18" s="14" t="n">
        <f aca="false">IF(AD18&gt;0,AD18,0)</f>
        <v>2.4718057171162</v>
      </c>
      <c r="AX18" s="14" t="n">
        <f aca="false">IF(AE18&gt;0,AE18,0)</f>
        <v>1.31393244831756</v>
      </c>
      <c r="AY18" s="14" t="n">
        <f aca="false">IF(AF18&gt;0,AF18,0)</f>
        <v>1.90901854654277</v>
      </c>
      <c r="AZ18" s="14" t="n">
        <f aca="false">IF(AG18&gt;0,AG18,0)</f>
        <v>1.32727520673147</v>
      </c>
      <c r="BA18" s="14" t="n">
        <f aca="false">IF(AH18&gt;0,AH18,0)</f>
        <v>1.24459398373096</v>
      </c>
      <c r="BB18" s="14" t="n">
        <f aca="false">IF(AI18&gt;0,AI18,0)</f>
        <v>2.07741412608635</v>
      </c>
      <c r="BC18" s="14" t="n">
        <f aca="false">IF(AJ18&gt;0,AJ18,0)</f>
        <v>2.09620775301609</v>
      </c>
      <c r="BD18" s="14" t="n">
        <f aca="false">IF(AK18&gt;0,AK18,0)</f>
        <v>1.11577289962549</v>
      </c>
      <c r="BE18" s="14" t="n">
        <f aca="false">IF(AL18&gt;0,AL18,0)</f>
        <v>1.17331212872114</v>
      </c>
      <c r="BF18" s="14" t="n">
        <f aca="false">IF(AM18&gt;0,AM18,0)</f>
        <v>1.78962322361865</v>
      </c>
      <c r="BG18" s="14" t="n">
        <f aca="false">IF(AN18&gt;0,AN18,0)</f>
        <v>2.03409707660493</v>
      </c>
      <c r="BH18" s="14" t="n">
        <f aca="false">IF(AO18&gt;0,AO18,0)</f>
        <v>1.06032009271702</v>
      </c>
      <c r="BI18" s="14" t="n">
        <f aca="false">IF(AP18&gt;0,AP18,0)</f>
        <v>1.90961058224898</v>
      </c>
      <c r="BJ18" s="14" t="n">
        <f aca="false">IF(AQ18&gt;0,AQ18,0)</f>
        <v>1.81419822601342</v>
      </c>
      <c r="BK18" s="14" t="n">
        <f aca="false">IF(AR18&gt;0,AR18,0)</f>
        <v>1.6797021518397</v>
      </c>
    </row>
    <row r="19" customFormat="false" ht="18" hidden="false" customHeight="false" outlineLevel="0" collapsed="false">
      <c r="A19" s="20" t="s">
        <v>552</v>
      </c>
      <c r="B19" s="19" t="s">
        <v>553</v>
      </c>
      <c r="C19" s="19" t="n">
        <v>32</v>
      </c>
      <c r="D19" s="19" t="n">
        <f aca="false">C19-5</f>
        <v>27</v>
      </c>
      <c r="E19" s="8" t="s">
        <v>554</v>
      </c>
      <c r="F19" s="8" t="n">
        <v>7.75161030420735</v>
      </c>
      <c r="G19" s="13" t="n">
        <f aca="false">F19*((POWER(D19,2))/((POWER(C19,2))))</f>
        <v>5.51848038258512</v>
      </c>
      <c r="H19" s="19" t="n">
        <f aca="false">IF(ISNA(VLOOKUP($A19,PC!$B:$T,2,0)),0,VLOOKUP($A19,PC!$B:$T,2,0))</f>
        <v>3.13043563629315</v>
      </c>
      <c r="I19" s="19" t="n">
        <f aca="false">IF(ISNA(VLOOKUP($A19,PC!$B:$T,3,0)),0,VLOOKUP($A19,PC!$B:$T,3,0))</f>
        <v>0.825014329812031</v>
      </c>
      <c r="J19" s="19" t="n">
        <f aca="false">IF(ISNA(VLOOKUP($A19,PC!$B:$T,4,0)),0,VLOOKUP($A19,PC!$B:$T,4,0))</f>
        <v>4.09685185506326</v>
      </c>
      <c r="K19" s="19" t="n">
        <f aca="false">IF(ISNA(VLOOKUP($A19,PC!$B:$T,5,0)),0,VLOOKUP($A19,PC!$B:$T,5,0))</f>
        <v>4.5396895187202</v>
      </c>
      <c r="L19" s="19" t="n">
        <f aca="false">IF(ISNA(VLOOKUP($A19,PC!$B:$T,6,0)),0,VLOOKUP($A19,PC!$B:$T,6,0))</f>
        <v>1.85154939197316</v>
      </c>
      <c r="M19" s="19" t="n">
        <f aca="false">IF(ISNA(VLOOKUP($A19,PC!$B:$T,7,0)),0,VLOOKUP($A19,PC!$B:$T,7,0))</f>
        <v>2.51984266348248</v>
      </c>
      <c r="N19" s="19" t="n">
        <f aca="false">IF(ISNA(VLOOKUP($A19,PC!$B:$T,8,0)),0,VLOOKUP($A19,PC!$B:$T,8,0))</f>
        <v>2.23518409849062</v>
      </c>
      <c r="O19" s="19" t="n">
        <f aca="false">IF(ISNA(VLOOKUP($A19,PC!$B:$T,9,0)),0,VLOOKUP($A19,PC!$B:$T,9,0))</f>
        <v>1.22781000344104</v>
      </c>
      <c r="P19" s="19" t="n">
        <f aca="false">IF(ISNA(VLOOKUP($A19,PC!$B:$T,10,0)),0,VLOOKUP($A19,PC!$B:$T,10,0))</f>
        <v>2.1393698638445</v>
      </c>
      <c r="Q19" s="19" t="n">
        <f aca="false">IF(ISNA(VLOOKUP($A19,PC!$B:$T,11,0)),0,VLOOKUP($A19,PC!$B:$T,11,0))</f>
        <v>3.72511033562558</v>
      </c>
      <c r="R19" s="19" t="n">
        <f aca="false">IF(ISNA(VLOOKUP($A19,PC!$B:$T,12,0)),0,VLOOKUP($A19,PC!$B:$T,12,0))</f>
        <v>1.3484177489983</v>
      </c>
      <c r="S19" s="19" t="n">
        <f aca="false">IF(ISNA(VLOOKUP($A19,PC!$B:$T,13,0)),0,VLOOKUP($A19,PC!$B:$T,13,0))</f>
        <v>1.25170018012719</v>
      </c>
      <c r="T19" s="19" t="n">
        <f aca="false">IF(ISNA(VLOOKUP($A19,PC!$B:$T,14,0)),0,VLOOKUP($A19,PC!$B:$T,14,0))</f>
        <v>1.62747072963125</v>
      </c>
      <c r="U19" s="19" t="n">
        <f aca="false">IF(ISNA(VLOOKUP($A19,PC!$B:$T,15,0)),0,VLOOKUP($A19,PC!$B:$T,15,0))</f>
        <v>2.44149295286223</v>
      </c>
      <c r="V19" s="19" t="n">
        <f aca="false">IF(ISNA(VLOOKUP($A19,PC!$B:$T,16,0)),0,VLOOKUP($A19,PC!$B:$T,16,0))</f>
        <v>1.28044689469379</v>
      </c>
      <c r="W19" s="19" t="n">
        <f aca="false">IF(ISNA(VLOOKUP($A19,PC!$B:$T,17,0)),0,VLOOKUP($A19,PC!$B:$T,17,0))</f>
        <v>3.82218059682212</v>
      </c>
      <c r="X19" s="19" t="n">
        <f aca="false">IF(ISNA(VLOOKUP($A19,PC!$B:$T,18,0)),0,VLOOKUP($A19,PC!$B:$T,18,0))</f>
        <v>2.1393698638445</v>
      </c>
      <c r="Y19" s="19" t="n">
        <f aca="false">IF(ISNA(VLOOKUP($A19,PC!$B:$T,19,0)),0,VLOOKUP($A19,PC!$B:$T,19,0))</f>
        <v>1.77531708341598</v>
      </c>
      <c r="AA19" s="14" t="n">
        <f aca="false">H19-(H18*$G18/100)</f>
        <v>2.97841428734738</v>
      </c>
      <c r="AB19" s="14" t="n">
        <f aca="false">I19-(I18*$G18/100)</f>
        <v>0.777321995085124</v>
      </c>
      <c r="AC19" s="14" t="n">
        <f aca="false">J19-(J18*$G18/100)</f>
        <v>3.96971335735855</v>
      </c>
      <c r="AD19" s="14" t="n">
        <f aca="false">K19-(K18*$G18/100)</f>
        <v>4.40183087503289</v>
      </c>
      <c r="AE19" s="14" t="n">
        <f aca="false">L19-(L18*$G18/100)</f>
        <v>1.77726595617614</v>
      </c>
      <c r="AF19" s="14" t="n">
        <f aca="false">M19-(M18*$G18/100)</f>
        <v>2.41296988563512</v>
      </c>
      <c r="AG19" s="14" t="n">
        <f aca="false">N19-(N18*$G18/100)</f>
        <v>2.16056295436403</v>
      </c>
      <c r="AH19" s="14" t="n">
        <f aca="false">O19-(O18*$G18/100)</f>
        <v>1.15760575240738</v>
      </c>
      <c r="AI19" s="14" t="n">
        <f aca="false">P19-(P18*$G18/100)</f>
        <v>2.02336845562654</v>
      </c>
      <c r="AJ19" s="14" t="n">
        <f aca="false">Q19-(Q18*$G18/100)</f>
        <v>3.60837311747415</v>
      </c>
      <c r="AK19" s="14" t="n">
        <f aca="false">R19-(R18*$G18/100)</f>
        <v>1.28615169166431</v>
      </c>
      <c r="AL19" s="14" t="n">
        <f aca="false">S19-(S18*$G18/100)</f>
        <v>1.18631825306979</v>
      </c>
      <c r="AM19" s="14" t="n">
        <f aca="false">T19-(T18*$G18/100)</f>
        <v>1.52578793492893</v>
      </c>
      <c r="AN19" s="14" t="n">
        <f aca="false">U19-(U18*$G18/100)</f>
        <v>2.32834820419096</v>
      </c>
      <c r="AO19" s="14" t="n">
        <f aca="false">V19-(V18*$G18/100)</f>
        <v>1.21988619643012</v>
      </c>
      <c r="AP19" s="14" t="n">
        <f aca="false">W19-(W18*$G18/100)</f>
        <v>3.71511875253388</v>
      </c>
      <c r="AQ19" s="14" t="n">
        <f aca="false">X19-(X18*$G18/100)</f>
        <v>2.03768706914218</v>
      </c>
      <c r="AR19" s="14" t="n">
        <f aca="false">Y19-(Y18*$G18/100)</f>
        <v>1.68149892372735</v>
      </c>
      <c r="AS19" s="14"/>
      <c r="AT19" s="14" t="n">
        <f aca="false">IF(AA19&gt;0,AA19,0)</f>
        <v>2.97841428734738</v>
      </c>
      <c r="AU19" s="14" t="n">
        <f aca="false">IF(AB19&gt;0,AB19,0)</f>
        <v>0.777321995085124</v>
      </c>
      <c r="AV19" s="14" t="n">
        <f aca="false">IF(AC19&gt;0,AC19,0)</f>
        <v>3.96971335735855</v>
      </c>
      <c r="AW19" s="14" t="n">
        <f aca="false">IF(AD19&gt;0,AD19,0)</f>
        <v>4.40183087503289</v>
      </c>
      <c r="AX19" s="14" t="n">
        <f aca="false">IF(AE19&gt;0,AE19,0)</f>
        <v>1.77726595617614</v>
      </c>
      <c r="AY19" s="14" t="n">
        <f aca="false">IF(AF19&gt;0,AF19,0)</f>
        <v>2.41296988563512</v>
      </c>
      <c r="AZ19" s="14" t="n">
        <f aca="false">IF(AG19&gt;0,AG19,0)</f>
        <v>2.16056295436403</v>
      </c>
      <c r="BA19" s="14" t="n">
        <f aca="false">IF(AH19&gt;0,AH19,0)</f>
        <v>1.15760575240738</v>
      </c>
      <c r="BB19" s="14" t="n">
        <f aca="false">IF(AI19&gt;0,AI19,0)</f>
        <v>2.02336845562654</v>
      </c>
      <c r="BC19" s="14" t="n">
        <f aca="false">IF(AJ19&gt;0,AJ19,0)</f>
        <v>3.60837311747415</v>
      </c>
      <c r="BD19" s="14" t="n">
        <f aca="false">IF(AK19&gt;0,AK19,0)</f>
        <v>1.28615169166431</v>
      </c>
      <c r="BE19" s="14" t="n">
        <f aca="false">IF(AL19&gt;0,AL19,0)</f>
        <v>1.18631825306979</v>
      </c>
      <c r="BF19" s="14" t="n">
        <f aca="false">IF(AM19&gt;0,AM19,0)</f>
        <v>1.52578793492893</v>
      </c>
      <c r="BG19" s="14" t="n">
        <f aca="false">IF(AN19&gt;0,AN19,0)</f>
        <v>2.32834820419096</v>
      </c>
      <c r="BH19" s="14" t="n">
        <f aca="false">IF(AO19&gt;0,AO19,0)</f>
        <v>1.21988619643012</v>
      </c>
      <c r="BI19" s="14" t="n">
        <f aca="false">IF(AP19&gt;0,AP19,0)</f>
        <v>3.71511875253388</v>
      </c>
      <c r="BJ19" s="14" t="n">
        <f aca="false">IF(AQ19&gt;0,AQ19,0)</f>
        <v>2.03768706914218</v>
      </c>
      <c r="BK19" s="14" t="n">
        <f aca="false">IF(AR19&gt;0,AR19,0)</f>
        <v>1.68149892372735</v>
      </c>
    </row>
    <row r="20" customFormat="false" ht="18" hidden="false" customHeight="false" outlineLevel="0" collapsed="false">
      <c r="A20" s="20" t="s">
        <v>555</v>
      </c>
      <c r="B20" s="19" t="s">
        <v>556</v>
      </c>
      <c r="C20" s="19" t="n">
        <v>34</v>
      </c>
      <c r="D20" s="19" t="n">
        <f aca="false">C20-5</f>
        <v>29</v>
      </c>
      <c r="E20" s="8" t="s">
        <v>557</v>
      </c>
      <c r="F20" s="8" t="n">
        <v>8.75498037571765</v>
      </c>
      <c r="G20" s="13" t="n">
        <f aca="false">F20*((POWER(D20,2))/((POWER(C20,2))))</f>
        <v>6.36932395845895</v>
      </c>
      <c r="H20" s="19" t="n">
        <f aca="false">IF(ISNA(VLOOKUP($A20,PC!$B:$T,2,0)),0,VLOOKUP($A20,PC!$B:$T,2,0))</f>
        <v>0</v>
      </c>
      <c r="I20" s="19" t="n">
        <f aca="false">IF(ISNA(VLOOKUP($A20,PC!$B:$T,3,0)),0,VLOOKUP($A20,PC!$B:$T,3,0))</f>
        <v>0</v>
      </c>
      <c r="J20" s="19" t="n">
        <f aca="false">IF(ISNA(VLOOKUP($A20,PC!$B:$T,4,0)),0,VLOOKUP($A20,PC!$B:$T,4,0))</f>
        <v>0</v>
      </c>
      <c r="K20" s="19" t="n">
        <f aca="false">IF(ISNA(VLOOKUP($A20,PC!$B:$T,5,0)),0,VLOOKUP($A20,PC!$B:$T,5,0))</f>
        <v>0</v>
      </c>
      <c r="L20" s="19" t="n">
        <f aca="false">IF(ISNA(VLOOKUP($A20,PC!$B:$T,6,0)),0,VLOOKUP($A20,PC!$B:$T,6,0))</f>
        <v>0</v>
      </c>
      <c r="M20" s="19" t="n">
        <f aca="false">IF(ISNA(VLOOKUP($A20,PC!$B:$T,7,0)),0,VLOOKUP($A20,PC!$B:$T,7,0))</f>
        <v>0</v>
      </c>
      <c r="N20" s="19" t="n">
        <f aca="false">IF(ISNA(VLOOKUP($A20,PC!$B:$T,8,0)),0,VLOOKUP($A20,PC!$B:$T,8,0))</f>
        <v>0</v>
      </c>
      <c r="O20" s="19" t="n">
        <f aca="false">IF(ISNA(VLOOKUP($A20,PC!$B:$T,9,0)),0,VLOOKUP($A20,PC!$B:$T,9,0))</f>
        <v>0</v>
      </c>
      <c r="P20" s="19" t="n">
        <f aca="false">IF(ISNA(VLOOKUP($A20,PC!$B:$T,10,0)),0,VLOOKUP($A20,PC!$B:$T,10,0))</f>
        <v>0</v>
      </c>
      <c r="Q20" s="19" t="n">
        <f aca="false">IF(ISNA(VLOOKUP($A20,PC!$B:$T,11,0)),0,VLOOKUP($A20,PC!$B:$T,11,0))</f>
        <v>0</v>
      </c>
      <c r="R20" s="19" t="n">
        <f aca="false">IF(ISNA(VLOOKUP($A20,PC!$B:$T,12,0)),0,VLOOKUP($A20,PC!$B:$T,12,0))</f>
        <v>0</v>
      </c>
      <c r="S20" s="19" t="n">
        <f aca="false">IF(ISNA(VLOOKUP($A20,PC!$B:$T,13,0)),0,VLOOKUP($A20,PC!$B:$T,13,0))</f>
        <v>0</v>
      </c>
      <c r="T20" s="19" t="n">
        <f aca="false">IF(ISNA(VLOOKUP($A20,PC!$B:$T,14,0)),0,VLOOKUP($A20,PC!$B:$T,14,0))</f>
        <v>0</v>
      </c>
      <c r="U20" s="19" t="n">
        <f aca="false">IF(ISNA(VLOOKUP($A20,PC!$B:$T,15,0)),0,VLOOKUP($A20,PC!$B:$T,15,0))</f>
        <v>0</v>
      </c>
      <c r="V20" s="19" t="n">
        <f aca="false">IF(ISNA(VLOOKUP($A20,PC!$B:$T,16,0)),0,VLOOKUP($A20,PC!$B:$T,16,0))</f>
        <v>0</v>
      </c>
      <c r="W20" s="19" t="n">
        <f aca="false">IF(ISNA(VLOOKUP($A20,PC!$B:$T,17,0)),0,VLOOKUP($A20,PC!$B:$T,17,0))</f>
        <v>0</v>
      </c>
      <c r="X20" s="19" t="n">
        <f aca="false">IF(ISNA(VLOOKUP($A20,PC!$B:$T,18,0)),0,VLOOKUP($A20,PC!$B:$T,18,0))</f>
        <v>0</v>
      </c>
      <c r="Y20" s="19" t="n">
        <f aca="false">IF(ISNA(VLOOKUP($A20,PC!$B:$T,19,0)),0,VLOOKUP($A20,PC!$B:$T,19,0))</f>
        <v>0</v>
      </c>
      <c r="AA20" s="14" t="n">
        <f aca="false">H20-(H19*$G19/100)</f>
        <v>-0.172752476478291</v>
      </c>
      <c r="AB20" s="14" t="n">
        <f aca="false">I20-(I19*$G19/100)</f>
        <v>-0.045528253944193</v>
      </c>
      <c r="AC20" s="14" t="n">
        <f aca="false">J20-(J19*$G19/100)</f>
        <v>-0.226083965925241</v>
      </c>
      <c r="AD20" s="14" t="n">
        <f aca="false">K20-(K19*$G19/100)</f>
        <v>-0.250521875520847</v>
      </c>
      <c r="AE20" s="14" t="n">
        <f aca="false">L20-(L19*$G19/100)</f>
        <v>-0.102177389969913</v>
      </c>
      <c r="AF20" s="14" t="n">
        <f aca="false">M20-(M19*$G19/100)</f>
        <v>-0.139057023056291</v>
      </c>
      <c r="AG20" s="14" t="n">
        <f aca="false">N20-(N19*$G19/100)</f>
        <v>-0.123348195989867</v>
      </c>
      <c r="AH20" s="14" t="n">
        <f aca="false">O20-(O19*$G19/100)</f>
        <v>-0.0677564541753116</v>
      </c>
      <c r="AI20" s="14" t="n">
        <f aca="false">P20-(P19*$G19/100)</f>
        <v>-0.118060706247197</v>
      </c>
      <c r="AJ20" s="14" t="n">
        <f aca="false">Q20-(Q19*$G19/100)</f>
        <v>-0.205569483101148</v>
      </c>
      <c r="AK20" s="14" t="n">
        <f aca="false">R20-(R19*$G19/100)</f>
        <v>-0.074412168953767</v>
      </c>
      <c r="AL20" s="14" t="n">
        <f aca="false">S20-(S19*$G19/100)</f>
        <v>-0.0690748288891016</v>
      </c>
      <c r="AM20" s="14" t="n">
        <f aca="false">T20-(T19*$G19/100)</f>
        <v>-0.0898116529470155</v>
      </c>
      <c r="AN20" s="14" t="n">
        <f aca="false">U20-(U19*$G19/100)</f>
        <v>-0.1347333096459</v>
      </c>
      <c r="AO20" s="14" t="n">
        <f aca="false">V20-(V19*$G19/100)</f>
        <v>-0.0706612106930968</v>
      </c>
      <c r="AP20" s="14" t="n">
        <f aca="false">W20-(W19*$G19/100)</f>
        <v>-0.210926286422603</v>
      </c>
      <c r="AQ20" s="14" t="n">
        <f aca="false">X20-(X19*$G19/100)</f>
        <v>-0.118060706247197</v>
      </c>
      <c r="AR20" s="14" t="n">
        <f aca="false">Y20-(Y19*$G19/100)</f>
        <v>-0.0979705249769933</v>
      </c>
      <c r="AS20" s="14"/>
      <c r="AT20" s="14" t="n">
        <f aca="false">IF(AA20&gt;0,AA20,0)</f>
        <v>0</v>
      </c>
      <c r="AU20" s="14" t="n">
        <f aca="false">IF(AB20&gt;0,AB20,0)</f>
        <v>0</v>
      </c>
      <c r="AV20" s="14" t="n">
        <f aca="false">IF(AC20&gt;0,AC20,0)</f>
        <v>0</v>
      </c>
      <c r="AW20" s="14" t="n">
        <f aca="false">IF(AD20&gt;0,AD20,0)</f>
        <v>0</v>
      </c>
      <c r="AX20" s="14" t="n">
        <f aca="false">IF(AE20&gt;0,AE20,0)</f>
        <v>0</v>
      </c>
      <c r="AY20" s="14" t="n">
        <f aca="false">IF(AF20&gt;0,AF20,0)</f>
        <v>0</v>
      </c>
      <c r="AZ20" s="14" t="n">
        <f aca="false">IF(AG20&gt;0,AG20,0)</f>
        <v>0</v>
      </c>
      <c r="BA20" s="14" t="n">
        <f aca="false">IF(AH20&gt;0,AH20,0)</f>
        <v>0</v>
      </c>
      <c r="BB20" s="14" t="n">
        <f aca="false">IF(AI20&gt;0,AI20,0)</f>
        <v>0</v>
      </c>
      <c r="BC20" s="14" t="n">
        <f aca="false">IF(AJ20&gt;0,AJ20,0)</f>
        <v>0</v>
      </c>
      <c r="BD20" s="14" t="n">
        <f aca="false">IF(AK20&gt;0,AK20,0)</f>
        <v>0</v>
      </c>
      <c r="BE20" s="14" t="n">
        <f aca="false">IF(AL20&gt;0,AL20,0)</f>
        <v>0</v>
      </c>
      <c r="BF20" s="14" t="n">
        <f aca="false">IF(AM20&gt;0,AM20,0)</f>
        <v>0</v>
      </c>
      <c r="BG20" s="14" t="n">
        <f aca="false">IF(AN20&gt;0,AN20,0)</f>
        <v>0</v>
      </c>
      <c r="BH20" s="14" t="n">
        <f aca="false">IF(AO20&gt;0,AO20,0)</f>
        <v>0</v>
      </c>
      <c r="BI20" s="14" t="n">
        <f aca="false">IF(AP20&gt;0,AP20,0)</f>
        <v>0</v>
      </c>
      <c r="BJ20" s="14" t="n">
        <f aca="false">IF(AQ20&gt;0,AQ20,0)</f>
        <v>0</v>
      </c>
      <c r="BK20" s="14" t="n">
        <f aca="false">IF(AR20&gt;0,AR20,0)</f>
        <v>0</v>
      </c>
    </row>
    <row r="21" customFormat="false" ht="18" hidden="false" customHeight="false" outlineLevel="0" collapsed="false">
      <c r="A21" s="20" t="s">
        <v>558</v>
      </c>
      <c r="B21" s="19" t="s">
        <v>559</v>
      </c>
      <c r="C21" s="19" t="n">
        <v>34</v>
      </c>
      <c r="D21" s="19" t="n">
        <f aca="false">C21-5</f>
        <v>29</v>
      </c>
      <c r="E21" s="8" t="s">
        <v>560</v>
      </c>
      <c r="F21" s="8" t="n">
        <v>8.76338126593865</v>
      </c>
      <c r="G21" s="13" t="n">
        <f aca="false">F21*((POWER(D21,2))/((POWER(C21,2))))</f>
        <v>6.37543567876679</v>
      </c>
      <c r="H21" s="19" t="n">
        <f aca="false">IF(ISNA(VLOOKUP($A21,PC!$B:$T,2,0)),0,VLOOKUP($A21,PC!$B:$T,2,0))</f>
        <v>0</v>
      </c>
      <c r="I21" s="19" t="n">
        <f aca="false">IF(ISNA(VLOOKUP($A21,PC!$B:$T,3,0)),0,VLOOKUP($A21,PC!$B:$T,3,0))</f>
        <v>0</v>
      </c>
      <c r="J21" s="19" t="n">
        <f aca="false">IF(ISNA(VLOOKUP($A21,PC!$B:$T,4,0)),0,VLOOKUP($A21,PC!$B:$T,4,0))</f>
        <v>0</v>
      </c>
      <c r="K21" s="19" t="n">
        <f aca="false">IF(ISNA(VLOOKUP($A21,PC!$B:$T,5,0)),0,VLOOKUP($A21,PC!$B:$T,5,0))</f>
        <v>0</v>
      </c>
      <c r="L21" s="19" t="n">
        <f aca="false">IF(ISNA(VLOOKUP($A21,PC!$B:$T,6,0)),0,VLOOKUP($A21,PC!$B:$T,6,0))</f>
        <v>0</v>
      </c>
      <c r="M21" s="19" t="n">
        <f aca="false">IF(ISNA(VLOOKUP($A21,PC!$B:$T,7,0)),0,VLOOKUP($A21,PC!$B:$T,7,0))</f>
        <v>0</v>
      </c>
      <c r="N21" s="19" t="n">
        <f aca="false">IF(ISNA(VLOOKUP($A21,PC!$B:$T,8,0)),0,VLOOKUP($A21,PC!$B:$T,8,0))</f>
        <v>0</v>
      </c>
      <c r="O21" s="19" t="n">
        <f aca="false">IF(ISNA(VLOOKUP($A21,PC!$B:$T,9,0)),0,VLOOKUP($A21,PC!$B:$T,9,0))</f>
        <v>0</v>
      </c>
      <c r="P21" s="19" t="n">
        <f aca="false">IF(ISNA(VLOOKUP($A21,PC!$B:$T,10,0)),0,VLOOKUP($A21,PC!$B:$T,10,0))</f>
        <v>0</v>
      </c>
      <c r="Q21" s="19" t="n">
        <f aca="false">IF(ISNA(VLOOKUP($A21,PC!$B:$T,11,0)),0,VLOOKUP($A21,PC!$B:$T,11,0))</f>
        <v>0</v>
      </c>
      <c r="R21" s="19" t="n">
        <f aca="false">IF(ISNA(VLOOKUP($A21,PC!$B:$T,12,0)),0,VLOOKUP($A21,PC!$B:$T,12,0))</f>
        <v>0</v>
      </c>
      <c r="S21" s="19" t="n">
        <f aca="false">IF(ISNA(VLOOKUP($A21,PC!$B:$T,13,0)),0,VLOOKUP($A21,PC!$B:$T,13,0))</f>
        <v>0</v>
      </c>
      <c r="T21" s="19" t="n">
        <f aca="false">IF(ISNA(VLOOKUP($A21,PC!$B:$T,14,0)),0,VLOOKUP($A21,PC!$B:$T,14,0))</f>
        <v>0</v>
      </c>
      <c r="U21" s="19" t="n">
        <f aca="false">IF(ISNA(VLOOKUP($A21,PC!$B:$T,15,0)),0,VLOOKUP($A21,PC!$B:$T,15,0))</f>
        <v>0</v>
      </c>
      <c r="V21" s="19" t="n">
        <f aca="false">IF(ISNA(VLOOKUP($A21,PC!$B:$T,16,0)),0,VLOOKUP($A21,PC!$B:$T,16,0))</f>
        <v>0</v>
      </c>
      <c r="W21" s="19" t="n">
        <f aca="false">IF(ISNA(VLOOKUP($A21,PC!$B:$T,17,0)),0,VLOOKUP($A21,PC!$B:$T,17,0))</f>
        <v>0</v>
      </c>
      <c r="X21" s="19" t="n">
        <f aca="false">IF(ISNA(VLOOKUP($A21,PC!$B:$T,18,0)),0,VLOOKUP($A21,PC!$B:$T,18,0))</f>
        <v>0</v>
      </c>
      <c r="Y21" s="19" t="n">
        <f aca="false">IF(ISNA(VLOOKUP($A21,PC!$B:$T,19,0)),0,VLOOKUP($A21,PC!$B:$T,19,0))</f>
        <v>0</v>
      </c>
      <c r="AA21" s="14" t="n">
        <f aca="false">H21-(H20*$G20/100)</f>
        <v>0</v>
      </c>
      <c r="AB21" s="14" t="n">
        <f aca="false">I21-(I20*$G20/100)</f>
        <v>0</v>
      </c>
      <c r="AC21" s="14" t="n">
        <f aca="false">J21-(J20*$G20/100)</f>
        <v>0</v>
      </c>
      <c r="AD21" s="14" t="n">
        <f aca="false">K21-(K20*$G20/100)</f>
        <v>0</v>
      </c>
      <c r="AE21" s="14" t="n">
        <f aca="false">L21-(L20*$G20/100)</f>
        <v>0</v>
      </c>
      <c r="AF21" s="14" t="n">
        <f aca="false">M21-(M20*$G20/100)</f>
        <v>0</v>
      </c>
      <c r="AG21" s="14" t="n">
        <f aca="false">N21-(N20*$G20/100)</f>
        <v>0</v>
      </c>
      <c r="AH21" s="14" t="n">
        <f aca="false">O21-(O20*$G20/100)</f>
        <v>0</v>
      </c>
      <c r="AI21" s="14" t="n">
        <f aca="false">P21-(P20*$G20/100)</f>
        <v>0</v>
      </c>
      <c r="AJ21" s="14" t="n">
        <f aca="false">Q21-(Q20*$G20/100)</f>
        <v>0</v>
      </c>
      <c r="AK21" s="14" t="n">
        <f aca="false">R21-(R20*$G20/100)</f>
        <v>0</v>
      </c>
      <c r="AL21" s="14" t="n">
        <f aca="false">S21-(S20*$G20/100)</f>
        <v>0</v>
      </c>
      <c r="AM21" s="14" t="n">
        <f aca="false">T21-(T20*$G20/100)</f>
        <v>0</v>
      </c>
      <c r="AN21" s="14" t="n">
        <f aca="false">U21-(U20*$G20/100)</f>
        <v>0</v>
      </c>
      <c r="AO21" s="14" t="n">
        <f aca="false">V21-(V20*$G20/100)</f>
        <v>0</v>
      </c>
      <c r="AP21" s="14" t="n">
        <f aca="false">W21-(W20*$G20/100)</f>
        <v>0</v>
      </c>
      <c r="AQ21" s="14" t="n">
        <f aca="false">X21-(X20*$G20/100)</f>
        <v>0</v>
      </c>
      <c r="AR21" s="14" t="n">
        <f aca="false">Y21-(Y20*$G20/100)</f>
        <v>0</v>
      </c>
      <c r="AS21" s="14"/>
      <c r="AT21" s="14" t="n">
        <f aca="false">IF(AA21&gt;0,AA21,0)</f>
        <v>0</v>
      </c>
      <c r="AU21" s="14" t="n">
        <f aca="false">IF(AB21&gt;0,AB21,0)</f>
        <v>0</v>
      </c>
      <c r="AV21" s="14" t="n">
        <f aca="false">IF(AC21&gt;0,AC21,0)</f>
        <v>0</v>
      </c>
      <c r="AW21" s="14" t="n">
        <f aca="false">IF(AD21&gt;0,AD21,0)</f>
        <v>0</v>
      </c>
      <c r="AX21" s="14" t="n">
        <f aca="false">IF(AE21&gt;0,AE21,0)</f>
        <v>0</v>
      </c>
      <c r="AY21" s="14" t="n">
        <f aca="false">IF(AF21&gt;0,AF21,0)</f>
        <v>0</v>
      </c>
      <c r="AZ21" s="14" t="n">
        <f aca="false">IF(AG21&gt;0,AG21,0)</f>
        <v>0</v>
      </c>
      <c r="BA21" s="14" t="n">
        <f aca="false">IF(AH21&gt;0,AH21,0)</f>
        <v>0</v>
      </c>
      <c r="BB21" s="14" t="n">
        <f aca="false">IF(AI21&gt;0,AI21,0)</f>
        <v>0</v>
      </c>
      <c r="BC21" s="14" t="n">
        <f aca="false">IF(AJ21&gt;0,AJ21,0)</f>
        <v>0</v>
      </c>
      <c r="BD21" s="14" t="n">
        <f aca="false">IF(AK21&gt;0,AK21,0)</f>
        <v>0</v>
      </c>
      <c r="BE21" s="14" t="n">
        <f aca="false">IF(AL21&gt;0,AL21,0)</f>
        <v>0</v>
      </c>
      <c r="BF21" s="14" t="n">
        <f aca="false">IF(AM21&gt;0,AM21,0)</f>
        <v>0</v>
      </c>
      <c r="BG21" s="14" t="n">
        <f aca="false">IF(AN21&gt;0,AN21,0)</f>
        <v>0</v>
      </c>
      <c r="BH21" s="14" t="n">
        <f aca="false">IF(AO21&gt;0,AO21,0)</f>
        <v>0</v>
      </c>
      <c r="BI21" s="14" t="n">
        <f aca="false">IF(AP21&gt;0,AP21,0)</f>
        <v>0</v>
      </c>
      <c r="BJ21" s="14" t="n">
        <f aca="false">IF(AQ21&gt;0,AQ21,0)</f>
        <v>0</v>
      </c>
      <c r="BK21" s="14" t="n">
        <f aca="false">IF(AR21&gt;0,AR21,0)</f>
        <v>0</v>
      </c>
    </row>
    <row r="22" customFormat="false" ht="18" hidden="false" customHeight="false" outlineLevel="0" collapsed="false">
      <c r="A22" s="20" t="s">
        <v>561</v>
      </c>
      <c r="B22" s="19" t="s">
        <v>562</v>
      </c>
      <c r="C22" s="19" t="n">
        <v>34</v>
      </c>
      <c r="D22" s="19" t="n">
        <f aca="false">C22-5</f>
        <v>29</v>
      </c>
      <c r="E22" s="8" t="s">
        <v>563</v>
      </c>
      <c r="F22" s="8" t="n">
        <v>8.77178251550164</v>
      </c>
      <c r="G22" s="13" t="n">
        <f aca="false">F22*((POWER(D22,2))/((POWER(C22,2))))</f>
        <v>6.38154766049903</v>
      </c>
      <c r="H22" s="19" t="n">
        <f aca="false">IF(ISNA(VLOOKUP($A22,PC!$B:$T,2,0)),0,VLOOKUP($A22,PC!$B:$T,2,0))</f>
        <v>0</v>
      </c>
      <c r="I22" s="19" t="n">
        <f aca="false">IF(ISNA(VLOOKUP($A22,PC!$B:$T,3,0)),0,VLOOKUP($A22,PC!$B:$T,3,0))</f>
        <v>0</v>
      </c>
      <c r="J22" s="19" t="n">
        <f aca="false">IF(ISNA(VLOOKUP($A22,PC!$B:$T,4,0)),0,VLOOKUP($A22,PC!$B:$T,4,0))</f>
        <v>0</v>
      </c>
      <c r="K22" s="19" t="n">
        <f aca="false">IF(ISNA(VLOOKUP($A22,PC!$B:$T,5,0)),0,VLOOKUP($A22,PC!$B:$T,5,0))</f>
        <v>0</v>
      </c>
      <c r="L22" s="19" t="n">
        <f aca="false">IF(ISNA(VLOOKUP($A22,PC!$B:$T,6,0)),0,VLOOKUP($A22,PC!$B:$T,6,0))</f>
        <v>0</v>
      </c>
      <c r="M22" s="19" t="n">
        <f aca="false">IF(ISNA(VLOOKUP($A22,PC!$B:$T,7,0)),0,VLOOKUP($A22,PC!$B:$T,7,0))</f>
        <v>0</v>
      </c>
      <c r="N22" s="19" t="n">
        <f aca="false">IF(ISNA(VLOOKUP($A22,PC!$B:$T,8,0)),0,VLOOKUP($A22,PC!$B:$T,8,0))</f>
        <v>0</v>
      </c>
      <c r="O22" s="19" t="n">
        <f aca="false">IF(ISNA(VLOOKUP($A22,PC!$B:$T,9,0)),0,VLOOKUP($A22,PC!$B:$T,9,0))</f>
        <v>0</v>
      </c>
      <c r="P22" s="19" t="n">
        <f aca="false">IF(ISNA(VLOOKUP($A22,PC!$B:$T,10,0)),0,VLOOKUP($A22,PC!$B:$T,10,0))</f>
        <v>0</v>
      </c>
      <c r="Q22" s="19" t="n">
        <f aca="false">IF(ISNA(VLOOKUP($A22,PC!$B:$T,11,0)),0,VLOOKUP($A22,PC!$B:$T,11,0))</f>
        <v>0</v>
      </c>
      <c r="R22" s="19" t="n">
        <f aca="false">IF(ISNA(VLOOKUP($A22,PC!$B:$T,12,0)),0,VLOOKUP($A22,PC!$B:$T,12,0))</f>
        <v>0</v>
      </c>
      <c r="S22" s="19" t="n">
        <f aca="false">IF(ISNA(VLOOKUP($A22,PC!$B:$T,13,0)),0,VLOOKUP($A22,PC!$B:$T,13,0))</f>
        <v>0</v>
      </c>
      <c r="T22" s="19" t="n">
        <f aca="false">IF(ISNA(VLOOKUP($A22,PC!$B:$T,14,0)),0,VLOOKUP($A22,PC!$B:$T,14,0))</f>
        <v>0</v>
      </c>
      <c r="U22" s="19" t="n">
        <f aca="false">IF(ISNA(VLOOKUP($A22,PC!$B:$T,15,0)),0,VLOOKUP($A22,PC!$B:$T,15,0))</f>
        <v>0</v>
      </c>
      <c r="V22" s="19" t="n">
        <f aca="false">IF(ISNA(VLOOKUP($A22,PC!$B:$T,16,0)),0,VLOOKUP($A22,PC!$B:$T,16,0))</f>
        <v>0</v>
      </c>
      <c r="W22" s="19" t="n">
        <f aca="false">IF(ISNA(VLOOKUP($A22,PC!$B:$T,17,0)),0,VLOOKUP($A22,PC!$B:$T,17,0))</f>
        <v>0</v>
      </c>
      <c r="X22" s="19" t="n">
        <f aca="false">IF(ISNA(VLOOKUP($A22,PC!$B:$T,18,0)),0,VLOOKUP($A22,PC!$B:$T,18,0))</f>
        <v>0</v>
      </c>
      <c r="Y22" s="19" t="n">
        <f aca="false">IF(ISNA(VLOOKUP($A22,PC!$B:$T,19,0)),0,VLOOKUP($A22,PC!$B:$T,19,0))</f>
        <v>0</v>
      </c>
      <c r="AA22" s="14" t="n">
        <f aca="false">H22-(H21*$G21/100)</f>
        <v>0</v>
      </c>
      <c r="AB22" s="14" t="n">
        <f aca="false">I22-(I21*$G21/100)</f>
        <v>0</v>
      </c>
      <c r="AC22" s="14" t="n">
        <f aca="false">J22-(J21*$G21/100)</f>
        <v>0</v>
      </c>
      <c r="AD22" s="14" t="n">
        <f aca="false">K22-(K21*$G21/100)</f>
        <v>0</v>
      </c>
      <c r="AE22" s="14" t="n">
        <f aca="false">L22-(L21*$G21/100)</f>
        <v>0</v>
      </c>
      <c r="AF22" s="14" t="n">
        <f aca="false">M22-(M21*$G21/100)</f>
        <v>0</v>
      </c>
      <c r="AG22" s="14" t="n">
        <f aca="false">N22-(N21*$G21/100)</f>
        <v>0</v>
      </c>
      <c r="AH22" s="14" t="n">
        <f aca="false">O22-(O21*$G21/100)</f>
        <v>0</v>
      </c>
      <c r="AI22" s="14" t="n">
        <f aca="false">P22-(P21*$G21/100)</f>
        <v>0</v>
      </c>
      <c r="AJ22" s="14" t="n">
        <f aca="false">Q22-(Q21*$G21/100)</f>
        <v>0</v>
      </c>
      <c r="AK22" s="14" t="n">
        <f aca="false">R22-(R21*$G21/100)</f>
        <v>0</v>
      </c>
      <c r="AL22" s="14" t="n">
        <f aca="false">S22-(S21*$G21/100)</f>
        <v>0</v>
      </c>
      <c r="AM22" s="14" t="n">
        <f aca="false">T22-(T21*$G21/100)</f>
        <v>0</v>
      </c>
      <c r="AN22" s="14" t="n">
        <f aca="false">U22-(U21*$G21/100)</f>
        <v>0</v>
      </c>
      <c r="AO22" s="14" t="n">
        <f aca="false">V22-(V21*$G21/100)</f>
        <v>0</v>
      </c>
      <c r="AP22" s="14" t="n">
        <f aca="false">W22-(W21*$G21/100)</f>
        <v>0</v>
      </c>
      <c r="AQ22" s="14" t="n">
        <f aca="false">X22-(X21*$G21/100)</f>
        <v>0</v>
      </c>
      <c r="AR22" s="14" t="n">
        <f aca="false">Y22-(Y21*$G21/100)</f>
        <v>0</v>
      </c>
      <c r="AS22" s="14"/>
      <c r="AT22" s="14" t="n">
        <f aca="false">IF(AA22&gt;0,AA22,0)</f>
        <v>0</v>
      </c>
      <c r="AU22" s="14" t="n">
        <f aca="false">IF(AB22&gt;0,AB22,0)</f>
        <v>0</v>
      </c>
      <c r="AV22" s="14" t="n">
        <f aca="false">IF(AC22&gt;0,AC22,0)</f>
        <v>0</v>
      </c>
      <c r="AW22" s="14" t="n">
        <f aca="false">IF(AD22&gt;0,AD22,0)</f>
        <v>0</v>
      </c>
      <c r="AX22" s="14" t="n">
        <f aca="false">IF(AE22&gt;0,AE22,0)</f>
        <v>0</v>
      </c>
      <c r="AY22" s="14" t="n">
        <f aca="false">IF(AF22&gt;0,AF22,0)</f>
        <v>0</v>
      </c>
      <c r="AZ22" s="14" t="n">
        <f aca="false">IF(AG22&gt;0,AG22,0)</f>
        <v>0</v>
      </c>
      <c r="BA22" s="14" t="n">
        <f aca="false">IF(AH22&gt;0,AH22,0)</f>
        <v>0</v>
      </c>
      <c r="BB22" s="14" t="n">
        <f aca="false">IF(AI22&gt;0,AI22,0)</f>
        <v>0</v>
      </c>
      <c r="BC22" s="14" t="n">
        <f aca="false">IF(AJ22&gt;0,AJ22,0)</f>
        <v>0</v>
      </c>
      <c r="BD22" s="14" t="n">
        <f aca="false">IF(AK22&gt;0,AK22,0)</f>
        <v>0</v>
      </c>
      <c r="BE22" s="14" t="n">
        <f aca="false">IF(AL22&gt;0,AL22,0)</f>
        <v>0</v>
      </c>
      <c r="BF22" s="14" t="n">
        <f aca="false">IF(AM22&gt;0,AM22,0)</f>
        <v>0</v>
      </c>
      <c r="BG22" s="14" t="n">
        <f aca="false">IF(AN22&gt;0,AN22,0)</f>
        <v>0</v>
      </c>
      <c r="BH22" s="14" t="n">
        <f aca="false">IF(AO22&gt;0,AO22,0)</f>
        <v>0</v>
      </c>
      <c r="BI22" s="14" t="n">
        <f aca="false">IF(AP22&gt;0,AP22,0)</f>
        <v>0</v>
      </c>
      <c r="BJ22" s="14" t="n">
        <f aca="false">IF(AQ22&gt;0,AQ22,0)</f>
        <v>0</v>
      </c>
      <c r="BK22" s="14" t="n">
        <f aca="false">IF(AR22&gt;0,AR22,0)</f>
        <v>0</v>
      </c>
    </row>
    <row r="23" customFormat="false" ht="18" hidden="false" customHeight="false" outlineLevel="0" collapsed="false">
      <c r="A23" s="20" t="s">
        <v>564</v>
      </c>
      <c r="B23" s="19" t="s">
        <v>565</v>
      </c>
      <c r="C23" s="19" t="n">
        <v>35</v>
      </c>
      <c r="D23" s="19" t="n">
        <f aca="false">C23-5</f>
        <v>30</v>
      </c>
      <c r="E23" s="8" t="s">
        <v>566</v>
      </c>
      <c r="F23" s="8" t="n">
        <v>9.17745966672855</v>
      </c>
      <c r="G23" s="13" t="n">
        <f aca="false">F23*((POWER(D23,2))/((POWER(C23,2))))</f>
        <v>6.7426234286169</v>
      </c>
      <c r="H23" s="19" t="n">
        <f aca="false">IF(ISNA(VLOOKUP($A23,PC!$B:$T,2,0)),0,VLOOKUP($A23,PC!$B:$T,2,0))</f>
        <v>3.86523509147523</v>
      </c>
      <c r="I23" s="19" t="n">
        <f aca="false">IF(ISNA(VLOOKUP($A23,PC!$B:$T,3,0)),0,VLOOKUP($A23,PC!$B:$T,3,0))</f>
        <v>0.840413573114251</v>
      </c>
      <c r="J23" s="19" t="n">
        <f aca="false">IF(ISNA(VLOOKUP($A23,PC!$B:$T,4,0)),0,VLOOKUP($A23,PC!$B:$T,4,0))</f>
        <v>3.30759137195509</v>
      </c>
      <c r="K23" s="19" t="n">
        <f aca="false">IF(ISNA(VLOOKUP($A23,PC!$B:$T,5,0)),0,VLOOKUP($A23,PC!$B:$T,5,0))</f>
        <v>3.83028376230257</v>
      </c>
      <c r="L23" s="19" t="n">
        <f aca="false">IF(ISNA(VLOOKUP($A23,PC!$B:$T,6,0)),0,VLOOKUP($A23,PC!$B:$T,6,0))</f>
        <v>2.22720456131494</v>
      </c>
      <c r="M23" s="19" t="n">
        <f aca="false">IF(ISNA(VLOOKUP($A23,PC!$B:$T,7,0)),0,VLOOKUP($A23,PC!$B:$T,7,0))</f>
        <v>2.19147292266629</v>
      </c>
      <c r="N23" s="19" t="n">
        <f aca="false">IF(ISNA(VLOOKUP($A23,PC!$B:$T,8,0)),0,VLOOKUP($A23,PC!$B:$T,8,0))</f>
        <v>1.80401403209129</v>
      </c>
      <c r="O23" s="19" t="n">
        <f aca="false">IF(ISNA(VLOOKUP($A23,PC!$B:$T,9,0)),0,VLOOKUP($A23,PC!$B:$T,9,0))</f>
        <v>1.15975805598934</v>
      </c>
      <c r="P23" s="19" t="n">
        <f aca="false">IF(ISNA(VLOOKUP($A23,PC!$B:$T,10,0)),0,VLOOKUP($A23,PC!$B:$T,10,0))</f>
        <v>2.80308460550871</v>
      </c>
      <c r="Q23" s="19" t="n">
        <f aca="false">IF(ISNA(VLOOKUP($A23,PC!$B:$T,11,0)),0,VLOOKUP($A23,PC!$B:$T,11,0))</f>
        <v>2.26893667248281</v>
      </c>
      <c r="R23" s="19" t="n">
        <f aca="false">IF(ISNA(VLOOKUP($A23,PC!$B:$T,12,0)),0,VLOOKUP($A23,PC!$B:$T,12,0))</f>
        <v>1.48425191966556</v>
      </c>
      <c r="S23" s="19" t="n">
        <f aca="false">IF(ISNA(VLOOKUP($A23,PC!$B:$T,13,0)),0,VLOOKUP($A23,PC!$B:$T,13,0))</f>
        <v>1.92350108443922</v>
      </c>
      <c r="T23" s="19" t="n">
        <f aca="false">IF(ISNA(VLOOKUP($A23,PC!$B:$T,14,0)),0,VLOOKUP($A23,PC!$B:$T,14,0))</f>
        <v>2.19147292266629</v>
      </c>
      <c r="U23" s="19" t="n">
        <f aca="false">IF(ISNA(VLOOKUP($A23,PC!$B:$T,15,0)),0,VLOOKUP($A23,PC!$B:$T,15,0))</f>
        <v>2.78062996868931</v>
      </c>
      <c r="V23" s="19" t="n">
        <f aca="false">IF(ISNA(VLOOKUP($A23,PC!$B:$T,16,0)),0,VLOOKUP($A23,PC!$B:$T,16,0))</f>
        <v>1.65988140215981</v>
      </c>
      <c r="W23" s="19" t="n">
        <f aca="false">IF(ISNA(VLOOKUP($A23,PC!$B:$T,17,0)),0,VLOOKUP($A23,PC!$B:$T,17,0))</f>
        <v>2.39579296387202</v>
      </c>
      <c r="X23" s="19" t="n">
        <f aca="false">IF(ISNA(VLOOKUP($A23,PC!$B:$T,18,0)),0,VLOOKUP($A23,PC!$B:$T,18,0))</f>
        <v>1.76335021378537</v>
      </c>
      <c r="Y23" s="19" t="n">
        <f aca="false">IF(ISNA(VLOOKUP($A23,PC!$B:$T,19,0)),0,VLOOKUP($A23,PC!$B:$T,19,0))</f>
        <v>1.70064058434361</v>
      </c>
      <c r="AA23" s="14" t="n">
        <f aca="false">H23-(H22*$G22/100)</f>
        <v>3.86523509147523</v>
      </c>
      <c r="AB23" s="14" t="n">
        <f aca="false">I23-(I22*$G22/100)</f>
        <v>0.840413573114251</v>
      </c>
      <c r="AC23" s="14" t="n">
        <f aca="false">J23-(J22*$G22/100)</f>
        <v>3.30759137195509</v>
      </c>
      <c r="AD23" s="14" t="n">
        <f aca="false">K23-(K22*$G22/100)</f>
        <v>3.83028376230257</v>
      </c>
      <c r="AE23" s="14" t="n">
        <f aca="false">L23-(L22*$G22/100)</f>
        <v>2.22720456131494</v>
      </c>
      <c r="AF23" s="14" t="n">
        <f aca="false">M23-(M22*$G22/100)</f>
        <v>2.19147292266629</v>
      </c>
      <c r="AG23" s="14" t="n">
        <f aca="false">N23-(N22*$G22/100)</f>
        <v>1.80401403209129</v>
      </c>
      <c r="AH23" s="14" t="n">
        <f aca="false">O23-(O22*$G22/100)</f>
        <v>1.15975805598934</v>
      </c>
      <c r="AI23" s="14" t="n">
        <f aca="false">P23-(P22*$G22/100)</f>
        <v>2.80308460550871</v>
      </c>
      <c r="AJ23" s="14" t="n">
        <f aca="false">Q23-(Q22*$G22/100)</f>
        <v>2.26893667248281</v>
      </c>
      <c r="AK23" s="14" t="n">
        <f aca="false">R23-(R22*$G22/100)</f>
        <v>1.48425191966556</v>
      </c>
      <c r="AL23" s="14" t="n">
        <f aca="false">S23-(S22*$G22/100)</f>
        <v>1.92350108443922</v>
      </c>
      <c r="AM23" s="14" t="n">
        <f aca="false">T23-(T22*$G22/100)</f>
        <v>2.19147292266629</v>
      </c>
      <c r="AN23" s="14" t="n">
        <f aca="false">U23-(U22*$G22/100)</f>
        <v>2.78062996868931</v>
      </c>
      <c r="AO23" s="14" t="n">
        <f aca="false">V23-(V22*$G22/100)</f>
        <v>1.65988140215981</v>
      </c>
      <c r="AP23" s="14" t="n">
        <f aca="false">W23-(W22*$G22/100)</f>
        <v>2.39579296387202</v>
      </c>
      <c r="AQ23" s="14" t="n">
        <f aca="false">X23-(X22*$G22/100)</f>
        <v>1.76335021378537</v>
      </c>
      <c r="AR23" s="14" t="n">
        <f aca="false">Y23-(Y22*$G22/100)</f>
        <v>1.70064058434361</v>
      </c>
      <c r="AS23" s="14"/>
      <c r="AT23" s="14" t="n">
        <f aca="false">IF(AA23&gt;0,AA23,0)</f>
        <v>3.86523509147523</v>
      </c>
      <c r="AU23" s="14" t="n">
        <f aca="false">IF(AB23&gt;0,AB23,0)</f>
        <v>0.840413573114251</v>
      </c>
      <c r="AV23" s="14" t="n">
        <f aca="false">IF(AC23&gt;0,AC23,0)</f>
        <v>3.30759137195509</v>
      </c>
      <c r="AW23" s="14" t="n">
        <f aca="false">IF(AD23&gt;0,AD23,0)</f>
        <v>3.83028376230257</v>
      </c>
      <c r="AX23" s="14" t="n">
        <f aca="false">IF(AE23&gt;0,AE23,0)</f>
        <v>2.22720456131494</v>
      </c>
      <c r="AY23" s="14" t="n">
        <f aca="false">IF(AF23&gt;0,AF23,0)</f>
        <v>2.19147292266629</v>
      </c>
      <c r="AZ23" s="14" t="n">
        <f aca="false">IF(AG23&gt;0,AG23,0)</f>
        <v>1.80401403209129</v>
      </c>
      <c r="BA23" s="14" t="n">
        <f aca="false">IF(AH23&gt;0,AH23,0)</f>
        <v>1.15975805598934</v>
      </c>
      <c r="BB23" s="14" t="n">
        <f aca="false">IF(AI23&gt;0,AI23,0)</f>
        <v>2.80308460550871</v>
      </c>
      <c r="BC23" s="14" t="n">
        <f aca="false">IF(AJ23&gt;0,AJ23,0)</f>
        <v>2.26893667248281</v>
      </c>
      <c r="BD23" s="14" t="n">
        <f aca="false">IF(AK23&gt;0,AK23,0)</f>
        <v>1.48425191966556</v>
      </c>
      <c r="BE23" s="14" t="n">
        <f aca="false">IF(AL23&gt;0,AL23,0)</f>
        <v>1.92350108443922</v>
      </c>
      <c r="BF23" s="14" t="n">
        <f aca="false">IF(AM23&gt;0,AM23,0)</f>
        <v>2.19147292266629</v>
      </c>
      <c r="BG23" s="14" t="n">
        <f aca="false">IF(AN23&gt;0,AN23,0)</f>
        <v>2.78062996868931</v>
      </c>
      <c r="BH23" s="14" t="n">
        <f aca="false">IF(AO23&gt;0,AO23,0)</f>
        <v>1.65988140215981</v>
      </c>
      <c r="BI23" s="14" t="n">
        <f aca="false">IF(AP23&gt;0,AP23,0)</f>
        <v>2.39579296387202</v>
      </c>
      <c r="BJ23" s="14" t="n">
        <f aca="false">IF(AQ23&gt;0,AQ23,0)</f>
        <v>1.76335021378537</v>
      </c>
      <c r="BK23" s="14" t="n">
        <f aca="false">IF(AR23&gt;0,AR23,0)</f>
        <v>1.70064058434361</v>
      </c>
    </row>
    <row r="24" customFormat="false" ht="18" hidden="false" customHeight="false" outlineLevel="0" collapsed="false">
      <c r="A24" s="20" t="s">
        <v>567</v>
      </c>
      <c r="B24" s="19" t="s">
        <v>568</v>
      </c>
      <c r="C24" s="19" t="n">
        <v>35</v>
      </c>
      <c r="D24" s="19" t="n">
        <f aca="false">C24-5</f>
        <v>30</v>
      </c>
      <c r="E24" s="8" t="s">
        <v>569</v>
      </c>
      <c r="F24" s="8" t="n">
        <v>9.18610917846109</v>
      </c>
      <c r="G24" s="13" t="n">
        <f aca="false">F24*((POWER(D24,2))/((POWER(C24,2))))</f>
        <v>6.7489781719306</v>
      </c>
      <c r="H24" s="19" t="n">
        <f aca="false">IF(ISNA(VLOOKUP($A24,PC!$B:$T,2,0)),0,VLOOKUP($A24,PC!$B:$T,2,0))</f>
        <v>11.3999193736594</v>
      </c>
      <c r="I24" s="19" t="n">
        <f aca="false">IF(ISNA(VLOOKUP($A24,PC!$B:$T,3,0)),0,VLOOKUP($A24,PC!$B:$T,3,0))</f>
        <v>4.17904685521114</v>
      </c>
      <c r="J24" s="19" t="n">
        <f aca="false">IF(ISNA(VLOOKUP($A24,PC!$B:$T,4,0)),0,VLOOKUP($A24,PC!$B:$T,4,0))</f>
        <v>8.49022552906009</v>
      </c>
      <c r="K24" s="19" t="n">
        <f aca="false">IF(ISNA(VLOOKUP($A24,PC!$B:$T,5,0)),0,VLOOKUP($A24,PC!$B:$T,5,0))</f>
        <v>9.74058917035885</v>
      </c>
      <c r="L24" s="19" t="n">
        <f aca="false">IF(ISNA(VLOOKUP($A24,PC!$B:$T,6,0)),0,VLOOKUP($A24,PC!$B:$T,6,0))</f>
        <v>6.28294406746945</v>
      </c>
      <c r="M24" s="19" t="n">
        <f aca="false">IF(ISNA(VLOOKUP($A24,PC!$B:$T,7,0)),0,VLOOKUP($A24,PC!$B:$T,7,0))</f>
        <v>7.1512607993257</v>
      </c>
      <c r="N24" s="19" t="n">
        <f aca="false">IF(ISNA(VLOOKUP($A24,PC!$B:$T,8,0)),0,VLOOKUP($A24,PC!$B:$T,8,0))</f>
        <v>5.90420857111237</v>
      </c>
      <c r="O24" s="19" t="n">
        <f aca="false">IF(ISNA(VLOOKUP($A24,PC!$B:$T,9,0)),0,VLOOKUP($A24,PC!$B:$T,9,0))</f>
        <v>4.12069569154639</v>
      </c>
      <c r="P24" s="19" t="n">
        <f aca="false">IF(ISNA(VLOOKUP($A24,PC!$B:$T,10,0)),0,VLOOKUP($A24,PC!$B:$T,10,0))</f>
        <v>7.35672430733718</v>
      </c>
      <c r="Q24" s="19" t="n">
        <f aca="false">IF(ISNA(VLOOKUP($A24,PC!$B:$T,11,0)),0,VLOOKUP($A24,PC!$B:$T,11,0))</f>
        <v>9.65051832084573</v>
      </c>
      <c r="R24" s="19" t="n">
        <f aca="false">IF(ISNA(VLOOKUP($A24,PC!$B:$T,12,0)),0,VLOOKUP($A24,PC!$B:$T,12,0))</f>
        <v>5.28946944041284</v>
      </c>
      <c r="S24" s="19" t="n">
        <f aca="false">IF(ISNA(VLOOKUP($A24,PC!$B:$T,13,0)),0,VLOOKUP($A24,PC!$B:$T,13,0))</f>
        <v>6.27274565305297</v>
      </c>
      <c r="T24" s="19" t="n">
        <f aca="false">IF(ISNA(VLOOKUP($A24,PC!$B:$T,14,0)),0,VLOOKUP($A24,PC!$B:$T,14,0))</f>
        <v>6.39242500262535</v>
      </c>
      <c r="U24" s="19" t="n">
        <f aca="false">IF(ISNA(VLOOKUP($A24,PC!$B:$T,15,0)),0,VLOOKUP($A24,PC!$B:$T,15,0))</f>
        <v>8.37360969126373</v>
      </c>
      <c r="V24" s="19" t="n">
        <f aca="false">IF(ISNA(VLOOKUP($A24,PC!$B:$T,16,0)),0,VLOOKUP($A24,PC!$B:$T,16,0))</f>
        <v>4.70549174120202</v>
      </c>
      <c r="W24" s="19" t="n">
        <f aca="false">IF(ISNA(VLOOKUP($A24,PC!$B:$T,17,0)),0,VLOOKUP($A24,PC!$B:$T,17,0))</f>
        <v>8.87320759591784</v>
      </c>
      <c r="X24" s="19" t="n">
        <f aca="false">IF(ISNA(VLOOKUP($A24,PC!$B:$T,18,0)),0,VLOOKUP($A24,PC!$B:$T,18,0))</f>
        <v>5.55917760863632</v>
      </c>
      <c r="Y24" s="19" t="n">
        <f aca="false">IF(ISNA(VLOOKUP($A24,PC!$B:$T,19,0)),0,VLOOKUP($A24,PC!$B:$T,19,0))</f>
        <v>6.39242500262535</v>
      </c>
      <c r="AA24" s="14" t="n">
        <f aca="false">H24-(H23*$G23/100)</f>
        <v>11.1393011268105</v>
      </c>
      <c r="AB24" s="14" t="n">
        <f aca="false">I24-(I23*$G23/100)</f>
        <v>4.12238093273307</v>
      </c>
      <c r="AC24" s="14" t="n">
        <f aca="false">J24-(J23*$G23/100)</f>
        <v>8.26720709829174</v>
      </c>
      <c r="AD24" s="14" t="n">
        <f aca="false">K24-(K23*$G23/100)</f>
        <v>9.48232756001932</v>
      </c>
      <c r="AE24" s="14" t="n">
        <f aca="false">L24-(L23*$G23/100)</f>
        <v>6.13277205091501</v>
      </c>
      <c r="AF24" s="14" t="n">
        <f aca="false">M24-(M23*$G23/100)</f>
        <v>7.00349803261021</v>
      </c>
      <c r="AG24" s="14" t="n">
        <f aca="false">N24-(N23*$G23/100)</f>
        <v>5.78257069832905</v>
      </c>
      <c r="AH24" s="14" t="n">
        <f aca="false">O24-(O23*$G23/100)</f>
        <v>4.04249757314798</v>
      </c>
      <c r="AI24" s="14" t="n">
        <f aca="false">P24-(P23*$G23/100)</f>
        <v>7.16772286800219</v>
      </c>
      <c r="AJ24" s="14" t="n">
        <f aca="false">Q24-(Q23*$G23/100)</f>
        <v>9.49753246518643</v>
      </c>
      <c r="AK24" s="14" t="n">
        <f aca="false">R24-(R23*$G23/100)</f>
        <v>5.18939192273777</v>
      </c>
      <c r="AL24" s="14" t="n">
        <f aca="false">S24-(S23*$G23/100)</f>
        <v>6.14305121828387</v>
      </c>
      <c r="AM24" s="14" t="n">
        <f aca="false">T24-(T23*$G23/100)</f>
        <v>6.24466223590985</v>
      </c>
      <c r="AN24" s="14" t="n">
        <f aca="false">U24-(U23*$G23/100)</f>
        <v>8.18612228353174</v>
      </c>
      <c r="AO24" s="14" t="n">
        <f aca="false">V24-(V23*$G23/100)</f>
        <v>4.59357218889274</v>
      </c>
      <c r="AP24" s="14" t="n">
        <f aca="false">W24-(W23*$G23/100)</f>
        <v>8.71166829823465</v>
      </c>
      <c r="AQ24" s="14" t="n">
        <f aca="false">X24-(X23*$G23/100)</f>
        <v>5.44028154399306</v>
      </c>
      <c r="AR24" s="14" t="n">
        <f aca="false">Y24-(Y23*$G23/100)</f>
        <v>6.27775721214883</v>
      </c>
      <c r="AS24" s="14"/>
      <c r="AT24" s="14" t="n">
        <f aca="false">IF(AA24&gt;0,AA24,0)</f>
        <v>11.1393011268105</v>
      </c>
      <c r="AU24" s="14" t="n">
        <f aca="false">IF(AB24&gt;0,AB24,0)</f>
        <v>4.12238093273307</v>
      </c>
      <c r="AV24" s="14" t="n">
        <f aca="false">IF(AC24&gt;0,AC24,0)</f>
        <v>8.26720709829174</v>
      </c>
      <c r="AW24" s="14" t="n">
        <f aca="false">IF(AD24&gt;0,AD24,0)</f>
        <v>9.48232756001932</v>
      </c>
      <c r="AX24" s="14" t="n">
        <f aca="false">IF(AE24&gt;0,AE24,0)</f>
        <v>6.13277205091501</v>
      </c>
      <c r="AY24" s="14" t="n">
        <f aca="false">IF(AF24&gt;0,AF24,0)</f>
        <v>7.00349803261021</v>
      </c>
      <c r="AZ24" s="14" t="n">
        <f aca="false">IF(AG24&gt;0,AG24,0)</f>
        <v>5.78257069832905</v>
      </c>
      <c r="BA24" s="14" t="n">
        <f aca="false">IF(AH24&gt;0,AH24,0)</f>
        <v>4.04249757314798</v>
      </c>
      <c r="BB24" s="14" t="n">
        <f aca="false">IF(AI24&gt;0,AI24,0)</f>
        <v>7.16772286800219</v>
      </c>
      <c r="BC24" s="14" t="n">
        <f aca="false">IF(AJ24&gt;0,AJ24,0)</f>
        <v>9.49753246518643</v>
      </c>
      <c r="BD24" s="14" t="n">
        <f aca="false">IF(AK24&gt;0,AK24,0)</f>
        <v>5.18939192273777</v>
      </c>
      <c r="BE24" s="14" t="n">
        <f aca="false">IF(AL24&gt;0,AL24,0)</f>
        <v>6.14305121828387</v>
      </c>
      <c r="BF24" s="14" t="n">
        <f aca="false">IF(AM24&gt;0,AM24,0)</f>
        <v>6.24466223590985</v>
      </c>
      <c r="BG24" s="14" t="n">
        <f aca="false">IF(AN24&gt;0,AN24,0)</f>
        <v>8.18612228353174</v>
      </c>
      <c r="BH24" s="14" t="n">
        <f aca="false">IF(AO24&gt;0,AO24,0)</f>
        <v>4.59357218889274</v>
      </c>
      <c r="BI24" s="14" t="n">
        <f aca="false">IF(AP24&gt;0,AP24,0)</f>
        <v>8.71166829823465</v>
      </c>
      <c r="BJ24" s="14" t="n">
        <f aca="false">IF(AQ24&gt;0,AQ24,0)</f>
        <v>5.44028154399306</v>
      </c>
      <c r="BK24" s="14" t="n">
        <f aca="false">IF(AR24&gt;0,AR24,0)</f>
        <v>6.27775721214883</v>
      </c>
    </row>
    <row r="25" customFormat="false" ht="18" hidden="false" customHeight="false" outlineLevel="0" collapsed="false">
      <c r="A25" s="20" t="s">
        <v>570</v>
      </c>
      <c r="B25" s="19" t="s">
        <v>571</v>
      </c>
      <c r="C25" s="19" t="n">
        <v>35</v>
      </c>
      <c r="D25" s="19" t="n">
        <f aca="false">C25-5</f>
        <v>30</v>
      </c>
      <c r="E25" s="8" t="s">
        <v>572</v>
      </c>
      <c r="F25" s="8" t="n">
        <v>9.19475904298058</v>
      </c>
      <c r="G25" s="13" t="n">
        <f aca="false">F25*((POWER(D25,2))/((POWER(C25,2))))</f>
        <v>6.75533317443471</v>
      </c>
      <c r="H25" s="19" t="n">
        <f aca="false">IF(ISNA(VLOOKUP($A25,PC!$B:$T,2,0)),0,VLOOKUP($A25,PC!$B:$T,2,0))</f>
        <v>15.7524270432618</v>
      </c>
      <c r="I25" s="19" t="n">
        <f aca="false">IF(ISNA(VLOOKUP($A25,PC!$B:$T,3,0)),0,VLOOKUP($A25,PC!$B:$T,3,0))</f>
        <v>5.62620842859438</v>
      </c>
      <c r="J25" s="19" t="n">
        <f aca="false">IF(ISNA(VLOOKUP($A25,PC!$B:$T,4,0)),0,VLOOKUP($A25,PC!$B:$T,4,0))</f>
        <v>11.0405873339522</v>
      </c>
      <c r="K25" s="19" t="n">
        <f aca="false">IF(ISNA(VLOOKUP($A25,PC!$B:$T,5,0)),0,VLOOKUP($A25,PC!$B:$T,5,0))</f>
        <v>7.67113674028478</v>
      </c>
      <c r="L25" s="19" t="n">
        <f aca="false">IF(ISNA(VLOOKUP($A25,PC!$B:$T,6,0)),0,VLOOKUP($A25,PC!$B:$T,6,0))</f>
        <v>8.13523586096304</v>
      </c>
      <c r="M25" s="19" t="n">
        <f aca="false">IF(ISNA(VLOOKUP($A25,PC!$B:$T,7,0)),0,VLOOKUP($A25,PC!$B:$T,7,0))</f>
        <v>7.97920910304137</v>
      </c>
      <c r="N25" s="19" t="n">
        <f aca="false">IF(ISNA(VLOOKUP($A25,PC!$B:$T,8,0)),0,VLOOKUP($A25,PC!$B:$T,8,0))</f>
        <v>7.67113674028478</v>
      </c>
      <c r="O25" s="19" t="n">
        <f aca="false">IF(ISNA(VLOOKUP($A25,PC!$B:$T,9,0)),0,VLOOKUP($A25,PC!$B:$T,9,0))</f>
        <v>6.99162332489792</v>
      </c>
      <c r="P25" s="19" t="n">
        <f aca="false">IF(ISNA(VLOOKUP($A25,PC!$B:$T,10,0)),0,VLOOKUP($A25,PC!$B:$T,10,0))</f>
        <v>8.03944825351585</v>
      </c>
      <c r="Q25" s="19" t="n">
        <f aca="false">IF(ISNA(VLOOKUP($A25,PC!$B:$T,11,0)),0,VLOOKUP($A25,PC!$B:$T,11,0))</f>
        <v>11.5063378836087</v>
      </c>
      <c r="R25" s="19" t="n">
        <f aca="false">IF(ISNA(VLOOKUP($A25,PC!$B:$T,12,0)),0,VLOOKUP($A25,PC!$B:$T,12,0))</f>
        <v>5.43956930023694</v>
      </c>
      <c r="S25" s="19" t="n">
        <f aca="false">IF(ISNA(VLOOKUP($A25,PC!$B:$T,13,0)),0,VLOOKUP($A25,PC!$B:$T,13,0))</f>
        <v>6.46757710546631</v>
      </c>
      <c r="T25" s="19" t="n">
        <f aca="false">IF(ISNA(VLOOKUP($A25,PC!$B:$T,14,0)),0,VLOOKUP($A25,PC!$B:$T,14,0))</f>
        <v>7.34848807370986</v>
      </c>
      <c r="U25" s="19" t="n">
        <f aca="false">IF(ISNA(VLOOKUP($A25,PC!$B:$T,15,0)),0,VLOOKUP($A25,PC!$B:$T,15,0))</f>
        <v>9.65560079510848</v>
      </c>
      <c r="V25" s="19" t="n">
        <f aca="false">IF(ISNA(VLOOKUP($A25,PC!$B:$T,16,0)),0,VLOOKUP($A25,PC!$B:$T,16,0))</f>
        <v>6.43023267563892</v>
      </c>
      <c r="W25" s="19" t="n">
        <f aca="false">IF(ISNA(VLOOKUP($A25,PC!$B:$T,17,0)),0,VLOOKUP($A25,PC!$B:$T,17,0))</f>
        <v>11.1414330620506</v>
      </c>
      <c r="X25" s="19" t="n">
        <f aca="false">IF(ISNA(VLOOKUP($A25,PC!$B:$T,18,0)),0,VLOOKUP($A25,PC!$B:$T,18,0))</f>
        <v>6.97304181702399</v>
      </c>
      <c r="Y25" s="19" t="n">
        <f aca="false">IF(ISNA(VLOOKUP($A25,PC!$B:$T,19,0)),0,VLOOKUP($A25,PC!$B:$T,19,0))</f>
        <v>5.54589687642206</v>
      </c>
      <c r="AA25" s="14" t="n">
        <f aca="false">H25-(H24*$G24/100)</f>
        <v>14.9830489731159</v>
      </c>
      <c r="AB25" s="14" t="n">
        <f aca="false">I25-(I24*$G24/100)</f>
        <v>5.34416546854143</v>
      </c>
      <c r="AC25" s="14" t="n">
        <f aca="false">J25-(J24*$G24/100)</f>
        <v>10.4675838662483</v>
      </c>
      <c r="AD25" s="14" t="n">
        <f aca="false">K25-(K24*$G24/100)</f>
        <v>7.01374650335982</v>
      </c>
      <c r="AE25" s="14" t="n">
        <f aca="false">L25-(L24*$G24/100)</f>
        <v>7.71120133729492</v>
      </c>
      <c r="AF25" s="14" t="n">
        <f aca="false">M25-(M24*$G24/100)</f>
        <v>7.49657207267705</v>
      </c>
      <c r="AG25" s="14" t="n">
        <f aca="false">N25-(N24*$G24/100)</f>
        <v>7.27266299259515</v>
      </c>
      <c r="AH25" s="14" t="n">
        <f aca="false">O25-(O24*$G24/100)</f>
        <v>6.71351847214377</v>
      </c>
      <c r="AI25" s="14" t="n">
        <f aca="false">P25-(P24*$G24/100)</f>
        <v>7.54294453584455</v>
      </c>
      <c r="AJ25" s="14" t="n">
        <f aca="false">Q25-(Q24*$G24/100)</f>
        <v>10.8550265086567</v>
      </c>
      <c r="AK25" s="14" t="n">
        <f aca="false">R25-(R24*$G24/100)</f>
        <v>5.08258416229253</v>
      </c>
      <c r="AL25" s="14" t="n">
        <f aca="false">S25-(S24*$G24/100)</f>
        <v>6.04423087056104</v>
      </c>
      <c r="AM25" s="14" t="n">
        <f aca="false">T25-(T24*$G24/100)</f>
        <v>6.91706470562564</v>
      </c>
      <c r="AN25" s="14" t="n">
        <f aca="false">U25-(U24*$G24/100)</f>
        <v>9.09046770484242</v>
      </c>
      <c r="AO25" s="14" t="n">
        <f aca="false">V25-(V24*$G24/100)</f>
        <v>6.11266006514319</v>
      </c>
      <c r="AP25" s="14" t="n">
        <f aca="false">W25-(W24*$G24/100)</f>
        <v>10.542582218252</v>
      </c>
      <c r="AQ25" s="14" t="n">
        <f aca="false">X25-(X24*$G24/100)</f>
        <v>6.59785413367827</v>
      </c>
      <c r="AR25" s="14" t="n">
        <f aca="false">Y25-(Y24*$G24/100)</f>
        <v>5.11447350833784</v>
      </c>
      <c r="AS25" s="14"/>
      <c r="AT25" s="14" t="n">
        <f aca="false">IF(AA25&gt;0,AA25,0)</f>
        <v>14.9830489731159</v>
      </c>
      <c r="AU25" s="14" t="n">
        <f aca="false">IF(AB25&gt;0,AB25,0)</f>
        <v>5.34416546854143</v>
      </c>
      <c r="AV25" s="14" t="n">
        <f aca="false">IF(AC25&gt;0,AC25,0)</f>
        <v>10.4675838662483</v>
      </c>
      <c r="AW25" s="14" t="n">
        <f aca="false">IF(AD25&gt;0,AD25,0)</f>
        <v>7.01374650335982</v>
      </c>
      <c r="AX25" s="14" t="n">
        <f aca="false">IF(AE25&gt;0,AE25,0)</f>
        <v>7.71120133729492</v>
      </c>
      <c r="AY25" s="14" t="n">
        <f aca="false">IF(AF25&gt;0,AF25,0)</f>
        <v>7.49657207267705</v>
      </c>
      <c r="AZ25" s="14" t="n">
        <f aca="false">IF(AG25&gt;0,AG25,0)</f>
        <v>7.27266299259515</v>
      </c>
      <c r="BA25" s="14" t="n">
        <f aca="false">IF(AH25&gt;0,AH25,0)</f>
        <v>6.71351847214377</v>
      </c>
      <c r="BB25" s="14" t="n">
        <f aca="false">IF(AI25&gt;0,AI25,0)</f>
        <v>7.54294453584455</v>
      </c>
      <c r="BC25" s="14" t="n">
        <f aca="false">IF(AJ25&gt;0,AJ25,0)</f>
        <v>10.8550265086567</v>
      </c>
      <c r="BD25" s="14" t="n">
        <f aca="false">IF(AK25&gt;0,AK25,0)</f>
        <v>5.08258416229253</v>
      </c>
      <c r="BE25" s="14" t="n">
        <f aca="false">IF(AL25&gt;0,AL25,0)</f>
        <v>6.04423087056104</v>
      </c>
      <c r="BF25" s="14" t="n">
        <f aca="false">IF(AM25&gt;0,AM25,0)</f>
        <v>6.91706470562564</v>
      </c>
      <c r="BG25" s="14" t="n">
        <f aca="false">IF(AN25&gt;0,AN25,0)</f>
        <v>9.09046770484242</v>
      </c>
      <c r="BH25" s="14" t="n">
        <f aca="false">IF(AO25&gt;0,AO25,0)</f>
        <v>6.11266006514319</v>
      </c>
      <c r="BI25" s="14" t="n">
        <f aca="false">IF(AP25&gt;0,AP25,0)</f>
        <v>10.542582218252</v>
      </c>
      <c r="BJ25" s="14" t="n">
        <f aca="false">IF(AQ25&gt;0,AQ25,0)</f>
        <v>6.59785413367827</v>
      </c>
      <c r="BK25" s="14" t="n">
        <f aca="false">IF(AR25&gt;0,AR25,0)</f>
        <v>5.11447350833784</v>
      </c>
    </row>
    <row r="26" customFormat="false" ht="18" hidden="false" customHeight="false" outlineLevel="0" collapsed="false">
      <c r="A26" s="20" t="s">
        <v>573</v>
      </c>
      <c r="B26" s="19" t="s">
        <v>574</v>
      </c>
      <c r="C26" s="19" t="n">
        <v>36</v>
      </c>
      <c r="D26" s="19" t="n">
        <f aca="false">C26-5</f>
        <v>31</v>
      </c>
      <c r="E26" s="8" t="s">
        <v>575</v>
      </c>
      <c r="F26" s="8" t="n">
        <v>9.6121414517102</v>
      </c>
      <c r="G26" s="13" t="n">
        <f aca="false">F26*((POWER(D26,2))/((POWER(C26,2))))</f>
        <v>7.1275215548561</v>
      </c>
      <c r="H26" s="19" t="n">
        <f aca="false">IF(ISNA(VLOOKUP($A26,PC!$B:$T,2,0)),0,VLOOKUP($A26,PC!$B:$T,2,0))</f>
        <v>13.8933466875497</v>
      </c>
      <c r="I26" s="19" t="n">
        <f aca="false">IF(ISNA(VLOOKUP($A26,PC!$B:$T,3,0)),0,VLOOKUP($A26,PC!$B:$T,3,0))</f>
        <v>4.44696705426456</v>
      </c>
      <c r="J26" s="19" t="n">
        <f aca="false">IF(ISNA(VLOOKUP($A26,PC!$B:$T,4,0)),0,VLOOKUP($A26,PC!$B:$T,4,0))</f>
        <v>9.00701808805321</v>
      </c>
      <c r="K26" s="19" t="n">
        <f aca="false">IF(ISNA(VLOOKUP($A26,PC!$B:$T,5,0)),0,VLOOKUP($A26,PC!$B:$T,5,0))</f>
        <v>4.37058206784591</v>
      </c>
      <c r="L26" s="19" t="n">
        <f aca="false">IF(ISNA(VLOOKUP($A26,PC!$B:$T,6,0)),0,VLOOKUP($A26,PC!$B:$T,6,0))</f>
        <v>5.66600840398521</v>
      </c>
      <c r="M26" s="19" t="n">
        <f aca="false">IF(ISNA(VLOOKUP($A26,PC!$B:$T,7,0)),0,VLOOKUP($A26,PC!$B:$T,7,0))</f>
        <v>6.86152279272319</v>
      </c>
      <c r="N26" s="19" t="n">
        <f aca="false">IF(ISNA(VLOOKUP($A26,PC!$B:$T,8,0)),0,VLOOKUP($A26,PC!$B:$T,8,0))</f>
        <v>4.71562882067773</v>
      </c>
      <c r="O26" s="19" t="n">
        <f aca="false">IF(ISNA(VLOOKUP($A26,PC!$B:$T,9,0)),0,VLOOKUP($A26,PC!$B:$T,9,0))</f>
        <v>4.33983544260474</v>
      </c>
      <c r="P26" s="19" t="n">
        <f aca="false">IF(ISNA(VLOOKUP($A26,PC!$B:$T,10,0)),0,VLOOKUP($A26,PC!$B:$T,10,0))</f>
        <v>8.00544337907812</v>
      </c>
      <c r="Q26" s="19" t="n">
        <f aca="false">IF(ISNA(VLOOKUP($A26,PC!$B:$T,11,0)),0,VLOOKUP($A26,PC!$B:$T,11,0))</f>
        <v>7.1288360874474</v>
      </c>
      <c r="R26" s="19" t="n">
        <f aca="false">IF(ISNA(VLOOKUP($A26,PC!$B:$T,12,0)),0,VLOOKUP($A26,PC!$B:$T,12,0))</f>
        <v>6.1745624154913</v>
      </c>
      <c r="S26" s="19" t="n">
        <f aca="false">IF(ISNA(VLOOKUP($A26,PC!$B:$T,13,0)),0,VLOOKUP($A26,PC!$B:$T,13,0))</f>
        <v>4.65160092636842</v>
      </c>
      <c r="T26" s="19" t="n">
        <f aca="false">IF(ISNA(VLOOKUP($A26,PC!$B:$T,14,0)),0,VLOOKUP($A26,PC!$B:$T,14,0))</f>
        <v>4.9405646359584</v>
      </c>
      <c r="U26" s="19" t="n">
        <f aca="false">IF(ISNA(VLOOKUP($A26,PC!$B:$T,15,0)),0,VLOOKUP($A26,PC!$B:$T,15,0))</f>
        <v>6.84691863184806</v>
      </c>
      <c r="V26" s="19" t="n">
        <f aca="false">IF(ISNA(VLOOKUP($A26,PC!$B:$T,16,0)),0,VLOOKUP($A26,PC!$B:$T,16,0))</f>
        <v>4.47662742858031</v>
      </c>
      <c r="W26" s="19" t="n">
        <f aca="false">IF(ISNA(VLOOKUP($A26,PC!$B:$T,17,0)),0,VLOOKUP($A26,PC!$B:$T,17,0))</f>
        <v>4.72215045429101</v>
      </c>
      <c r="X26" s="19" t="n">
        <f aca="false">IF(ISNA(VLOOKUP($A26,PC!$B:$T,18,0)),0,VLOOKUP($A26,PC!$B:$T,18,0))</f>
        <v>4.9405646359584</v>
      </c>
      <c r="Y26" s="19" t="n">
        <f aca="false">IF(ISNA(VLOOKUP($A26,PC!$B:$T,19,0)),0,VLOOKUP($A26,PC!$B:$T,19,0))</f>
        <v>4.43100008167742</v>
      </c>
      <c r="AA26" s="14" t="n">
        <f aca="false">H26-(H25*$G25/100)</f>
        <v>12.8292177577176</v>
      </c>
      <c r="AB26" s="14" t="n">
        <f aca="false">I26-(I25*$G25/100)</f>
        <v>4.06689792982488</v>
      </c>
      <c r="AC26" s="14" t="n">
        <f aca="false">J26-(J25*$G25/100)</f>
        <v>8.2611896292303</v>
      </c>
      <c r="AD26" s="14" t="n">
        <f aca="false">K26-(K25*$G25/100)</f>
        <v>3.8523712227732</v>
      </c>
      <c r="AE26" s="14" t="n">
        <f aca="false">L26-(L25*$G25/100)</f>
        <v>5.11644611705107</v>
      </c>
      <c r="AF26" s="14" t="n">
        <f aca="false">M26-(M25*$G25/100)</f>
        <v>6.32250063312792</v>
      </c>
      <c r="AG26" s="14" t="n">
        <f aca="false">N26-(N25*$G25/100)</f>
        <v>4.19741797560502</v>
      </c>
      <c r="AH26" s="14" t="n">
        <f aca="false">O26-(O25*$G25/100)</f>
        <v>3.8675279927064</v>
      </c>
      <c r="AI26" s="14" t="n">
        <f aca="false">P26-(P25*$G25/100)</f>
        <v>7.46235186416685</v>
      </c>
      <c r="AJ26" s="14" t="n">
        <f aca="false">Q26-(Q25*$G25/100)</f>
        <v>6.35154462723343</v>
      </c>
      <c r="AK26" s="14" t="n">
        <f aca="false">R26-(R25*$G25/100)</f>
        <v>5.80710138600603</v>
      </c>
      <c r="AL26" s="14" t="n">
        <f aca="false">S26-(S25*$G25/100)</f>
        <v>4.21469454458071</v>
      </c>
      <c r="AM26" s="14" t="n">
        <f aca="false">T26-(T25*$G25/100)</f>
        <v>4.4441497832957</v>
      </c>
      <c r="AN26" s="14" t="n">
        <f aca="false">U26-(U25*$G25/100)</f>
        <v>6.19465062814511</v>
      </c>
      <c r="AO26" s="14" t="n">
        <f aca="false">V26-(V25*$G25/100)</f>
        <v>4.04224378744954</v>
      </c>
      <c r="AP26" s="14" t="n">
        <f aca="false">W26-(W25*$G25/100)</f>
        <v>3.96950953054287</v>
      </c>
      <c r="AQ26" s="14" t="n">
        <f aca="false">X26-(X25*$G25/100)</f>
        <v>4.46951242882577</v>
      </c>
      <c r="AR26" s="14" t="n">
        <f aca="false">Y26-(Y25*$G25/100)</f>
        <v>4.05635627016454</v>
      </c>
      <c r="AS26" s="14"/>
      <c r="AT26" s="14" t="n">
        <f aca="false">IF(AA26&gt;0,AA26,0)</f>
        <v>12.8292177577176</v>
      </c>
      <c r="AU26" s="14" t="n">
        <f aca="false">IF(AB26&gt;0,AB26,0)</f>
        <v>4.06689792982488</v>
      </c>
      <c r="AV26" s="14" t="n">
        <f aca="false">IF(AC26&gt;0,AC26,0)</f>
        <v>8.2611896292303</v>
      </c>
      <c r="AW26" s="14" t="n">
        <f aca="false">IF(AD26&gt;0,AD26,0)</f>
        <v>3.8523712227732</v>
      </c>
      <c r="AX26" s="14" t="n">
        <f aca="false">IF(AE26&gt;0,AE26,0)</f>
        <v>5.11644611705107</v>
      </c>
      <c r="AY26" s="14" t="n">
        <f aca="false">IF(AF26&gt;0,AF26,0)</f>
        <v>6.32250063312792</v>
      </c>
      <c r="AZ26" s="14" t="n">
        <f aca="false">IF(AG26&gt;0,AG26,0)</f>
        <v>4.19741797560502</v>
      </c>
      <c r="BA26" s="14" t="n">
        <f aca="false">IF(AH26&gt;0,AH26,0)</f>
        <v>3.8675279927064</v>
      </c>
      <c r="BB26" s="14" t="n">
        <f aca="false">IF(AI26&gt;0,AI26,0)</f>
        <v>7.46235186416685</v>
      </c>
      <c r="BC26" s="14" t="n">
        <f aca="false">IF(AJ26&gt;0,AJ26,0)</f>
        <v>6.35154462723343</v>
      </c>
      <c r="BD26" s="14" t="n">
        <f aca="false">IF(AK26&gt;0,AK26,0)</f>
        <v>5.80710138600603</v>
      </c>
      <c r="BE26" s="14" t="n">
        <f aca="false">IF(AL26&gt;0,AL26,0)</f>
        <v>4.21469454458071</v>
      </c>
      <c r="BF26" s="14" t="n">
        <f aca="false">IF(AM26&gt;0,AM26,0)</f>
        <v>4.4441497832957</v>
      </c>
      <c r="BG26" s="14" t="n">
        <f aca="false">IF(AN26&gt;0,AN26,0)</f>
        <v>6.19465062814511</v>
      </c>
      <c r="BH26" s="14" t="n">
        <f aca="false">IF(AO26&gt;0,AO26,0)</f>
        <v>4.04224378744954</v>
      </c>
      <c r="BI26" s="14" t="n">
        <f aca="false">IF(AP26&gt;0,AP26,0)</f>
        <v>3.96950953054287</v>
      </c>
      <c r="BJ26" s="14" t="n">
        <f aca="false">IF(AQ26&gt;0,AQ26,0)</f>
        <v>4.46951242882577</v>
      </c>
      <c r="BK26" s="14" t="n">
        <f aca="false">IF(AR26&gt;0,AR26,0)</f>
        <v>4.05635627016454</v>
      </c>
    </row>
    <row r="27" customFormat="false" ht="18" hidden="false" customHeight="false" outlineLevel="0" collapsed="false">
      <c r="A27" s="20" t="s">
        <v>576</v>
      </c>
      <c r="B27" s="19" t="s">
        <v>577</v>
      </c>
      <c r="C27" s="19" t="n">
        <v>36</v>
      </c>
      <c r="D27" s="19" t="n">
        <f aca="false">C27-5</f>
        <v>31</v>
      </c>
      <c r="E27" s="8" t="s">
        <v>578</v>
      </c>
      <c r="F27" s="8" t="n">
        <v>9.62103957134584</v>
      </c>
      <c r="G27" s="13" t="n">
        <f aca="false">F27*((POWER(D27,2))/((POWER(C27,2))))</f>
        <v>7.13411962041925</v>
      </c>
      <c r="H27" s="19" t="n">
        <f aca="false">IF(ISNA(VLOOKUP($A27,PC!$B:$T,2,0)),0,VLOOKUP($A27,PC!$B:$T,2,0))</f>
        <v>42.4531010399396</v>
      </c>
      <c r="I27" s="19" t="n">
        <f aca="false">IF(ISNA(VLOOKUP($A27,PC!$B:$T,3,0)),0,VLOOKUP($A27,PC!$B:$T,3,0))</f>
        <v>14.6093741142378</v>
      </c>
      <c r="J27" s="19" t="n">
        <f aca="false">IF(ISNA(VLOOKUP($A27,PC!$B:$T,4,0)),0,VLOOKUP($A27,PC!$B:$T,4,0))</f>
        <v>19.2808391681145</v>
      </c>
      <c r="K27" s="19" t="n">
        <f aca="false">IF(ISNA(VLOOKUP($A27,PC!$B:$T,5,0)),0,VLOOKUP($A27,PC!$B:$T,5,0))</f>
        <v>12.6014644705246</v>
      </c>
      <c r="L27" s="19" t="n">
        <f aca="false">IF(ISNA(VLOOKUP($A27,PC!$B:$T,6,0)),0,VLOOKUP($A27,PC!$B:$T,6,0))</f>
        <v>16.5310546555999</v>
      </c>
      <c r="M27" s="19" t="n">
        <f aca="false">IF(ISNA(VLOOKUP($A27,PC!$B:$T,7,0)),0,VLOOKUP($A27,PC!$B:$T,7,0))</f>
        <v>18.9383297042916</v>
      </c>
      <c r="N27" s="19" t="n">
        <f aca="false">IF(ISNA(VLOOKUP($A27,PC!$B:$T,8,0)),0,VLOOKUP($A27,PC!$B:$T,8,0))</f>
        <v>16.0197486757719</v>
      </c>
      <c r="O27" s="19" t="n">
        <f aca="false">IF(ISNA(VLOOKUP($A27,PC!$B:$T,9,0)),0,VLOOKUP($A27,PC!$B:$T,9,0))</f>
        <v>11.3137285786197</v>
      </c>
      <c r="P27" s="19" t="n">
        <f aca="false">IF(ISNA(VLOOKUP($A27,PC!$B:$T,10,0)),0,VLOOKUP($A27,PC!$B:$T,10,0))</f>
        <v>16.0522527211642</v>
      </c>
      <c r="Q27" s="19" t="n">
        <f aca="false">IF(ISNA(VLOOKUP($A27,PC!$B:$T,11,0)),0,VLOOKUP($A27,PC!$B:$T,11,0))</f>
        <v>23.4610746176742</v>
      </c>
      <c r="R27" s="19" t="n">
        <f aca="false">IF(ISNA(VLOOKUP($A27,PC!$B:$T,12,0)),0,VLOOKUP($A27,PC!$B:$T,12,0))</f>
        <v>16.0197486757719</v>
      </c>
      <c r="S27" s="19" t="n">
        <f aca="false">IF(ISNA(VLOOKUP($A27,PC!$B:$T,13,0)),0,VLOOKUP($A27,PC!$B:$T,13,0))</f>
        <v>15.9251736940779</v>
      </c>
      <c r="T27" s="19" t="n">
        <f aca="false">IF(ISNA(VLOOKUP($A27,PC!$B:$T,14,0)),0,VLOOKUP($A27,PC!$B:$T,14,0))</f>
        <v>12.9750600840467</v>
      </c>
      <c r="U27" s="19" t="n">
        <f aca="false">IF(ISNA(VLOOKUP($A27,PC!$B:$T,15,0)),0,VLOOKUP($A27,PC!$B:$T,15,0))</f>
        <v>16.0537055797853</v>
      </c>
      <c r="V27" s="19" t="n">
        <f aca="false">IF(ISNA(VLOOKUP($A27,PC!$B:$T,16,0)),0,VLOOKUP($A27,PC!$B:$T,16,0))</f>
        <v>12.8532277164512</v>
      </c>
      <c r="W27" s="19" t="n">
        <f aca="false">IF(ISNA(VLOOKUP($A27,PC!$B:$T,17,0)),0,VLOOKUP($A27,PC!$B:$T,17,0))</f>
        <v>19.2890668733583</v>
      </c>
      <c r="X27" s="19" t="n">
        <f aca="false">IF(ISNA(VLOOKUP($A27,PC!$B:$T,18,0)),0,VLOOKUP($A27,PC!$B:$T,18,0))</f>
        <v>13.2190617703248</v>
      </c>
      <c r="Y27" s="19" t="n">
        <f aca="false">IF(ISNA(VLOOKUP($A27,PC!$B:$T,19,0)),0,VLOOKUP($A27,PC!$B:$T,19,0))</f>
        <v>11.6162794767978</v>
      </c>
      <c r="AA27" s="14" t="n">
        <f aca="false">H27-(H26*$G26/100)</f>
        <v>41.4628497600936</v>
      </c>
      <c r="AB27" s="14" t="n">
        <f aca="false">I27-(I26*$G26/100)</f>
        <v>14.2924155789077</v>
      </c>
      <c r="AC27" s="14" t="n">
        <f aca="false">J27-(J26*$G26/100)</f>
        <v>18.6388620124387</v>
      </c>
      <c r="AD27" s="14" t="n">
        <f aca="false">K27-(K26*$G26/100)</f>
        <v>12.2899502915662</v>
      </c>
      <c r="AE27" s="14" t="n">
        <f aca="false">L27-(L26*$G26/100)</f>
        <v>16.1272086853059</v>
      </c>
      <c r="AF27" s="14" t="n">
        <f aca="false">M27-(M26*$G26/100)</f>
        <v>18.4492731882489</v>
      </c>
      <c r="AG27" s="14" t="n">
        <f aca="false">N27-(N26*$G26/100)</f>
        <v>15.6836412151311</v>
      </c>
      <c r="AH27" s="14" t="n">
        <f aca="false">O27-(O26*$G26/100)</f>
        <v>11.0044058720028</v>
      </c>
      <c r="AI27" s="14" t="n">
        <f aca="false">P27-(P26*$G26/100)</f>
        <v>15.4816630187586</v>
      </c>
      <c r="AJ27" s="14" t="n">
        <f aca="false">Q27-(Q26*$G26/100)</f>
        <v>22.9529652889311</v>
      </c>
      <c r="AK27" s="14" t="n">
        <f aca="false">R27-(R26*$G26/100)</f>
        <v>15.5796554086897</v>
      </c>
      <c r="AL27" s="14" t="n">
        <f aca="false">S27-(S26*$G26/100)</f>
        <v>15.5936298354051</v>
      </c>
      <c r="AM27" s="14" t="n">
        <f aca="false">T27-(T26*$G26/100)</f>
        <v>12.6229202746872</v>
      </c>
      <c r="AN27" s="14" t="n">
        <f aca="false">U27-(U26*$G26/100)</f>
        <v>15.5656899784569</v>
      </c>
      <c r="AO27" s="14" t="n">
        <f aca="false">V27-(V26*$G26/100)</f>
        <v>12.5341551315485</v>
      </c>
      <c r="AP27" s="14" t="n">
        <f aca="false">W27-(W26*$G26/100)</f>
        <v>18.952494581876</v>
      </c>
      <c r="AQ27" s="14" t="n">
        <f aca="false">X27-(X26*$G26/100)</f>
        <v>12.8669219609652</v>
      </c>
      <c r="AR27" s="14" t="n">
        <f aca="false">Y27-(Y26*$G26/100)</f>
        <v>11.3004589908805</v>
      </c>
      <c r="AS27" s="14"/>
      <c r="AT27" s="14" t="n">
        <f aca="false">IF(AA27&gt;0,AA27,0)</f>
        <v>41.4628497600936</v>
      </c>
      <c r="AU27" s="14" t="n">
        <f aca="false">IF(AB27&gt;0,AB27,0)</f>
        <v>14.2924155789077</v>
      </c>
      <c r="AV27" s="14" t="n">
        <f aca="false">IF(AC27&gt;0,AC27,0)</f>
        <v>18.6388620124387</v>
      </c>
      <c r="AW27" s="14" t="n">
        <f aca="false">IF(AD27&gt;0,AD27,0)</f>
        <v>12.2899502915662</v>
      </c>
      <c r="AX27" s="14" t="n">
        <f aca="false">IF(AE27&gt;0,AE27,0)</f>
        <v>16.1272086853059</v>
      </c>
      <c r="AY27" s="14" t="n">
        <f aca="false">IF(AF27&gt;0,AF27,0)</f>
        <v>18.4492731882489</v>
      </c>
      <c r="AZ27" s="14" t="n">
        <f aca="false">IF(AG27&gt;0,AG27,0)</f>
        <v>15.6836412151311</v>
      </c>
      <c r="BA27" s="14" t="n">
        <f aca="false">IF(AH27&gt;0,AH27,0)</f>
        <v>11.0044058720028</v>
      </c>
      <c r="BB27" s="14" t="n">
        <f aca="false">IF(AI27&gt;0,AI27,0)</f>
        <v>15.4816630187586</v>
      </c>
      <c r="BC27" s="14" t="n">
        <f aca="false">IF(AJ27&gt;0,AJ27,0)</f>
        <v>22.9529652889311</v>
      </c>
      <c r="BD27" s="14" t="n">
        <f aca="false">IF(AK27&gt;0,AK27,0)</f>
        <v>15.5796554086897</v>
      </c>
      <c r="BE27" s="14" t="n">
        <f aca="false">IF(AL27&gt;0,AL27,0)</f>
        <v>15.5936298354051</v>
      </c>
      <c r="BF27" s="14" t="n">
        <f aca="false">IF(AM27&gt;0,AM27,0)</f>
        <v>12.6229202746872</v>
      </c>
      <c r="BG27" s="14" t="n">
        <f aca="false">IF(AN27&gt;0,AN27,0)</f>
        <v>15.5656899784569</v>
      </c>
      <c r="BH27" s="14" t="n">
        <f aca="false">IF(AO27&gt;0,AO27,0)</f>
        <v>12.5341551315485</v>
      </c>
      <c r="BI27" s="14" t="n">
        <f aca="false">IF(AP27&gt;0,AP27,0)</f>
        <v>18.952494581876</v>
      </c>
      <c r="BJ27" s="14" t="n">
        <f aca="false">IF(AQ27&gt;0,AQ27,0)</f>
        <v>12.8669219609652</v>
      </c>
      <c r="BK27" s="14" t="n">
        <f aca="false">IF(AR27&gt;0,AR27,0)</f>
        <v>11.3004589908805</v>
      </c>
    </row>
    <row r="28" customFormat="false" ht="18" hidden="false" customHeight="false" outlineLevel="0" collapsed="false">
      <c r="A28" s="20" t="s">
        <v>579</v>
      </c>
      <c r="B28" s="19" t="s">
        <v>580</v>
      </c>
      <c r="C28" s="19" t="n">
        <v>36</v>
      </c>
      <c r="D28" s="19" t="n">
        <f aca="false">C28-5</f>
        <v>31</v>
      </c>
      <c r="E28" s="8" t="s">
        <v>581</v>
      </c>
      <c r="F28" s="8" t="n">
        <v>9.62993803756516</v>
      </c>
      <c r="G28" s="13" t="n">
        <f aca="false">F28*((POWER(D28,2))/((POWER(C28,2))))</f>
        <v>7.14071794297849</v>
      </c>
      <c r="H28" s="19" t="n">
        <f aca="false">IF(ISNA(VLOOKUP($A28,PC!$B:$T,2,0)),0,VLOOKUP($A28,PC!$B:$T,2,0))</f>
        <v>117.235758441675</v>
      </c>
      <c r="I28" s="19" t="n">
        <f aca="false">IF(ISNA(VLOOKUP($A28,PC!$B:$T,3,0)),0,VLOOKUP($A28,PC!$B:$T,3,0))</f>
        <v>24.8282978698826</v>
      </c>
      <c r="J28" s="19" t="n">
        <f aca="false">IF(ISNA(VLOOKUP($A28,PC!$B:$T,4,0)),0,VLOOKUP($A28,PC!$B:$T,4,0))</f>
        <v>29.1513086223346</v>
      </c>
      <c r="K28" s="19" t="n">
        <f aca="false">IF(ISNA(VLOOKUP($A28,PC!$B:$T,5,0)),0,VLOOKUP($A28,PC!$B:$T,5,0))</f>
        <v>26.9024588223357</v>
      </c>
      <c r="L28" s="19" t="n">
        <f aca="false">IF(ISNA(VLOOKUP($A28,PC!$B:$T,6,0)),0,VLOOKUP($A28,PC!$B:$T,6,0))</f>
        <v>21.3291956821928</v>
      </c>
      <c r="M28" s="19" t="n">
        <f aca="false">IF(ISNA(VLOOKUP($A28,PC!$B:$T,7,0)),0,VLOOKUP($A28,PC!$B:$T,7,0))</f>
        <v>25.651471517876</v>
      </c>
      <c r="N28" s="19" t="n">
        <f aca="false">IF(ISNA(VLOOKUP($A28,PC!$B:$T,8,0)),0,VLOOKUP($A28,PC!$B:$T,8,0))</f>
        <v>34.0401309023292</v>
      </c>
      <c r="O28" s="19" t="n">
        <f aca="false">IF(ISNA(VLOOKUP($A28,PC!$B:$T,9,0)),0,VLOOKUP($A28,PC!$B:$T,9,0))</f>
        <v>28.5237510788388</v>
      </c>
      <c r="P28" s="19" t="n">
        <f aca="false">IF(ISNA(VLOOKUP($A28,PC!$B:$T,10,0)),0,VLOOKUP($A28,PC!$B:$T,10,0))</f>
        <v>24.0089837995672</v>
      </c>
      <c r="Q28" s="19" t="n">
        <f aca="false">IF(ISNA(VLOOKUP($A28,PC!$B:$T,11,0)),0,VLOOKUP($A28,PC!$B:$T,11,0))</f>
        <v>36.2131786923945</v>
      </c>
      <c r="R28" s="19" t="n">
        <f aca="false">IF(ISNA(VLOOKUP($A28,PC!$B:$T,12,0)),0,VLOOKUP($A28,PC!$B:$T,12,0))</f>
        <v>18.8189249872849</v>
      </c>
      <c r="S28" s="19" t="n">
        <f aca="false">IF(ISNA(VLOOKUP($A28,PC!$B:$T,13,0)),0,VLOOKUP($A28,PC!$B:$T,13,0))</f>
        <v>28.2473440429364</v>
      </c>
      <c r="T28" s="19" t="n">
        <f aca="false">IF(ISNA(VLOOKUP($A28,PC!$B:$T,14,0)),0,VLOOKUP($A28,PC!$B:$T,14,0))</f>
        <v>17.9257795567363</v>
      </c>
      <c r="U28" s="19" t="n">
        <f aca="false">IF(ISNA(VLOOKUP($A28,PC!$B:$T,15,0)),0,VLOOKUP($A28,PC!$B:$T,15,0))</f>
        <v>25.651471517876</v>
      </c>
      <c r="V28" s="19" t="n">
        <f aca="false">IF(ISNA(VLOOKUP($A28,PC!$B:$T,16,0)),0,VLOOKUP($A28,PC!$B:$T,16,0))</f>
        <v>19.9916194303524</v>
      </c>
      <c r="W28" s="19" t="n">
        <f aca="false">IF(ISNA(VLOOKUP($A28,PC!$B:$T,17,0)),0,VLOOKUP($A28,PC!$B:$T,17,0))</f>
        <v>32.0711148430435</v>
      </c>
      <c r="X28" s="19" t="n">
        <f aca="false">IF(ISNA(VLOOKUP($A28,PC!$B:$T,18,0)),0,VLOOKUP($A28,PC!$B:$T,18,0))</f>
        <v>23.3268641780635</v>
      </c>
      <c r="Y28" s="19" t="n">
        <f aca="false">IF(ISNA(VLOOKUP($A28,PC!$B:$T,19,0)),0,VLOOKUP($A28,PC!$B:$T,19,0))</f>
        <v>15.4883726357304</v>
      </c>
      <c r="AA28" s="14" t="n">
        <f aca="false">H28-(H27*$G27/100)</f>
        <v>114.207103430909</v>
      </c>
      <c r="AB28" s="14" t="n">
        <f aca="false">I28-(I27*$G27/100)</f>
        <v>23.7860476447784</v>
      </c>
      <c r="AC28" s="14" t="n">
        <f aca="false">J28-(J27*$G27/100)</f>
        <v>27.7757904922606</v>
      </c>
      <c r="AD28" s="14" t="n">
        <f aca="false">K28-(K27*$G27/100)</f>
        <v>26.0034552730839</v>
      </c>
      <c r="AE28" s="14" t="n">
        <f aca="false">L28-(L27*$G27/100)</f>
        <v>20.1498504685454</v>
      </c>
      <c r="AF28" s="14" t="n">
        <f aca="false">M28-(M27*$G27/100)</f>
        <v>24.3003884226624</v>
      </c>
      <c r="AG28" s="14" t="n">
        <f aca="false">N28-(N27*$G27/100)</f>
        <v>32.8972628689091</v>
      </c>
      <c r="AH28" s="14" t="n">
        <f aca="false">O28-(O27*$G27/100)</f>
        <v>27.7166161485105</v>
      </c>
      <c r="AI28" s="14" t="n">
        <f aca="false">P28-(P27*$G27/100)</f>
        <v>22.8637968886673</v>
      </c>
      <c r="AJ28" s="14" t="n">
        <f aca="false">Q28-(Q27*$G27/100)</f>
        <v>34.5394375649338</v>
      </c>
      <c r="AK28" s="14" t="n">
        <f aca="false">R28-(R27*$G27/100)</f>
        <v>17.6760569538648</v>
      </c>
      <c r="AL28" s="14" t="n">
        <f aca="false">S28-(S27*$G27/100)</f>
        <v>27.1112231018414</v>
      </c>
      <c r="AM28" s="14" t="n">
        <f aca="false">T28-(T27*$G27/100)</f>
        <v>17.0001232495191</v>
      </c>
      <c r="AN28" s="14" t="n">
        <f aca="false">U28-(U27*$G27/100)</f>
        <v>24.5061809583042</v>
      </c>
      <c r="AO28" s="14" t="n">
        <f aca="false">V28-(V27*$G27/100)</f>
        <v>19.0746547899759</v>
      </c>
      <c r="AP28" s="14" t="n">
        <f aca="false">W28-(W27*$G27/100)</f>
        <v>30.6950097386355</v>
      </c>
      <c r="AQ28" s="14" t="n">
        <f aca="false">X28-(X27*$G27/100)</f>
        <v>22.3838004986714</v>
      </c>
      <c r="AR28" s="14" t="n">
        <f aca="false">Y28-(Y27*$G27/100)</f>
        <v>14.6596533624134</v>
      </c>
      <c r="AS28" s="14"/>
      <c r="AT28" s="14" t="n">
        <f aca="false">IF(AA28&gt;0,AA28,0)</f>
        <v>114.207103430909</v>
      </c>
      <c r="AU28" s="14" t="n">
        <f aca="false">IF(AB28&gt;0,AB28,0)</f>
        <v>23.7860476447784</v>
      </c>
      <c r="AV28" s="14" t="n">
        <f aca="false">IF(AC28&gt;0,AC28,0)</f>
        <v>27.7757904922606</v>
      </c>
      <c r="AW28" s="14" t="n">
        <f aca="false">IF(AD28&gt;0,AD28,0)</f>
        <v>26.0034552730839</v>
      </c>
      <c r="AX28" s="14" t="n">
        <f aca="false">IF(AE28&gt;0,AE28,0)</f>
        <v>20.1498504685454</v>
      </c>
      <c r="AY28" s="14" t="n">
        <f aca="false">IF(AF28&gt;0,AF28,0)</f>
        <v>24.3003884226624</v>
      </c>
      <c r="AZ28" s="14" t="n">
        <f aca="false">IF(AG28&gt;0,AG28,0)</f>
        <v>32.8972628689091</v>
      </c>
      <c r="BA28" s="14" t="n">
        <f aca="false">IF(AH28&gt;0,AH28,0)</f>
        <v>27.7166161485105</v>
      </c>
      <c r="BB28" s="14" t="n">
        <f aca="false">IF(AI28&gt;0,AI28,0)</f>
        <v>22.8637968886673</v>
      </c>
      <c r="BC28" s="14" t="n">
        <f aca="false">IF(AJ28&gt;0,AJ28,0)</f>
        <v>34.5394375649338</v>
      </c>
      <c r="BD28" s="14" t="n">
        <f aca="false">IF(AK28&gt;0,AK28,0)</f>
        <v>17.6760569538648</v>
      </c>
      <c r="BE28" s="14" t="n">
        <f aca="false">IF(AL28&gt;0,AL28,0)</f>
        <v>27.1112231018414</v>
      </c>
      <c r="BF28" s="14" t="n">
        <f aca="false">IF(AM28&gt;0,AM28,0)</f>
        <v>17.0001232495191</v>
      </c>
      <c r="BG28" s="14" t="n">
        <f aca="false">IF(AN28&gt;0,AN28,0)</f>
        <v>24.5061809583042</v>
      </c>
      <c r="BH28" s="14" t="n">
        <f aca="false">IF(AO28&gt;0,AO28,0)</f>
        <v>19.0746547899759</v>
      </c>
      <c r="BI28" s="14" t="n">
        <f aca="false">IF(AP28&gt;0,AP28,0)</f>
        <v>30.6950097386355</v>
      </c>
      <c r="BJ28" s="14" t="n">
        <f aca="false">IF(AQ28&gt;0,AQ28,0)</f>
        <v>22.3838004986714</v>
      </c>
      <c r="BK28" s="14" t="n">
        <f aca="false">IF(AR28&gt;0,AR28,0)</f>
        <v>14.6596533624134</v>
      </c>
    </row>
    <row r="29" customFormat="false" ht="18" hidden="false" customHeight="false" outlineLevel="0" collapsed="false">
      <c r="A29" s="20" t="s">
        <v>582</v>
      </c>
      <c r="B29" s="19" t="s">
        <v>583</v>
      </c>
      <c r="C29" s="19" t="n">
        <v>38</v>
      </c>
      <c r="D29" s="19" t="n">
        <f aca="false">C29-5</f>
        <v>33</v>
      </c>
      <c r="E29" s="8" t="s">
        <v>584</v>
      </c>
      <c r="F29" s="8" t="n">
        <v>10.2688284731669</v>
      </c>
      <c r="G29" s="13" t="n">
        <f aca="false">F29*((POWER(D29,2))/((POWER(C29,2))))</f>
        <v>7.74428961722905</v>
      </c>
      <c r="H29" s="19" t="n">
        <f aca="false">IF(ISNA(VLOOKUP($A29,PC!$B:$T,2,0)),0,VLOOKUP($A29,PC!$B:$T,2,0))</f>
        <v>3.93885513917907</v>
      </c>
      <c r="I29" s="19" t="n">
        <f aca="false">IF(ISNA(VLOOKUP($A29,PC!$B:$T,3,0)),0,VLOOKUP($A29,PC!$B:$T,3,0))</f>
        <v>0.910977851108845</v>
      </c>
      <c r="J29" s="19" t="n">
        <f aca="false">IF(ISNA(VLOOKUP($A29,PC!$B:$T,4,0)),0,VLOOKUP($A29,PC!$B:$T,4,0))</f>
        <v>2.87346586373768</v>
      </c>
      <c r="K29" s="19" t="n">
        <f aca="false">IF(ISNA(VLOOKUP($A29,PC!$B:$T,5,0)),0,VLOOKUP($A29,PC!$B:$T,5,0))</f>
        <v>2.38356952007305</v>
      </c>
      <c r="L29" s="19" t="n">
        <f aca="false">IF(ISNA(VLOOKUP($A29,PC!$B:$T,6,0)),0,VLOOKUP($A29,PC!$B:$T,6,0))</f>
        <v>2.44695541136468</v>
      </c>
      <c r="M29" s="19" t="n">
        <f aca="false">IF(ISNA(VLOOKUP($A29,PC!$B:$T,7,0)),0,VLOOKUP($A29,PC!$B:$T,7,0))</f>
        <v>2.7033434009974</v>
      </c>
      <c r="N29" s="19" t="n">
        <f aca="false">IF(ISNA(VLOOKUP($A29,PC!$B:$T,8,0)),0,VLOOKUP($A29,PC!$B:$T,8,0))</f>
        <v>2.52878894816446</v>
      </c>
      <c r="O29" s="19" t="n">
        <f aca="false">IF(ISNA(VLOOKUP($A29,PC!$B:$T,9,0)),0,VLOOKUP($A29,PC!$B:$T,9,0))</f>
        <v>1.32809931246551</v>
      </c>
      <c r="P29" s="19" t="n">
        <f aca="false">IF(ISNA(VLOOKUP($A29,PC!$B:$T,10,0)),0,VLOOKUP($A29,PC!$B:$T,10,0))</f>
        <v>3.30224172542045</v>
      </c>
      <c r="Q29" s="19" t="n">
        <f aca="false">IF(ISNA(VLOOKUP($A29,PC!$B:$T,11,0)),0,VLOOKUP($A29,PC!$B:$T,11,0))</f>
        <v>3.45055424407267</v>
      </c>
      <c r="R29" s="19" t="n">
        <f aca="false">IF(ISNA(VLOOKUP($A29,PC!$B:$T,12,0)),0,VLOOKUP($A29,PC!$B:$T,12,0))</f>
        <v>2.28871273864017</v>
      </c>
      <c r="S29" s="19" t="n">
        <f aca="false">IF(ISNA(VLOOKUP($A29,PC!$B:$T,13,0)),0,VLOOKUP($A29,PC!$B:$T,13,0))</f>
        <v>2.37519758850127</v>
      </c>
      <c r="T29" s="19" t="n">
        <f aca="false">IF(ISNA(VLOOKUP($A29,PC!$B:$T,14,0)),0,VLOOKUP($A29,PC!$B:$T,14,0))</f>
        <v>2.17520305359464</v>
      </c>
      <c r="U29" s="19" t="n">
        <f aca="false">IF(ISNA(VLOOKUP($A29,PC!$B:$T,15,0)),0,VLOOKUP($A29,PC!$B:$T,15,0))</f>
        <v>2.38356952007305</v>
      </c>
      <c r="V29" s="19" t="n">
        <f aca="false">IF(ISNA(VLOOKUP($A29,PC!$B:$T,16,0)),0,VLOOKUP($A29,PC!$B:$T,16,0))</f>
        <v>1.13554565188282</v>
      </c>
      <c r="W29" s="19" t="n">
        <f aca="false">IF(ISNA(VLOOKUP($A29,PC!$B:$T,17,0)),0,VLOOKUP($A29,PC!$B:$T,17,0))</f>
        <v>2.70260086982733</v>
      </c>
      <c r="X29" s="19" t="n">
        <f aca="false">IF(ISNA(VLOOKUP($A29,PC!$B:$T,18,0)),0,VLOOKUP($A29,PC!$B:$T,18,0))</f>
        <v>2.31676623100949</v>
      </c>
      <c r="Y29" s="19" t="n">
        <f aca="false">IF(ISNA(VLOOKUP($A29,PC!$B:$T,19,0)),0,VLOOKUP($A29,PC!$B:$T,19,0))</f>
        <v>1.9363382845408</v>
      </c>
      <c r="AA29" s="14" t="n">
        <f aca="false">H29-(H28*$G28/100)</f>
        <v>-4.43261969945256</v>
      </c>
      <c r="AB29" s="14" t="n">
        <f aca="false">I29-(I28*$G28/100)</f>
        <v>-0.86194086982201</v>
      </c>
      <c r="AC29" s="14" t="n">
        <f aca="false">J29-(J28*$G28/100)</f>
        <v>0.7918531383296</v>
      </c>
      <c r="AD29" s="14" t="n">
        <f aca="false">K29-(K28*$G28/100)</f>
        <v>0.462540815844129</v>
      </c>
      <c r="AE29" s="14" t="n">
        <f aca="false">L29-(L28*$G28/100)</f>
        <v>0.923897708193351</v>
      </c>
      <c r="AF29" s="14" t="n">
        <f aca="false">M29-(M28*$G28/100)</f>
        <v>0.871644171682416</v>
      </c>
      <c r="AG29" s="14" t="n">
        <f aca="false">N29-(N28*$G28/100)</f>
        <v>0.0980792130084733</v>
      </c>
      <c r="AH29" s="14" t="n">
        <f aca="false">O29-(O28*$G28/100)</f>
        <v>-0.708701298831651</v>
      </c>
      <c r="AI29" s="14" t="n">
        <f aca="false">P29-(P28*$G28/100)</f>
        <v>1.58782791131796</v>
      </c>
      <c r="AJ29" s="14" t="n">
        <f aca="false">Q29-(Q28*$G28/100)</f>
        <v>0.864673295461988</v>
      </c>
      <c r="AK29" s="14" t="n">
        <f aca="false">R29-(R28*$G28/100)</f>
        <v>0.944906385397452</v>
      </c>
      <c r="AL29" s="14" t="n">
        <f aca="false">S29-(S28*$G28/100)</f>
        <v>0.35813442401244</v>
      </c>
      <c r="AM29" s="14" t="n">
        <f aca="false">T29-(T28*$G28/100)</f>
        <v>0.895173696368003</v>
      </c>
      <c r="AN29" s="14" t="n">
        <f aca="false">U29-(U28*$G28/100)</f>
        <v>0.551870290758069</v>
      </c>
      <c r="AO29" s="14" t="n">
        <f aca="false">V29-(V28*$G28/100)</f>
        <v>-0.291999503872333</v>
      </c>
      <c r="AP29" s="14" t="n">
        <f aca="false">W29-(W28*$G28/100)</f>
        <v>0.41249301771688</v>
      </c>
      <c r="AQ29" s="14" t="n">
        <f aca="false">X29-(X28*$G28/100)</f>
        <v>0.65106065511229</v>
      </c>
      <c r="AR29" s="14" t="n">
        <f aca="false">Y29-(Y28*$G28/100)</f>
        <v>0.830357280665829</v>
      </c>
      <c r="AS29" s="14"/>
      <c r="AT29" s="14" t="n">
        <f aca="false">IF(AA29&gt;0,AA29,0)</f>
        <v>0</v>
      </c>
      <c r="AU29" s="14" t="n">
        <f aca="false">IF(AB29&gt;0,AB29,0)</f>
        <v>0</v>
      </c>
      <c r="AV29" s="14" t="n">
        <f aca="false">IF(AC29&gt;0,AC29,0)</f>
        <v>0.7918531383296</v>
      </c>
      <c r="AW29" s="14" t="n">
        <f aca="false">IF(AD29&gt;0,AD29,0)</f>
        <v>0.462540815844129</v>
      </c>
      <c r="AX29" s="14" t="n">
        <f aca="false">IF(AE29&gt;0,AE29,0)</f>
        <v>0.923897708193351</v>
      </c>
      <c r="AY29" s="14" t="n">
        <f aca="false">IF(AF29&gt;0,AF29,0)</f>
        <v>0.871644171682416</v>
      </c>
      <c r="AZ29" s="14" t="n">
        <f aca="false">IF(AG29&gt;0,AG29,0)</f>
        <v>0.0980792130084733</v>
      </c>
      <c r="BA29" s="14" t="n">
        <f aca="false">IF(AH29&gt;0,AH29,0)</f>
        <v>0</v>
      </c>
      <c r="BB29" s="14" t="n">
        <f aca="false">IF(AI29&gt;0,AI29,0)</f>
        <v>1.58782791131796</v>
      </c>
      <c r="BC29" s="14" t="n">
        <f aca="false">IF(AJ29&gt;0,AJ29,0)</f>
        <v>0.864673295461988</v>
      </c>
      <c r="BD29" s="14" t="n">
        <f aca="false">IF(AK29&gt;0,AK29,0)</f>
        <v>0.944906385397452</v>
      </c>
      <c r="BE29" s="14" t="n">
        <f aca="false">IF(AL29&gt;0,AL29,0)</f>
        <v>0.35813442401244</v>
      </c>
      <c r="BF29" s="14" t="n">
        <f aca="false">IF(AM29&gt;0,AM29,0)</f>
        <v>0.895173696368003</v>
      </c>
      <c r="BG29" s="14" t="n">
        <f aca="false">IF(AN29&gt;0,AN29,0)</f>
        <v>0.551870290758069</v>
      </c>
      <c r="BH29" s="14" t="n">
        <f aca="false">IF(AO29&gt;0,AO29,0)</f>
        <v>0</v>
      </c>
      <c r="BI29" s="14" t="n">
        <f aca="false">IF(AP29&gt;0,AP29,0)</f>
        <v>0.41249301771688</v>
      </c>
      <c r="BJ29" s="14" t="n">
        <f aca="false">IF(AQ29&gt;0,AQ29,0)</f>
        <v>0.65106065511229</v>
      </c>
      <c r="BK29" s="14" t="n">
        <f aca="false">IF(AR29&gt;0,AR29,0)</f>
        <v>0.830357280665829</v>
      </c>
    </row>
    <row r="30" customFormat="false" ht="18" hidden="false" customHeight="false" outlineLevel="0" collapsed="false">
      <c r="A30" s="20" t="s">
        <v>585</v>
      </c>
      <c r="B30" s="19" t="s">
        <v>586</v>
      </c>
      <c r="C30" s="19" t="n">
        <v>38</v>
      </c>
      <c r="D30" s="19" t="n">
        <f aca="false">C30-5</f>
        <v>33</v>
      </c>
      <c r="E30" s="8" t="s">
        <v>587</v>
      </c>
      <c r="F30" s="8" t="n">
        <v>10.2782211847604</v>
      </c>
      <c r="G30" s="13" t="n">
        <f aca="false">F30*((POWER(D30,2))/((POWER(C30,2))))</f>
        <v>7.75137317881169</v>
      </c>
      <c r="H30" s="19" t="n">
        <f aca="false">IF(ISNA(VLOOKUP($A30,PC!$B:$T,2,0)),0,VLOOKUP($A30,PC!$B:$T,2,0))</f>
        <v>2.29493288959279</v>
      </c>
      <c r="I30" s="19" t="n">
        <f aca="false">IF(ISNA(VLOOKUP($A30,PC!$B:$T,3,0)),0,VLOOKUP($A30,PC!$B:$T,3,0))</f>
        <v>0.446108568513561</v>
      </c>
      <c r="J30" s="19" t="n">
        <f aca="false">IF(ISNA(VLOOKUP($A30,PC!$B:$T,4,0)),0,VLOOKUP($A30,PC!$B:$T,4,0))</f>
        <v>2.17483103169878</v>
      </c>
      <c r="K30" s="19" t="n">
        <f aca="false">IF(ISNA(VLOOKUP($A30,PC!$B:$T,5,0)),0,VLOOKUP($A30,PC!$B:$T,5,0))</f>
        <v>5.06307707917611</v>
      </c>
      <c r="L30" s="19" t="n">
        <f aca="false">IF(ISNA(VLOOKUP($A30,PC!$B:$T,6,0)),0,VLOOKUP($A30,PC!$B:$T,6,0))</f>
        <v>1.22496250872322</v>
      </c>
      <c r="M30" s="19" t="n">
        <f aca="false">IF(ISNA(VLOOKUP($A30,PC!$B:$T,7,0)),0,VLOOKUP($A30,PC!$B:$T,7,0))</f>
        <v>1.60848493362366</v>
      </c>
      <c r="N30" s="19" t="n">
        <f aca="false">IF(ISNA(VLOOKUP($A30,PC!$B:$T,8,0)),0,VLOOKUP($A30,PC!$B:$T,8,0))</f>
        <v>1.25320711790393</v>
      </c>
      <c r="O30" s="19" t="n">
        <f aca="false">IF(ISNA(VLOOKUP($A30,PC!$B:$T,9,0)),0,VLOOKUP($A30,PC!$B:$T,9,0))</f>
        <v>0.748201105481498</v>
      </c>
      <c r="P30" s="19" t="n">
        <f aca="false">IF(ISNA(VLOOKUP($A30,PC!$B:$T,10,0)),0,VLOOKUP($A30,PC!$B:$T,10,0))</f>
        <v>2.09888463304834</v>
      </c>
      <c r="Q30" s="19" t="n">
        <f aca="false">IF(ISNA(VLOOKUP($A30,PC!$B:$T,11,0)),0,VLOOKUP($A30,PC!$B:$T,11,0))</f>
        <v>3.39025454172226</v>
      </c>
      <c r="R30" s="19" t="n">
        <f aca="false">IF(ISNA(VLOOKUP($A30,PC!$B:$T,12,0)),0,VLOOKUP($A30,PC!$B:$T,12,0))</f>
        <v>1.41850570007319</v>
      </c>
      <c r="S30" s="19" t="n">
        <f aca="false">IF(ISNA(VLOOKUP($A30,PC!$B:$T,13,0)),0,VLOOKUP($A30,PC!$B:$T,13,0))</f>
        <v>1.13176855493879</v>
      </c>
      <c r="T30" s="19" t="n">
        <f aca="false">IF(ISNA(VLOOKUP($A30,PC!$B:$T,14,0)),0,VLOOKUP($A30,PC!$B:$T,14,0))</f>
        <v>1.41850570007319</v>
      </c>
      <c r="U30" s="19" t="n">
        <f aca="false">IF(ISNA(VLOOKUP($A30,PC!$B:$T,15,0)),0,VLOOKUP($A30,PC!$B:$T,15,0))</f>
        <v>1.68654814106155</v>
      </c>
      <c r="V30" s="19" t="n">
        <f aca="false">IF(ISNA(VLOOKUP($A30,PC!$B:$T,16,0)),0,VLOOKUP($A30,PC!$B:$T,16,0))</f>
        <v>0.778378700054074</v>
      </c>
      <c r="W30" s="19" t="n">
        <f aca="false">IF(ISNA(VLOOKUP($A30,PC!$B:$T,17,0)),0,VLOOKUP($A30,PC!$B:$T,17,0))</f>
        <v>2.32635749041898</v>
      </c>
      <c r="X30" s="19" t="n">
        <f aca="false">IF(ISNA(VLOOKUP($A30,PC!$B:$T,18,0)),0,VLOOKUP($A30,PC!$B:$T,18,0))</f>
        <v>0.972647602874731</v>
      </c>
      <c r="Y30" s="19" t="n">
        <f aca="false">IF(ISNA(VLOOKUP($A30,PC!$B:$T,19,0)),0,VLOOKUP($A30,PC!$B:$T,19,0))</f>
        <v>1.22282767231019</v>
      </c>
      <c r="AA30" s="14" t="n">
        <f aca="false">H30-(H29*$G29/100)</f>
        <v>1.98989654001165</v>
      </c>
      <c r="AB30" s="14" t="n">
        <f aca="false">I30-(I29*$G29/100)</f>
        <v>0.375559805374882</v>
      </c>
      <c r="AC30" s="14" t="n">
        <f aca="false">J30-(J29*$G29/100)</f>
        <v>1.95230151315872</v>
      </c>
      <c r="AD30" s="14" t="n">
        <f aca="false">K30-(K29*$G29/100)</f>
        <v>4.87848655231365</v>
      </c>
      <c r="AE30" s="14" t="n">
        <f aca="false">L30-(L29*$G29/100)</f>
        <v>1.03546319486268</v>
      </c>
      <c r="AF30" s="14" t="n">
        <f aca="false">M30-(M29*$G29/100)</f>
        <v>1.39913019130217</v>
      </c>
      <c r="AG30" s="14" t="n">
        <f aca="false">N30-(N29*$G29/100)</f>
        <v>1.05737037794959</v>
      </c>
      <c r="AH30" s="14" t="n">
        <f aca="false">O30-(O29*$G29/100)</f>
        <v>0.645349248319741</v>
      </c>
      <c r="AI30" s="14" t="n">
        <f aca="false">P30-(P29*$G29/100)</f>
        <v>1.8431494699708</v>
      </c>
      <c r="AJ30" s="14" t="n">
        <f aca="false">Q30-(Q29*$G29/100)</f>
        <v>3.12303362766169</v>
      </c>
      <c r="AK30" s="14" t="n">
        <f aca="false">R30-(R29*$G29/100)</f>
        <v>1.24126115708648</v>
      </c>
      <c r="AL30" s="14" t="n">
        <f aca="false">S30-(S29*$G29/100)</f>
        <v>0.947826374703815</v>
      </c>
      <c r="AM30" s="14" t="n">
        <f aca="false">T30-(T29*$G29/100)</f>
        <v>1.25005167584001</v>
      </c>
      <c r="AN30" s="14" t="n">
        <f aca="false">U30-(U29*$G29/100)</f>
        <v>1.5019576141991</v>
      </c>
      <c r="AO30" s="14" t="n">
        <f aca="false">V30-(V29*$G29/100)</f>
        <v>0.690438756036417</v>
      </c>
      <c r="AP30" s="14" t="n">
        <f aca="false">W30-(W29*$G29/100)</f>
        <v>2.1170602518618</v>
      </c>
      <c r="AQ30" s="14" t="n">
        <f aca="false">X30-(X29*$G29/100)</f>
        <v>0.793230516191194</v>
      </c>
      <c r="AR30" s="14" t="n">
        <f aca="false">Y30-(Y29*$G29/100)</f>
        <v>1.07287202758606</v>
      </c>
      <c r="AS30" s="14"/>
      <c r="AT30" s="14" t="n">
        <f aca="false">IF(AA30&gt;0,AA30,0)</f>
        <v>1.98989654001165</v>
      </c>
      <c r="AU30" s="14" t="n">
        <f aca="false">IF(AB30&gt;0,AB30,0)</f>
        <v>0.375559805374882</v>
      </c>
      <c r="AV30" s="14" t="n">
        <f aca="false">IF(AC30&gt;0,AC30,0)</f>
        <v>1.95230151315872</v>
      </c>
      <c r="AW30" s="14" t="n">
        <f aca="false">IF(AD30&gt;0,AD30,0)</f>
        <v>4.87848655231365</v>
      </c>
      <c r="AX30" s="14" t="n">
        <f aca="false">IF(AE30&gt;0,AE30,0)</f>
        <v>1.03546319486268</v>
      </c>
      <c r="AY30" s="14" t="n">
        <f aca="false">IF(AF30&gt;0,AF30,0)</f>
        <v>1.39913019130217</v>
      </c>
      <c r="AZ30" s="14" t="n">
        <f aca="false">IF(AG30&gt;0,AG30,0)</f>
        <v>1.05737037794959</v>
      </c>
      <c r="BA30" s="14" t="n">
        <f aca="false">IF(AH30&gt;0,AH30,0)</f>
        <v>0.645349248319741</v>
      </c>
      <c r="BB30" s="14" t="n">
        <f aca="false">IF(AI30&gt;0,AI30,0)</f>
        <v>1.8431494699708</v>
      </c>
      <c r="BC30" s="14" t="n">
        <f aca="false">IF(AJ30&gt;0,AJ30,0)</f>
        <v>3.12303362766169</v>
      </c>
      <c r="BD30" s="14" t="n">
        <f aca="false">IF(AK30&gt;0,AK30,0)</f>
        <v>1.24126115708648</v>
      </c>
      <c r="BE30" s="14" t="n">
        <f aca="false">IF(AL30&gt;0,AL30,0)</f>
        <v>0.947826374703815</v>
      </c>
      <c r="BF30" s="14" t="n">
        <f aca="false">IF(AM30&gt;0,AM30,0)</f>
        <v>1.25005167584001</v>
      </c>
      <c r="BG30" s="14" t="n">
        <f aca="false">IF(AN30&gt;0,AN30,0)</f>
        <v>1.5019576141991</v>
      </c>
      <c r="BH30" s="14" t="n">
        <f aca="false">IF(AO30&gt;0,AO30,0)</f>
        <v>0.690438756036417</v>
      </c>
      <c r="BI30" s="14" t="n">
        <f aca="false">IF(AP30&gt;0,AP30,0)</f>
        <v>2.1170602518618</v>
      </c>
      <c r="BJ30" s="14" t="n">
        <f aca="false">IF(AQ30&gt;0,AQ30,0)</f>
        <v>0.793230516191194</v>
      </c>
      <c r="BK30" s="14" t="n">
        <f aca="false">IF(AR30&gt;0,AR30,0)</f>
        <v>1.07287202758606</v>
      </c>
    </row>
    <row r="31" customFormat="false" ht="18" hidden="false" customHeight="false" outlineLevel="0" collapsed="false">
      <c r="A31" s="20" t="s">
        <v>588</v>
      </c>
      <c r="B31" s="19" t="s">
        <v>589</v>
      </c>
      <c r="C31" s="19" t="n">
        <v>38</v>
      </c>
      <c r="D31" s="19" t="n">
        <f aca="false">C31-5</f>
        <v>33</v>
      </c>
      <c r="E31" s="8" t="s">
        <v>590</v>
      </c>
      <c r="F31" s="8" t="n">
        <v>10.287614257507</v>
      </c>
      <c r="G31" s="13" t="n">
        <f aca="false">F31*((POWER(D31,2))/((POWER(C31,2))))</f>
        <v>7.75845701275978</v>
      </c>
      <c r="H31" s="19" t="n">
        <f aca="false">IF(ISNA(VLOOKUP($A31,PC!$B:$T,2,0)),0,VLOOKUP($A31,PC!$B:$T,2,0))</f>
        <v>2.16680701842517</v>
      </c>
      <c r="I31" s="19" t="n">
        <f aca="false">IF(ISNA(VLOOKUP($A31,PC!$B:$T,3,0)),0,VLOOKUP($A31,PC!$B:$T,3,0))</f>
        <v>0.526862407537782</v>
      </c>
      <c r="J31" s="19" t="n">
        <f aca="false">IF(ISNA(VLOOKUP($A31,PC!$B:$T,4,0)),0,VLOOKUP($A31,PC!$B:$T,4,0))</f>
        <v>1.92111188624731</v>
      </c>
      <c r="K31" s="19" t="n">
        <f aca="false">IF(ISNA(VLOOKUP($A31,PC!$B:$T,5,0)),0,VLOOKUP($A31,PC!$B:$T,5,0))</f>
        <v>3.93174823282714</v>
      </c>
      <c r="L31" s="19" t="n">
        <f aca="false">IF(ISNA(VLOOKUP($A31,PC!$B:$T,6,0)),0,VLOOKUP($A31,PC!$B:$T,6,0))</f>
        <v>1.18561522813999</v>
      </c>
      <c r="M31" s="19" t="n">
        <f aca="false">IF(ISNA(VLOOKUP($A31,PC!$B:$T,7,0)),0,VLOOKUP($A31,PC!$B:$T,7,0))</f>
        <v>1.60233897590785</v>
      </c>
      <c r="N31" s="19" t="n">
        <f aca="false">IF(ISNA(VLOOKUP($A31,PC!$B:$T,8,0)),0,VLOOKUP($A31,PC!$B:$T,8,0))</f>
        <v>1.53667707796343</v>
      </c>
      <c r="O31" s="19" t="n">
        <f aca="false">IF(ISNA(VLOOKUP($A31,PC!$B:$T,9,0)),0,VLOOKUP($A31,PC!$B:$T,9,0))</f>
        <v>0.647166535959013</v>
      </c>
      <c r="P31" s="19" t="n">
        <f aca="false">IF(ISNA(VLOOKUP($A31,PC!$B:$T,10,0)),0,VLOOKUP($A31,PC!$B:$T,10,0))</f>
        <v>2.11195267168702</v>
      </c>
      <c r="Q31" s="19" t="n">
        <f aca="false">IF(ISNA(VLOOKUP($A31,PC!$B:$T,11,0)),0,VLOOKUP($A31,PC!$B:$T,11,0))</f>
        <v>2.81676588319819</v>
      </c>
      <c r="R31" s="19" t="n">
        <f aca="false">IF(ISNA(VLOOKUP($A31,PC!$B:$T,12,0)),0,VLOOKUP($A31,PC!$B:$T,12,0))</f>
        <v>1.38749333234094</v>
      </c>
      <c r="S31" s="19" t="n">
        <f aca="false">IF(ISNA(VLOOKUP($A31,PC!$B:$T,13,0)),0,VLOOKUP($A31,PC!$B:$T,13,0))</f>
        <v>0.92223284196596</v>
      </c>
      <c r="T31" s="19" t="n">
        <f aca="false">IF(ISNA(VLOOKUP($A31,PC!$B:$T,14,0)),0,VLOOKUP($A31,PC!$B:$T,14,0))</f>
        <v>1.17873635457545</v>
      </c>
      <c r="U31" s="19" t="n">
        <f aca="false">IF(ISNA(VLOOKUP($A31,PC!$B:$T,15,0)),0,VLOOKUP($A31,PC!$B:$T,15,0))</f>
        <v>1.59388239602668</v>
      </c>
      <c r="V31" s="19" t="n">
        <f aca="false">IF(ISNA(VLOOKUP($A31,PC!$B:$T,16,0)),0,VLOOKUP($A31,PC!$B:$T,16,0))</f>
        <v>0.661188789918616</v>
      </c>
      <c r="W31" s="19" t="n">
        <f aca="false">IF(ISNA(VLOOKUP($A31,PC!$B:$T,17,0)),0,VLOOKUP($A31,PC!$B:$T,17,0))</f>
        <v>2.50559789863497</v>
      </c>
      <c r="X31" s="19" t="n">
        <f aca="false">IF(ISNA(VLOOKUP($A31,PC!$B:$T,18,0)),0,VLOOKUP($A31,PC!$B:$T,18,0))</f>
        <v>1.53667707796343</v>
      </c>
      <c r="Y31" s="19" t="n">
        <f aca="false">IF(ISNA(VLOOKUP($A31,PC!$B:$T,19,0)),0,VLOOKUP($A31,PC!$B:$T,19,0))</f>
        <v>1.186656243072</v>
      </c>
      <c r="AA31" s="14" t="n">
        <f aca="false">H31-(H30*$G30/100)</f>
        <v>1.98891820594954</v>
      </c>
      <c r="AB31" s="14" t="n">
        <f aca="false">I31-(I30*$G30/100)</f>
        <v>0.492282867609641</v>
      </c>
      <c r="AC31" s="14" t="n">
        <f aca="false">J31-(J30*$G30/100)</f>
        <v>1.75253261697174</v>
      </c>
      <c r="AD31" s="14" t="n">
        <f aca="false">K31-(K30*$G30/100)</f>
        <v>3.53929023408932</v>
      </c>
      <c r="AE31" s="14" t="n">
        <f aca="false">L31-(L30*$G30/100)</f>
        <v>1.09066381278832</v>
      </c>
      <c r="AF31" s="14" t="n">
        <f aca="false">M31-(M30*$G30/100)</f>
        <v>1.47765930617771</v>
      </c>
      <c r="AG31" s="14" t="n">
        <f aca="false">N31-(N30*$G30/100)</f>
        <v>1.43953631755127</v>
      </c>
      <c r="AH31" s="14" t="n">
        <f aca="false">O31-(O30*$G30/100)</f>
        <v>0.589170676145148</v>
      </c>
      <c r="AI31" s="14" t="n">
        <f aca="false">P31-(P30*$G30/100)</f>
        <v>1.94926029118671</v>
      </c>
      <c r="AJ31" s="14" t="n">
        <f aca="false">Q31-(Q30*$G30/100)</f>
        <v>2.55397460195769</v>
      </c>
      <c r="AK31" s="14" t="n">
        <f aca="false">R31-(R30*$G30/100)</f>
        <v>1.27753966196555</v>
      </c>
      <c r="AL31" s="14" t="n">
        <f aca="false">S31-(S30*$G30/100)</f>
        <v>0.834505237752209</v>
      </c>
      <c r="AM31" s="14" t="n">
        <f aca="false">T31-(T30*$G30/100)</f>
        <v>1.06878268420006</v>
      </c>
      <c r="AN31" s="14" t="n">
        <f aca="false">U31-(U30*$G30/100)</f>
        <v>1.46315175577269</v>
      </c>
      <c r="AO31" s="14" t="n">
        <f aca="false">V31-(V30*$G30/100)</f>
        <v>0.600853752133041</v>
      </c>
      <c r="AP31" s="14" t="n">
        <f aca="false">W31-(W30*$G30/100)</f>
        <v>2.32527324807936</v>
      </c>
      <c r="AQ31" s="14" t="n">
        <f aca="false">X31-(X30*$G30/100)</f>
        <v>1.46128353254984</v>
      </c>
      <c r="AR31" s="14" t="n">
        <f aca="false">Y31-(Y30*$G30/100)</f>
        <v>1.09187030685747</v>
      </c>
      <c r="AS31" s="14"/>
      <c r="AT31" s="14" t="n">
        <f aca="false">IF(AA31&gt;0,AA31,0)</f>
        <v>1.98891820594954</v>
      </c>
      <c r="AU31" s="14" t="n">
        <f aca="false">IF(AB31&gt;0,AB31,0)</f>
        <v>0.492282867609641</v>
      </c>
      <c r="AV31" s="14" t="n">
        <f aca="false">IF(AC31&gt;0,AC31,0)</f>
        <v>1.75253261697174</v>
      </c>
      <c r="AW31" s="14" t="n">
        <f aca="false">IF(AD31&gt;0,AD31,0)</f>
        <v>3.53929023408932</v>
      </c>
      <c r="AX31" s="14" t="n">
        <f aca="false">IF(AE31&gt;0,AE31,0)</f>
        <v>1.09066381278832</v>
      </c>
      <c r="AY31" s="14" t="n">
        <f aca="false">IF(AF31&gt;0,AF31,0)</f>
        <v>1.47765930617771</v>
      </c>
      <c r="AZ31" s="14" t="n">
        <f aca="false">IF(AG31&gt;0,AG31,0)</f>
        <v>1.43953631755127</v>
      </c>
      <c r="BA31" s="14" t="n">
        <f aca="false">IF(AH31&gt;0,AH31,0)</f>
        <v>0.589170676145148</v>
      </c>
      <c r="BB31" s="14" t="n">
        <f aca="false">IF(AI31&gt;0,AI31,0)</f>
        <v>1.94926029118671</v>
      </c>
      <c r="BC31" s="14" t="n">
        <f aca="false">IF(AJ31&gt;0,AJ31,0)</f>
        <v>2.55397460195769</v>
      </c>
      <c r="BD31" s="14" t="n">
        <f aca="false">IF(AK31&gt;0,AK31,0)</f>
        <v>1.27753966196555</v>
      </c>
      <c r="BE31" s="14" t="n">
        <f aca="false">IF(AL31&gt;0,AL31,0)</f>
        <v>0.834505237752209</v>
      </c>
      <c r="BF31" s="14" t="n">
        <f aca="false">IF(AM31&gt;0,AM31,0)</f>
        <v>1.06878268420006</v>
      </c>
      <c r="BG31" s="14" t="n">
        <f aca="false">IF(AN31&gt;0,AN31,0)</f>
        <v>1.46315175577269</v>
      </c>
      <c r="BH31" s="14" t="n">
        <f aca="false">IF(AO31&gt;0,AO31,0)</f>
        <v>0.600853752133041</v>
      </c>
      <c r="BI31" s="14" t="n">
        <f aca="false">IF(AP31&gt;0,AP31,0)</f>
        <v>2.32527324807936</v>
      </c>
      <c r="BJ31" s="14" t="n">
        <f aca="false">IF(AQ31&gt;0,AQ31,0)</f>
        <v>1.46128353254984</v>
      </c>
      <c r="BK31" s="14" t="n">
        <f aca="false">IF(AR31&gt;0,AR31,0)</f>
        <v>1.09187030685747</v>
      </c>
    </row>
    <row r="32" customFormat="false" ht="18" hidden="false" customHeight="false" outlineLevel="0" collapsed="false">
      <c r="A32" s="20" t="s">
        <v>591</v>
      </c>
      <c r="B32" s="19" t="s">
        <v>592</v>
      </c>
      <c r="C32" s="19" t="n">
        <v>38</v>
      </c>
      <c r="D32" s="19" t="n">
        <f aca="false">C32-5</f>
        <v>33</v>
      </c>
      <c r="E32" s="8" t="s">
        <v>593</v>
      </c>
      <c r="F32" s="8" t="n">
        <v>10.2970076882257</v>
      </c>
      <c r="G32" s="13" t="n">
        <f aca="false">F32*((POWER(D32,2))/((POWER(C32,2))))</f>
        <v>7.76554111667437</v>
      </c>
      <c r="H32" s="19" t="n">
        <f aca="false">IF(ISNA(VLOOKUP($A32,PC!$B:$T,2,0)),0,VLOOKUP($A32,PC!$B:$T,2,0))</f>
        <v>5.44467584199808</v>
      </c>
      <c r="I32" s="19" t="n">
        <f aca="false">IF(ISNA(VLOOKUP($A32,PC!$B:$T,3,0)),0,VLOOKUP($A32,PC!$B:$T,3,0))</f>
        <v>2.2267877052707</v>
      </c>
      <c r="J32" s="19" t="n">
        <f aca="false">IF(ISNA(VLOOKUP($A32,PC!$B:$T,4,0)),0,VLOOKUP($A32,PC!$B:$T,4,0))</f>
        <v>5.06484757874489</v>
      </c>
      <c r="K32" s="19" t="n">
        <f aca="false">IF(ISNA(VLOOKUP($A32,PC!$B:$T,5,0)),0,VLOOKUP($A32,PC!$B:$T,5,0))</f>
        <v>4.37523252274495</v>
      </c>
      <c r="L32" s="19" t="n">
        <f aca="false">IF(ISNA(VLOOKUP($A32,PC!$B:$T,6,0)),0,VLOOKUP($A32,PC!$B:$T,6,0))</f>
        <v>3.12699520408618</v>
      </c>
      <c r="M32" s="19" t="n">
        <f aca="false">IF(ISNA(VLOOKUP($A32,PC!$B:$T,7,0)),0,VLOOKUP($A32,PC!$B:$T,7,0))</f>
        <v>2.56198637353375</v>
      </c>
      <c r="N32" s="19" t="n">
        <f aca="false">IF(ISNA(VLOOKUP($A32,PC!$B:$T,8,0)),0,VLOOKUP($A32,PC!$B:$T,8,0))</f>
        <v>3.2563389817395</v>
      </c>
      <c r="O32" s="19" t="n">
        <f aca="false">IF(ISNA(VLOOKUP($A32,PC!$B:$T,9,0)),0,VLOOKUP($A32,PC!$B:$T,9,0))</f>
        <v>2.21333518021336</v>
      </c>
      <c r="P32" s="19" t="n">
        <f aca="false">IF(ISNA(VLOOKUP($A32,PC!$B:$T,10,0)),0,VLOOKUP($A32,PC!$B:$T,10,0))</f>
        <v>4.42967216637172</v>
      </c>
      <c r="Q32" s="19" t="n">
        <f aca="false">IF(ISNA(VLOOKUP($A32,PC!$B:$T,11,0)),0,VLOOKUP($A32,PC!$B:$T,11,0))</f>
        <v>4.71941393821205</v>
      </c>
      <c r="R32" s="19" t="n">
        <f aca="false">IF(ISNA(VLOOKUP($A32,PC!$B:$T,12,0)),0,VLOOKUP($A32,PC!$B:$T,12,0))</f>
        <v>3.32638656296131</v>
      </c>
      <c r="S32" s="19" t="n">
        <f aca="false">IF(ISNA(VLOOKUP($A32,PC!$B:$T,13,0)),0,VLOOKUP($A32,PC!$B:$T,13,0))</f>
        <v>2.04848729919494</v>
      </c>
      <c r="T32" s="19" t="n">
        <f aca="false">IF(ISNA(VLOOKUP($A32,PC!$B:$T,14,0)),0,VLOOKUP($A32,PC!$B:$T,14,0))</f>
        <v>4.60406828692278</v>
      </c>
      <c r="U32" s="19" t="n">
        <f aca="false">IF(ISNA(VLOOKUP($A32,PC!$B:$T,15,0)),0,VLOOKUP($A32,PC!$B:$T,15,0))</f>
        <v>3.26669680919778</v>
      </c>
      <c r="V32" s="19" t="n">
        <f aca="false">IF(ISNA(VLOOKUP($A32,PC!$B:$T,16,0)),0,VLOOKUP($A32,PC!$B:$T,16,0))</f>
        <v>2.4701222426693</v>
      </c>
      <c r="W32" s="19" t="n">
        <f aca="false">IF(ISNA(VLOOKUP($A32,PC!$B:$T,17,0)),0,VLOOKUP($A32,PC!$B:$T,17,0))</f>
        <v>3.26669680919778</v>
      </c>
      <c r="X32" s="19" t="n">
        <f aca="false">IF(ISNA(VLOOKUP($A32,PC!$B:$T,18,0)),0,VLOOKUP($A32,PC!$B:$T,18,0))</f>
        <v>3.27728416775328</v>
      </c>
      <c r="Y32" s="19" t="n">
        <f aca="false">IF(ISNA(VLOOKUP($A32,PC!$B:$T,19,0)),0,VLOOKUP($A32,PC!$B:$T,19,0))</f>
        <v>2.46782493028249</v>
      </c>
      <c r="AA32" s="14" t="n">
        <f aca="false">H32-(H31*$G31/100)</f>
        <v>5.2765650509241</v>
      </c>
      <c r="AB32" s="14" t="n">
        <f aca="false">I32-(I31*$G31/100)</f>
        <v>2.18591131186549</v>
      </c>
      <c r="AC32" s="14" t="n">
        <f aca="false">J32-(J31*$G31/100)</f>
        <v>4.91579893888337</v>
      </c>
      <c r="AD32" s="14" t="n">
        <f aca="false">K32-(K31*$G31/100)</f>
        <v>4.07018952625112</v>
      </c>
      <c r="AE32" s="14" t="n">
        <f aca="false">L32-(L31*$G31/100)</f>
        <v>3.0350097562742</v>
      </c>
      <c r="AF32" s="14" t="n">
        <f aca="false">M32-(M31*$G31/100)</f>
        <v>2.43766959288924</v>
      </c>
      <c r="AG32" s="14" t="n">
        <f aca="false">N32-(N31*$G31/100)</f>
        <v>3.13711655122078</v>
      </c>
      <c r="AH32" s="14" t="n">
        <f aca="false">O32-(O31*$G31/100)</f>
        <v>2.16312504272001</v>
      </c>
      <c r="AI32" s="14" t="n">
        <f aca="false">P32-(P31*$G31/100)</f>
        <v>4.26581722620905</v>
      </c>
      <c r="AJ32" s="14" t="n">
        <f aca="false">Q32-(Q31*$G31/100)</f>
        <v>4.50087636801403</v>
      </c>
      <c r="AK32" s="14" t="n">
        <f aca="false">R32-(R31*$G31/100)</f>
        <v>3.21873848921673</v>
      </c>
      <c r="AL32" s="14" t="n">
        <f aca="false">S32-(S31*$G31/100)</f>
        <v>1.97693626059346</v>
      </c>
      <c r="AM32" s="14" t="n">
        <f aca="false">T32-(T31*$G31/100)</f>
        <v>4.51261653355927</v>
      </c>
      <c r="AN32" s="14" t="n">
        <f aca="false">U32-(U31*$G31/100)</f>
        <v>3.1430361286681</v>
      </c>
      <c r="AO32" s="14" t="n">
        <f aca="false">V32-(V31*$G31/100)</f>
        <v>2.41882419463028</v>
      </c>
      <c r="AP32" s="14" t="n">
        <f aca="false">W32-(W31*$G31/100)</f>
        <v>3.07230107331957</v>
      </c>
      <c r="AQ32" s="14" t="n">
        <f aca="false">X32-(X31*$G31/100)</f>
        <v>3.15806173723456</v>
      </c>
      <c r="AR32" s="14" t="n">
        <f aca="false">Y32-(Y31*$G31/100)</f>
        <v>2.37575871577452</v>
      </c>
      <c r="AS32" s="14"/>
      <c r="AT32" s="14" t="n">
        <f aca="false">IF(AA32&gt;0,AA32,0)</f>
        <v>5.2765650509241</v>
      </c>
      <c r="AU32" s="14" t="n">
        <f aca="false">IF(AB32&gt;0,AB32,0)</f>
        <v>2.18591131186549</v>
      </c>
      <c r="AV32" s="14" t="n">
        <f aca="false">IF(AC32&gt;0,AC32,0)</f>
        <v>4.91579893888337</v>
      </c>
      <c r="AW32" s="14" t="n">
        <f aca="false">IF(AD32&gt;0,AD32,0)</f>
        <v>4.07018952625112</v>
      </c>
      <c r="AX32" s="14" t="n">
        <f aca="false">IF(AE32&gt;0,AE32,0)</f>
        <v>3.0350097562742</v>
      </c>
      <c r="AY32" s="14" t="n">
        <f aca="false">IF(AF32&gt;0,AF32,0)</f>
        <v>2.43766959288924</v>
      </c>
      <c r="AZ32" s="14" t="n">
        <f aca="false">IF(AG32&gt;0,AG32,0)</f>
        <v>3.13711655122078</v>
      </c>
      <c r="BA32" s="14" t="n">
        <f aca="false">IF(AH32&gt;0,AH32,0)</f>
        <v>2.16312504272001</v>
      </c>
      <c r="BB32" s="14" t="n">
        <f aca="false">IF(AI32&gt;0,AI32,0)</f>
        <v>4.26581722620905</v>
      </c>
      <c r="BC32" s="14" t="n">
        <f aca="false">IF(AJ32&gt;0,AJ32,0)</f>
        <v>4.50087636801403</v>
      </c>
      <c r="BD32" s="14" t="n">
        <f aca="false">IF(AK32&gt;0,AK32,0)</f>
        <v>3.21873848921673</v>
      </c>
      <c r="BE32" s="14" t="n">
        <f aca="false">IF(AL32&gt;0,AL32,0)</f>
        <v>1.97693626059346</v>
      </c>
      <c r="BF32" s="14" t="n">
        <f aca="false">IF(AM32&gt;0,AM32,0)</f>
        <v>4.51261653355927</v>
      </c>
      <c r="BG32" s="14" t="n">
        <f aca="false">IF(AN32&gt;0,AN32,0)</f>
        <v>3.1430361286681</v>
      </c>
      <c r="BH32" s="14" t="n">
        <f aca="false">IF(AO32&gt;0,AO32,0)</f>
        <v>2.41882419463028</v>
      </c>
      <c r="BI32" s="14" t="n">
        <f aca="false">IF(AP32&gt;0,AP32,0)</f>
        <v>3.07230107331957</v>
      </c>
      <c r="BJ32" s="14" t="n">
        <f aca="false">IF(AQ32&gt;0,AQ32,0)</f>
        <v>3.15806173723456</v>
      </c>
      <c r="BK32" s="14" t="n">
        <f aca="false">IF(AR32&gt;0,AR32,0)</f>
        <v>2.37575871577452</v>
      </c>
    </row>
    <row r="33" customFormat="false" ht="18" hidden="false" customHeight="false" outlineLevel="0" collapsed="false">
      <c r="A33" s="20" t="s">
        <v>594</v>
      </c>
      <c r="B33" s="19" t="s">
        <v>595</v>
      </c>
      <c r="C33" s="19" t="n">
        <v>38</v>
      </c>
      <c r="D33" s="19" t="n">
        <f aca="false">C33-5</f>
        <v>33</v>
      </c>
      <c r="E33" s="8" t="s">
        <v>596</v>
      </c>
      <c r="F33" s="8" t="n">
        <v>10.0590253083313</v>
      </c>
      <c r="G33" s="13" t="n">
        <f aca="false">F33*((POWER(D33,2))/((POWER(C33,2))))</f>
        <v>7.58606548529971</v>
      </c>
      <c r="H33" s="19" t="n">
        <f aca="false">IF(ISNA(VLOOKUP($A33,PC!$B:$T,2,0)),0,VLOOKUP($A33,PC!$B:$T,2,0))</f>
        <v>18.5907113627331</v>
      </c>
      <c r="I33" s="19" t="n">
        <f aca="false">IF(ISNA(VLOOKUP($A33,PC!$B:$T,3,0)),0,VLOOKUP($A33,PC!$B:$T,3,0))</f>
        <v>13.8440613167665</v>
      </c>
      <c r="J33" s="19" t="n">
        <f aca="false">IF(ISNA(VLOOKUP($A33,PC!$B:$T,4,0)),0,VLOOKUP($A33,PC!$B:$T,4,0))</f>
        <v>19.2332658608623</v>
      </c>
      <c r="K33" s="19" t="n">
        <f aca="false">IF(ISNA(VLOOKUP($A33,PC!$B:$T,5,0)),0,VLOOKUP($A33,PC!$B:$T,5,0))</f>
        <v>7.76964183041905</v>
      </c>
      <c r="L33" s="19" t="n">
        <f aca="false">IF(ISNA(VLOOKUP($A33,PC!$B:$T,6,0)),0,VLOOKUP($A33,PC!$B:$T,6,0))</f>
        <v>18.7597440199558</v>
      </c>
      <c r="M33" s="19" t="n">
        <f aca="false">IF(ISNA(VLOOKUP($A33,PC!$B:$T,7,0)),0,VLOOKUP($A33,PC!$B:$T,7,0))</f>
        <v>15.0523284399803</v>
      </c>
      <c r="N33" s="19" t="n">
        <f aca="false">IF(ISNA(VLOOKUP($A33,PC!$B:$T,8,0)),0,VLOOKUP($A33,PC!$B:$T,8,0))</f>
        <v>12.2034652624419</v>
      </c>
      <c r="O33" s="19" t="n">
        <f aca="false">IF(ISNA(VLOOKUP($A33,PC!$B:$T,9,0)),0,VLOOKUP($A33,PC!$B:$T,9,0))</f>
        <v>12.198237164022</v>
      </c>
      <c r="P33" s="19" t="n">
        <f aca="false">IF(ISNA(VLOOKUP($A33,PC!$B:$T,10,0)),0,VLOOKUP($A33,PC!$B:$T,10,0))</f>
        <v>15.7232954617976</v>
      </c>
      <c r="Q33" s="19" t="n">
        <f aca="false">IF(ISNA(VLOOKUP($A33,PC!$B:$T,11,0)),0,VLOOKUP($A33,PC!$B:$T,11,0))</f>
        <v>13.5096992712717</v>
      </c>
      <c r="R33" s="19" t="n">
        <f aca="false">IF(ISNA(VLOOKUP($A33,PC!$B:$T,12,0)),0,VLOOKUP($A33,PC!$B:$T,12,0))</f>
        <v>19.5222854874524</v>
      </c>
      <c r="S33" s="19" t="n">
        <f aca="false">IF(ISNA(VLOOKUP($A33,PC!$B:$T,13,0)),0,VLOOKUP($A33,PC!$B:$T,13,0))</f>
        <v>13.8440613167665</v>
      </c>
      <c r="T33" s="19" t="n">
        <f aca="false">IF(ISNA(VLOOKUP($A33,PC!$B:$T,14,0)),0,VLOOKUP($A33,PC!$B:$T,14,0))</f>
        <v>15.3078361311121</v>
      </c>
      <c r="U33" s="19" t="n">
        <f aca="false">IF(ISNA(VLOOKUP($A33,PC!$B:$T,15,0)),0,VLOOKUP($A33,PC!$B:$T,15,0))</f>
        <v>13.2812882133591</v>
      </c>
      <c r="V33" s="19" t="n">
        <f aca="false">IF(ISNA(VLOOKUP($A33,PC!$B:$T,16,0)),0,VLOOKUP($A33,PC!$B:$T,16,0))</f>
        <v>11.2874871676978</v>
      </c>
      <c r="W33" s="19" t="n">
        <f aca="false">IF(ISNA(VLOOKUP($A33,PC!$B:$T,17,0)),0,VLOOKUP($A33,PC!$B:$T,17,0))</f>
        <v>11.3535072987986</v>
      </c>
      <c r="X33" s="19" t="n">
        <f aca="false">IF(ISNA(VLOOKUP($A33,PC!$B:$T,18,0)),0,VLOOKUP($A33,PC!$B:$T,18,0))</f>
        <v>20.1898292749492</v>
      </c>
      <c r="Y33" s="19" t="n">
        <f aca="false">IF(ISNA(VLOOKUP($A33,PC!$B:$T,19,0)),0,VLOOKUP($A33,PC!$B:$T,19,0))</f>
        <v>12.1255965368774</v>
      </c>
      <c r="AA33" s="14" t="n">
        <f aca="false">H33-(H32*$G32/100)</f>
        <v>18.1679028215531</v>
      </c>
      <c r="AB33" s="14" t="n">
        <f aca="false">I33-(I32*$G32/100)</f>
        <v>13.6711392019327</v>
      </c>
      <c r="AC33" s="14" t="n">
        <f aca="false">J33-(J32*$G32/100)</f>
        <v>18.839953039638</v>
      </c>
      <c r="AD33" s="14" t="n">
        <f aca="false">K33-(K32*$G32/100)</f>
        <v>7.42988134991518</v>
      </c>
      <c r="AE33" s="14" t="n">
        <f aca="false">L33-(L32*$G32/100)</f>
        <v>18.516915921666</v>
      </c>
      <c r="AF33" s="14" t="n">
        <f aca="false">M33-(M32*$G32/100)</f>
        <v>14.85337633474</v>
      </c>
      <c r="AG33" s="14" t="n">
        <f aca="false">N33-(N32*$G32/100)</f>
        <v>11.9505929199166</v>
      </c>
      <c r="AH33" s="14" t="n">
        <f aca="false">O33-(O32*$G32/100)</f>
        <v>12.0263597105527</v>
      </c>
      <c r="AI33" s="14" t="n">
        <f aca="false">P33-(P32*$G32/100)</f>
        <v>15.3793074483842</v>
      </c>
      <c r="AJ33" s="14" t="n">
        <f aca="false">Q33-(Q32*$G32/100)</f>
        <v>13.1432112414338</v>
      </c>
      <c r="AK33" s="14" t="n">
        <f aca="false">R33-(R32*$G32/100)</f>
        <v>19.2639735712061</v>
      </c>
      <c r="AL33" s="14" t="n">
        <f aca="false">S33-(S32*$G32/100)</f>
        <v>13.6849851932777</v>
      </c>
      <c r="AM33" s="14" t="n">
        <f aca="false">T33-(T32*$G32/100)</f>
        <v>14.9503053152514</v>
      </c>
      <c r="AN33" s="14" t="n">
        <f aca="false">U33-(U32*$G32/100)</f>
        <v>13.0276115294837</v>
      </c>
      <c r="AO33" s="14" t="n">
        <f aca="false">V33-(V32*$G32/100)</f>
        <v>11.0956688093112</v>
      </c>
      <c r="AP33" s="14" t="n">
        <f aca="false">W33-(W32*$G32/100)</f>
        <v>11.0998306149233</v>
      </c>
      <c r="AQ33" s="14" t="n">
        <f aca="false">X33-(X32*$G32/100)</f>
        <v>19.9353304253921</v>
      </c>
      <c r="AR33" s="14" t="n">
        <f aca="false">Y33-(Y32*$G32/100)</f>
        <v>11.9339565772287</v>
      </c>
      <c r="AS33" s="14"/>
      <c r="AT33" s="14" t="n">
        <f aca="false">IF(AA33&gt;0,AA33,0)</f>
        <v>18.1679028215531</v>
      </c>
      <c r="AU33" s="14" t="n">
        <f aca="false">IF(AB33&gt;0,AB33,0)</f>
        <v>13.6711392019327</v>
      </c>
      <c r="AV33" s="14" t="n">
        <f aca="false">IF(AC33&gt;0,AC33,0)</f>
        <v>18.839953039638</v>
      </c>
      <c r="AW33" s="14" t="n">
        <f aca="false">IF(AD33&gt;0,AD33,0)</f>
        <v>7.42988134991518</v>
      </c>
      <c r="AX33" s="14" t="n">
        <f aca="false">IF(AE33&gt;0,AE33,0)</f>
        <v>18.516915921666</v>
      </c>
      <c r="AY33" s="14" t="n">
        <f aca="false">IF(AF33&gt;0,AF33,0)</f>
        <v>14.85337633474</v>
      </c>
      <c r="AZ33" s="14" t="n">
        <f aca="false">IF(AG33&gt;0,AG33,0)</f>
        <v>11.9505929199166</v>
      </c>
      <c r="BA33" s="14" t="n">
        <f aca="false">IF(AH33&gt;0,AH33,0)</f>
        <v>12.0263597105527</v>
      </c>
      <c r="BB33" s="14" t="n">
        <f aca="false">IF(AI33&gt;0,AI33,0)</f>
        <v>15.3793074483842</v>
      </c>
      <c r="BC33" s="14" t="n">
        <f aca="false">IF(AJ33&gt;0,AJ33,0)</f>
        <v>13.1432112414338</v>
      </c>
      <c r="BD33" s="14" t="n">
        <f aca="false">IF(AK33&gt;0,AK33,0)</f>
        <v>19.2639735712061</v>
      </c>
      <c r="BE33" s="14" t="n">
        <f aca="false">IF(AL33&gt;0,AL33,0)</f>
        <v>13.6849851932777</v>
      </c>
      <c r="BF33" s="14" t="n">
        <f aca="false">IF(AM33&gt;0,AM33,0)</f>
        <v>14.9503053152514</v>
      </c>
      <c r="BG33" s="14" t="n">
        <f aca="false">IF(AN33&gt;0,AN33,0)</f>
        <v>13.0276115294837</v>
      </c>
      <c r="BH33" s="14" t="n">
        <f aca="false">IF(AO33&gt;0,AO33,0)</f>
        <v>11.0956688093112</v>
      </c>
      <c r="BI33" s="14" t="n">
        <f aca="false">IF(AP33&gt;0,AP33,0)</f>
        <v>11.0998306149233</v>
      </c>
      <c r="BJ33" s="14" t="n">
        <f aca="false">IF(AQ33&gt;0,AQ33,0)</f>
        <v>19.9353304253921</v>
      </c>
      <c r="BK33" s="14" t="n">
        <f aca="false">IF(AR33&gt;0,AR33,0)</f>
        <v>11.9339565772287</v>
      </c>
    </row>
    <row r="34" customFormat="false" ht="18" hidden="false" customHeight="false" outlineLevel="0" collapsed="false">
      <c r="A34" s="20" t="s">
        <v>597</v>
      </c>
      <c r="B34" s="19" t="s">
        <v>598</v>
      </c>
      <c r="C34" s="19" t="n">
        <v>38</v>
      </c>
      <c r="D34" s="19" t="n">
        <f aca="false">C34-5</f>
        <v>33</v>
      </c>
      <c r="E34" s="8" t="s">
        <v>599</v>
      </c>
      <c r="F34" s="8" t="n">
        <v>10.0681720243231</v>
      </c>
      <c r="G34" s="13" t="n">
        <f aca="false">F34*((POWER(D34,2))/((POWER(C34,2))))</f>
        <v>7.59296352803868</v>
      </c>
      <c r="H34" s="19" t="n">
        <f aca="false">IF(ISNA(VLOOKUP($A34,PC!$B:$T,2,0)),0,VLOOKUP($A34,PC!$B:$T,2,0))</f>
        <v>62.5955629026498</v>
      </c>
      <c r="I34" s="19" t="n">
        <f aca="false">IF(ISNA(VLOOKUP($A34,PC!$B:$T,3,0)),0,VLOOKUP($A34,PC!$B:$T,3,0))</f>
        <v>106.057100996418</v>
      </c>
      <c r="J34" s="19" t="n">
        <f aca="false">IF(ISNA(VLOOKUP($A34,PC!$B:$T,4,0)),0,VLOOKUP($A34,PC!$B:$T,4,0))</f>
        <v>91.5549868007547</v>
      </c>
      <c r="K34" s="19" t="n">
        <f aca="false">IF(ISNA(VLOOKUP($A34,PC!$B:$T,5,0)),0,VLOOKUP($A34,PC!$B:$T,5,0))</f>
        <v>60.8803733892515</v>
      </c>
      <c r="L34" s="19" t="n">
        <f aca="false">IF(ISNA(VLOOKUP($A34,PC!$B:$T,6,0)),0,VLOOKUP($A34,PC!$B:$T,6,0))</f>
        <v>73.7323494038516</v>
      </c>
      <c r="M34" s="19" t="n">
        <f aca="false">IF(ISNA(VLOOKUP($A34,PC!$B:$T,7,0)),0,VLOOKUP($A34,PC!$B:$T,7,0))</f>
        <v>76.2142656458524</v>
      </c>
      <c r="N34" s="19" t="n">
        <f aca="false">IF(ISNA(VLOOKUP($A34,PC!$B:$T,8,0)),0,VLOOKUP($A34,PC!$B:$T,8,0))</f>
        <v>36.1761765360426</v>
      </c>
      <c r="O34" s="19" t="n">
        <f aca="false">IF(ISNA(VLOOKUP($A34,PC!$B:$T,9,0)),0,VLOOKUP($A34,PC!$B:$T,9,0))</f>
        <v>77.3075666407808</v>
      </c>
      <c r="P34" s="19" t="n">
        <f aca="false">IF(ISNA(VLOOKUP($A34,PC!$B:$T,10,0)),0,VLOOKUP($A34,PC!$B:$T,10,0))</f>
        <v>45.1013035209119</v>
      </c>
      <c r="Q34" s="19" t="n">
        <f aca="false">IF(ISNA(VLOOKUP($A34,PC!$B:$T,11,0)),0,VLOOKUP($A34,PC!$B:$T,11,0))</f>
        <v>115.582341168018</v>
      </c>
      <c r="R34" s="19" t="n">
        <f aca="false">IF(ISNA(VLOOKUP($A34,PC!$B:$T,12,0)),0,VLOOKUP($A34,PC!$B:$T,12,0))</f>
        <v>54.9514346321313</v>
      </c>
      <c r="S34" s="19" t="n">
        <f aca="false">IF(ISNA(VLOOKUP($A34,PC!$B:$T,13,0)),0,VLOOKUP($A34,PC!$B:$T,13,0))</f>
        <v>65.4169576884902</v>
      </c>
      <c r="T34" s="19" t="n">
        <f aca="false">IF(ISNA(VLOOKUP($A34,PC!$B:$T,14,0)),0,VLOOKUP($A34,PC!$B:$T,14,0))</f>
        <v>62.9014186282746</v>
      </c>
      <c r="U34" s="19" t="n">
        <f aca="false">IF(ISNA(VLOOKUP($A34,PC!$B:$T,15,0)),0,VLOOKUP($A34,PC!$B:$T,15,0))</f>
        <v>72.9821357408451</v>
      </c>
      <c r="V34" s="19" t="n">
        <f aca="false">IF(ISNA(VLOOKUP($A34,PC!$B:$T,16,0)),0,VLOOKUP($A34,PC!$B:$T,16,0))</f>
        <v>65.4169576884902</v>
      </c>
      <c r="W34" s="19" t="n">
        <f aca="false">IF(ISNA(VLOOKUP($A34,PC!$B:$T,17,0)),0,VLOOKUP($A34,PC!$B:$T,17,0))</f>
        <v>115.021207423675</v>
      </c>
      <c r="X34" s="19" t="n">
        <f aca="false">IF(ISNA(VLOOKUP($A34,PC!$B:$T,18,0)),0,VLOOKUP($A34,PC!$B:$T,18,0))</f>
        <v>55.9731024653547</v>
      </c>
      <c r="Y34" s="19" t="n">
        <f aca="false">IF(ISNA(VLOOKUP($A34,PC!$B:$T,19,0)),0,VLOOKUP($A34,PC!$B:$T,19,0))</f>
        <v>51.2473308985683</v>
      </c>
      <c r="AA34" s="14" t="n">
        <f aca="false">H34-(H33*$G33/100)</f>
        <v>61.1852593644898</v>
      </c>
      <c r="AB34" s="14" t="n">
        <f aca="false">I34-(I33*$G33/100)</f>
        <v>105.006881439103</v>
      </c>
      <c r="AC34" s="14" t="n">
        <f aca="false">J34-(J33*$G33/100)</f>
        <v>90.0959386575879</v>
      </c>
      <c r="AD34" s="14" t="n">
        <f aca="false">K34-(K33*$G33/100)</f>
        <v>60.2909632720227</v>
      </c>
      <c r="AE34" s="14" t="n">
        <f aca="false">L34-(L33*$G33/100)</f>
        <v>72.3092229376231</v>
      </c>
      <c r="AF34" s="14" t="n">
        <f aca="false">M34-(M33*$G33/100)</f>
        <v>75.0723861533331</v>
      </c>
      <c r="AG34" s="14" t="n">
        <f aca="false">N34-(N33*$G33/100)</f>
        <v>35.2504136697579</v>
      </c>
      <c r="AH34" s="14" t="n">
        <f aca="false">O34-(O33*$G33/100)</f>
        <v>76.3822003814659</v>
      </c>
      <c r="AI34" s="14" t="n">
        <f aca="false">P34-(P33*$G33/100)</f>
        <v>43.9085240307328</v>
      </c>
      <c r="AJ34" s="14" t="n">
        <f aca="false">Q34-(Q33*$G33/100)</f>
        <v>114.557486534432</v>
      </c>
      <c r="AK34" s="14" t="n">
        <f aca="false">R34-(R33*$G33/100)</f>
        <v>53.470461270826</v>
      </c>
      <c r="AL34" s="14" t="n">
        <f aca="false">S34-(S33*$G33/100)</f>
        <v>64.3667381311753</v>
      </c>
      <c r="AM34" s="14" t="n">
        <f aca="false">T34-(T33*$G33/100)</f>
        <v>61.7401561549861</v>
      </c>
      <c r="AN34" s="14" t="n">
        <f aca="false">U34-(U33*$G33/100)</f>
        <v>71.9746085196883</v>
      </c>
      <c r="AO34" s="14" t="n">
        <f aca="false">V34-(V33*$G33/100)</f>
        <v>64.5606815203039</v>
      </c>
      <c r="AP34" s="14" t="n">
        <f aca="false">W34-(W33*$G33/100)</f>
        <v>114.15992292511</v>
      </c>
      <c r="AQ34" s="14" t="n">
        <f aca="false">X34-(X33*$G33/100)</f>
        <v>54.4414887951868</v>
      </c>
      <c r="AR34" s="14" t="n">
        <f aca="false">Y34-(Y33*$G33/100)</f>
        <v>50.3274752047976</v>
      </c>
      <c r="AS34" s="14"/>
      <c r="AT34" s="14" t="n">
        <f aca="false">IF(AA34&gt;0,AA34,0)</f>
        <v>61.1852593644898</v>
      </c>
      <c r="AU34" s="14" t="n">
        <f aca="false">IF(AB34&gt;0,AB34,0)</f>
        <v>105.006881439103</v>
      </c>
      <c r="AV34" s="14" t="n">
        <f aca="false">IF(AC34&gt;0,AC34,0)</f>
        <v>90.0959386575879</v>
      </c>
      <c r="AW34" s="14" t="n">
        <f aca="false">IF(AD34&gt;0,AD34,0)</f>
        <v>60.2909632720227</v>
      </c>
      <c r="AX34" s="14" t="n">
        <f aca="false">IF(AE34&gt;0,AE34,0)</f>
        <v>72.3092229376231</v>
      </c>
      <c r="AY34" s="14" t="n">
        <f aca="false">IF(AF34&gt;0,AF34,0)</f>
        <v>75.0723861533331</v>
      </c>
      <c r="AZ34" s="14" t="n">
        <f aca="false">IF(AG34&gt;0,AG34,0)</f>
        <v>35.2504136697579</v>
      </c>
      <c r="BA34" s="14" t="n">
        <f aca="false">IF(AH34&gt;0,AH34,0)</f>
        <v>76.3822003814659</v>
      </c>
      <c r="BB34" s="14" t="n">
        <f aca="false">IF(AI34&gt;0,AI34,0)</f>
        <v>43.9085240307328</v>
      </c>
      <c r="BC34" s="14" t="n">
        <f aca="false">IF(AJ34&gt;0,AJ34,0)</f>
        <v>114.557486534432</v>
      </c>
      <c r="BD34" s="14" t="n">
        <f aca="false">IF(AK34&gt;0,AK34,0)</f>
        <v>53.470461270826</v>
      </c>
      <c r="BE34" s="14" t="n">
        <f aca="false">IF(AL34&gt;0,AL34,0)</f>
        <v>64.3667381311753</v>
      </c>
      <c r="BF34" s="14" t="n">
        <f aca="false">IF(AM34&gt;0,AM34,0)</f>
        <v>61.7401561549861</v>
      </c>
      <c r="BG34" s="14" t="n">
        <f aca="false">IF(AN34&gt;0,AN34,0)</f>
        <v>71.9746085196883</v>
      </c>
      <c r="BH34" s="14" t="n">
        <f aca="false">IF(AO34&gt;0,AO34,0)</f>
        <v>64.5606815203039</v>
      </c>
      <c r="BI34" s="14" t="n">
        <f aca="false">IF(AP34&gt;0,AP34,0)</f>
        <v>114.15992292511</v>
      </c>
      <c r="BJ34" s="14" t="n">
        <f aca="false">IF(AQ34&gt;0,AQ34,0)</f>
        <v>54.4414887951868</v>
      </c>
      <c r="BK34" s="14" t="n">
        <f aca="false">IF(AR34&gt;0,AR34,0)</f>
        <v>50.3274752047976</v>
      </c>
    </row>
    <row r="35" customFormat="false" ht="18" hidden="false" customHeight="false" outlineLevel="0" collapsed="false">
      <c r="A35" s="20" t="s">
        <v>600</v>
      </c>
      <c r="B35" s="19" t="s">
        <v>601</v>
      </c>
      <c r="C35" s="19" t="n">
        <v>38</v>
      </c>
      <c r="D35" s="19" t="n">
        <f aca="false">C35-5</f>
        <v>33</v>
      </c>
      <c r="E35" s="8" t="s">
        <v>602</v>
      </c>
      <c r="F35" s="8" t="n">
        <v>10.0773190810137</v>
      </c>
      <c r="G35" s="13" t="n">
        <f aca="false">F35*((POWER(D35,2))/((POWER(C35,2))))</f>
        <v>7.5998618277174</v>
      </c>
      <c r="H35" s="19" t="n">
        <f aca="false">IF(ISNA(VLOOKUP($A35,PC!$B:$T,2,0)),0,VLOOKUP($A35,PC!$B:$T,2,0))</f>
        <v>206.126545724084</v>
      </c>
      <c r="I35" s="19" t="n">
        <f aca="false">IF(ISNA(VLOOKUP($A35,PC!$B:$T,3,0)),0,VLOOKUP($A35,PC!$B:$T,3,0))</f>
        <v>203.950646879636</v>
      </c>
      <c r="J35" s="19" t="n">
        <f aca="false">IF(ISNA(VLOOKUP($A35,PC!$B:$T,4,0)),0,VLOOKUP($A35,PC!$B:$T,4,0))</f>
        <v>152.817478933558</v>
      </c>
      <c r="K35" s="19" t="n">
        <f aca="false">IF(ISNA(VLOOKUP($A35,PC!$B:$T,5,0)),0,VLOOKUP($A35,PC!$B:$T,5,0))</f>
        <v>158.008083336152</v>
      </c>
      <c r="L35" s="19" t="n">
        <f aca="false">IF(ISNA(VLOOKUP($A35,PC!$B:$T,6,0)),0,VLOOKUP($A35,PC!$B:$T,6,0))</f>
        <v>128.432493429747</v>
      </c>
      <c r="M35" s="19" t="n">
        <f aca="false">IF(ISNA(VLOOKUP($A35,PC!$B:$T,7,0)),0,VLOOKUP($A35,PC!$B:$T,7,0))</f>
        <v>155.955433026621</v>
      </c>
      <c r="N35" s="19" t="n">
        <f aca="false">IF(ISNA(VLOOKUP($A35,PC!$B:$T,8,0)),0,VLOOKUP($A35,PC!$B:$T,8,0))</f>
        <v>132.490007093954</v>
      </c>
      <c r="O35" s="19" t="n">
        <f aca="false">IF(ISNA(VLOOKUP($A35,PC!$B:$T,9,0)),0,VLOOKUP($A35,PC!$B:$T,9,0))</f>
        <v>212.619949892469</v>
      </c>
      <c r="P35" s="19" t="n">
        <f aca="false">IF(ISNA(VLOOKUP($A35,PC!$B:$T,10,0)),0,VLOOKUP($A35,PC!$B:$T,10,0))</f>
        <v>92.5182323187516</v>
      </c>
      <c r="Q35" s="19" t="n">
        <f aca="false">IF(ISNA(VLOOKUP($A35,PC!$B:$T,11,0)),0,VLOOKUP($A35,PC!$B:$T,11,0))</f>
        <v>225.304705942728</v>
      </c>
      <c r="R35" s="19" t="n">
        <f aca="false">IF(ISNA(VLOOKUP($A35,PC!$B:$T,12,0)),0,VLOOKUP($A35,PC!$B:$T,12,0))</f>
        <v>74.9376651408582</v>
      </c>
      <c r="S35" s="19" t="n">
        <f aca="false">IF(ISNA(VLOOKUP($A35,PC!$B:$T,13,0)),0,VLOOKUP($A35,PC!$B:$T,13,0))</f>
        <v>136.132044259824</v>
      </c>
      <c r="T35" s="19" t="n">
        <f aca="false">IF(ISNA(VLOOKUP($A35,PC!$B:$T,14,0)),0,VLOOKUP($A35,PC!$B:$T,14,0))</f>
        <v>92.1578325018078</v>
      </c>
      <c r="U35" s="19" t="n">
        <f aca="false">IF(ISNA(VLOOKUP($A35,PC!$B:$T,15,0)),0,VLOOKUP($A35,PC!$B:$T,15,0))</f>
        <v>133.854145158466</v>
      </c>
      <c r="V35" s="19" t="n">
        <f aca="false">IF(ISNA(VLOOKUP($A35,PC!$B:$T,16,0)),0,VLOOKUP($A35,PC!$B:$T,16,0))</f>
        <v>136.132044259824</v>
      </c>
      <c r="W35" s="19" t="n">
        <f aca="false">IF(ISNA(VLOOKUP($A35,PC!$B:$T,17,0)),0,VLOOKUP($A35,PC!$B:$T,17,0))</f>
        <v>260.742044524825</v>
      </c>
      <c r="X35" s="19" t="n">
        <f aca="false">IF(ISNA(VLOOKUP($A35,PC!$B:$T,18,0)),0,VLOOKUP($A35,PC!$B:$T,18,0))</f>
        <v>86.3609485398915</v>
      </c>
      <c r="Y35" s="19" t="n">
        <f aca="false">IF(ISNA(VLOOKUP($A35,PC!$B:$T,19,0)),0,VLOOKUP($A35,PC!$B:$T,19,0))</f>
        <v>74.5306465351271</v>
      </c>
      <c r="AA35" s="14" t="n">
        <f aca="false">H35-(H34*$G34/100)</f>
        <v>201.373687462715</v>
      </c>
      <c r="AB35" s="14" t="n">
        <f aca="false">I35-(I34*$G34/100)</f>
        <v>195.897769882083</v>
      </c>
      <c r="AC35" s="14" t="n">
        <f aca="false">J35-(J34*$G34/100)</f>
        <v>145.865742177676</v>
      </c>
      <c r="AD35" s="14" t="n">
        <f aca="false">K35-(K34*$G34/100)</f>
        <v>153.385458788972</v>
      </c>
      <c r="AE35" s="14" t="n">
        <f aca="false">L35-(L34*$G34/100)</f>
        <v>122.834023031146</v>
      </c>
      <c r="AF35" s="14" t="n">
        <f aca="false">M35-(M34*$G34/100)</f>
        <v>150.168511632969</v>
      </c>
      <c r="AG35" s="14" t="n">
        <f aca="false">N35-(N34*$G34/100)</f>
        <v>129.743163203733</v>
      </c>
      <c r="AH35" s="14" t="n">
        <f aca="false">O35-(O34*$G34/100)</f>
        <v>206.75001455302</v>
      </c>
      <c r="AI35" s="14" t="n">
        <f aca="false">P35-(P34*$G34/100)</f>
        <v>89.0937067917387</v>
      </c>
      <c r="AJ35" s="14" t="n">
        <f aca="false">Q35-(Q34*$G34/100)</f>
        <v>216.528580932987</v>
      </c>
      <c r="AK35" s="14" t="n">
        <f aca="false">R35-(R34*$G34/100)</f>
        <v>70.7652227511064</v>
      </c>
      <c r="AL35" s="14" t="n">
        <f aca="false">S35-(S34*$G34/100)</f>
        <v>131.164958521385</v>
      </c>
      <c r="AM35" s="14" t="n">
        <f aca="false">T35-(T34*$G34/100)</f>
        <v>87.381750726744</v>
      </c>
      <c r="AN35" s="14" t="n">
        <f aca="false">U35-(U34*$G34/100)</f>
        <v>128.31263820968</v>
      </c>
      <c r="AO35" s="14" t="n">
        <f aca="false">V35-(V34*$G34/100)</f>
        <v>131.164958521385</v>
      </c>
      <c r="AP35" s="14" t="n">
        <f aca="false">W35-(W34*$G34/100)</f>
        <v>252.008526195635</v>
      </c>
      <c r="AQ35" s="14" t="n">
        <f aca="false">X35-(X34*$G34/100)</f>
        <v>82.1109312841854</v>
      </c>
      <c r="AR35" s="14" t="n">
        <f aca="false">Y35-(Y34*$G34/100)</f>
        <v>70.6394553909055</v>
      </c>
      <c r="AS35" s="14"/>
      <c r="AT35" s="14" t="n">
        <f aca="false">IF(AA35&gt;0,AA35,0)</f>
        <v>201.373687462715</v>
      </c>
      <c r="AU35" s="14" t="n">
        <f aca="false">IF(AB35&gt;0,AB35,0)</f>
        <v>195.897769882083</v>
      </c>
      <c r="AV35" s="14" t="n">
        <f aca="false">IF(AC35&gt;0,AC35,0)</f>
        <v>145.865742177676</v>
      </c>
      <c r="AW35" s="14" t="n">
        <f aca="false">IF(AD35&gt;0,AD35,0)</f>
        <v>153.385458788972</v>
      </c>
      <c r="AX35" s="14" t="n">
        <f aca="false">IF(AE35&gt;0,AE35,0)</f>
        <v>122.834023031146</v>
      </c>
      <c r="AY35" s="14" t="n">
        <f aca="false">IF(AF35&gt;0,AF35,0)</f>
        <v>150.168511632969</v>
      </c>
      <c r="AZ35" s="14" t="n">
        <f aca="false">IF(AG35&gt;0,AG35,0)</f>
        <v>129.743163203733</v>
      </c>
      <c r="BA35" s="14" t="n">
        <f aca="false">IF(AH35&gt;0,AH35,0)</f>
        <v>206.75001455302</v>
      </c>
      <c r="BB35" s="14" t="n">
        <f aca="false">IF(AI35&gt;0,AI35,0)</f>
        <v>89.0937067917387</v>
      </c>
      <c r="BC35" s="14" t="n">
        <f aca="false">IF(AJ35&gt;0,AJ35,0)</f>
        <v>216.528580932987</v>
      </c>
      <c r="BD35" s="14" t="n">
        <f aca="false">IF(AK35&gt;0,AK35,0)</f>
        <v>70.7652227511064</v>
      </c>
      <c r="BE35" s="14" t="n">
        <f aca="false">IF(AL35&gt;0,AL35,0)</f>
        <v>131.164958521385</v>
      </c>
      <c r="BF35" s="14" t="n">
        <f aca="false">IF(AM35&gt;0,AM35,0)</f>
        <v>87.381750726744</v>
      </c>
      <c r="BG35" s="14" t="n">
        <f aca="false">IF(AN35&gt;0,AN35,0)</f>
        <v>128.31263820968</v>
      </c>
      <c r="BH35" s="14" t="n">
        <f aca="false">IF(AO35&gt;0,AO35,0)</f>
        <v>131.164958521385</v>
      </c>
      <c r="BI35" s="14" t="n">
        <f aca="false">IF(AP35&gt;0,AP35,0)</f>
        <v>252.008526195635</v>
      </c>
      <c r="BJ35" s="14" t="n">
        <f aca="false">IF(AQ35&gt;0,AQ35,0)</f>
        <v>82.1109312841854</v>
      </c>
      <c r="BK35" s="14" t="n">
        <f aca="false">IF(AR35&gt;0,AR35,0)</f>
        <v>70.6394553909055</v>
      </c>
    </row>
    <row r="36" customFormat="false" ht="18" hidden="false" customHeight="false" outlineLevel="0" collapsed="false">
      <c r="A36" s="20" t="s">
        <v>603</v>
      </c>
      <c r="B36" s="19" t="s">
        <v>604</v>
      </c>
      <c r="C36" s="19" t="n">
        <v>38</v>
      </c>
      <c r="D36" s="19" t="n">
        <f aca="false">C36-5</f>
        <v>33</v>
      </c>
      <c r="E36" s="8" t="s">
        <v>605</v>
      </c>
      <c r="F36" s="8" t="n">
        <v>10.4805330469406</v>
      </c>
      <c r="G36" s="13" t="n">
        <f aca="false">F36*((POWER(D36,2))/((POWER(C36,2))))</f>
        <v>7.90394770645313</v>
      </c>
      <c r="H36" s="19" t="n">
        <f aca="false">IF(ISNA(VLOOKUP($A36,PC!$B:$T,2,0)),0,VLOOKUP($A36,PC!$B:$T,2,0))</f>
        <v>16.4595982365298</v>
      </c>
      <c r="I36" s="19" t="n">
        <f aca="false">IF(ISNA(VLOOKUP($A36,PC!$B:$T,3,0)),0,VLOOKUP($A36,PC!$B:$T,3,0))</f>
        <v>6.89116234163513</v>
      </c>
      <c r="J36" s="19" t="n">
        <f aca="false">IF(ISNA(VLOOKUP($A36,PC!$B:$T,4,0)),0,VLOOKUP($A36,PC!$B:$T,4,0))</f>
        <v>9.03871885802233</v>
      </c>
      <c r="K36" s="19" t="n">
        <f aca="false">IF(ISNA(VLOOKUP($A36,PC!$B:$T,5,0)),0,VLOOKUP($A36,PC!$B:$T,5,0))</f>
        <v>8.68874082592079</v>
      </c>
      <c r="L36" s="19" t="n">
        <f aca="false">IF(ISNA(VLOOKUP($A36,PC!$B:$T,6,0)),0,VLOOKUP($A36,PC!$B:$T,6,0))</f>
        <v>6.03498195964305</v>
      </c>
      <c r="M36" s="19" t="n">
        <f aca="false">IF(ISNA(VLOOKUP($A36,PC!$B:$T,7,0)),0,VLOOKUP($A36,PC!$B:$T,7,0))</f>
        <v>8.30231088010115</v>
      </c>
      <c r="N36" s="19" t="n">
        <f aca="false">IF(ISNA(VLOOKUP($A36,PC!$B:$T,8,0)),0,VLOOKUP($A36,PC!$B:$T,8,0))</f>
        <v>6.96981950520163</v>
      </c>
      <c r="O36" s="19" t="n">
        <f aca="false">IF(ISNA(VLOOKUP($A36,PC!$B:$T,9,0)),0,VLOOKUP($A36,PC!$B:$T,9,0))</f>
        <v>8.59985441408139</v>
      </c>
      <c r="P36" s="19" t="n">
        <f aca="false">IF(ISNA(VLOOKUP($A36,PC!$B:$T,10,0)),0,VLOOKUP($A36,PC!$B:$T,10,0))</f>
        <v>6.02476170376585</v>
      </c>
      <c r="Q36" s="19" t="n">
        <f aca="false">IF(ISNA(VLOOKUP($A36,PC!$B:$T,11,0)),0,VLOOKUP($A36,PC!$B:$T,11,0))</f>
        <v>13.3903828389613</v>
      </c>
      <c r="R36" s="19" t="n">
        <f aca="false">IF(ISNA(VLOOKUP($A36,PC!$B:$T,12,0)),0,VLOOKUP($A36,PC!$B:$T,12,0))</f>
        <v>4.2573778422835</v>
      </c>
      <c r="S36" s="19" t="n">
        <f aca="false">IF(ISNA(VLOOKUP($A36,PC!$B:$T,13,0)),0,VLOOKUP($A36,PC!$B:$T,13,0))</f>
        <v>6.96981950520163</v>
      </c>
      <c r="T36" s="19" t="n">
        <f aca="false">IF(ISNA(VLOOKUP($A36,PC!$B:$T,14,0)),0,VLOOKUP($A36,PC!$B:$T,14,0))</f>
        <v>6.50317314442527</v>
      </c>
      <c r="U36" s="19" t="n">
        <f aca="false">IF(ISNA(VLOOKUP($A36,PC!$B:$T,15,0)),0,VLOOKUP($A36,PC!$B:$T,15,0))</f>
        <v>8.48110615976717</v>
      </c>
      <c r="V36" s="19" t="n">
        <f aca="false">IF(ISNA(VLOOKUP($A36,PC!$B:$T,16,0)),0,VLOOKUP($A36,PC!$B:$T,16,0))</f>
        <v>4.94717178798047</v>
      </c>
      <c r="W36" s="19" t="n">
        <f aca="false">IF(ISNA(VLOOKUP($A36,PC!$B:$T,17,0)),0,VLOOKUP($A36,PC!$B:$T,17,0))</f>
        <v>13.2309563794514</v>
      </c>
      <c r="X36" s="19" t="n">
        <f aca="false">IF(ISNA(VLOOKUP($A36,PC!$B:$T,18,0)),0,VLOOKUP($A36,PC!$B:$T,18,0))</f>
        <v>4.82230039118173</v>
      </c>
      <c r="Y36" s="19" t="n">
        <f aca="false">IF(ISNA(VLOOKUP($A36,PC!$B:$T,19,0)),0,VLOOKUP($A36,PC!$B:$T,19,0))</f>
        <v>4.57043510728913</v>
      </c>
      <c r="AA36" s="14" t="n">
        <f aca="false">H36-(H35*$G35/100)</f>
        <v>0.794265571252732</v>
      </c>
      <c r="AB36" s="14" t="n">
        <f aca="false">I36-(I35*$G35/100)</f>
        <v>-8.60880501795302</v>
      </c>
      <c r="AC36" s="14" t="n">
        <f aca="false">J36-(J35*$G35/100)</f>
        <v>-2.5751983895292</v>
      </c>
      <c r="AD36" s="14" t="n">
        <f aca="false">K36-(K35*$G35/100)</f>
        <v>-3.3196551842513</v>
      </c>
      <c r="AE36" s="14" t="n">
        <f aca="false">L36-(L35*$G35/100)</f>
        <v>-3.7257100829099</v>
      </c>
      <c r="AF36" s="14" t="n">
        <f aca="false">M36-(M35*$G35/100)</f>
        <v>-3.55008654274037</v>
      </c>
      <c r="AG36" s="14" t="n">
        <f aca="false">N36-(N35*$G35/100)</f>
        <v>-3.09923796947183</v>
      </c>
      <c r="AH36" s="14" t="n">
        <f aca="false">O36-(O35*$G35/100)</f>
        <v>-7.55896799590821</v>
      </c>
      <c r="AI36" s="14" t="n">
        <f aca="false">P36-(P35*$G35/100)</f>
        <v>-1.00649611790585</v>
      </c>
      <c r="AJ36" s="14" t="n">
        <f aca="false">Q36-(Q35*$G35/100)</f>
        <v>-3.73246350403101</v>
      </c>
      <c r="AK36" s="14" t="n">
        <f aca="false">R36-(R35*$G35/100)</f>
        <v>-1.43778116533926</v>
      </c>
      <c r="AL36" s="14" t="n">
        <f aca="false">S36-(S35*$G35/100)</f>
        <v>-3.3760277617921</v>
      </c>
      <c r="AM36" s="14" t="n">
        <f aca="false">T36-(T35*$G35/100)</f>
        <v>-0.50069478913136</v>
      </c>
      <c r="AN36" s="14" t="n">
        <f aca="false">U36-(U35*$G35/100)</f>
        <v>-1.69162392294851</v>
      </c>
      <c r="AO36" s="14" t="n">
        <f aca="false">V36-(V35*$G35/100)</f>
        <v>-5.39867547901327</v>
      </c>
      <c r="AP36" s="14" t="n">
        <f aca="false">W36-(W35*$G35/100)</f>
        <v>-6.58507873120063</v>
      </c>
      <c r="AQ36" s="14" t="n">
        <f aca="false">X36-(X35*$G35/100)</f>
        <v>-1.74101237095614</v>
      </c>
      <c r="AR36" s="14" t="n">
        <f aca="false">Y36-(Y35*$G35/100)</f>
        <v>-1.09379104868498</v>
      </c>
      <c r="AS36" s="14"/>
      <c r="AT36" s="14" t="n">
        <f aca="false">IF(AA36&gt;0,AA36,0)</f>
        <v>0.794265571252732</v>
      </c>
      <c r="AU36" s="14" t="n">
        <f aca="false">IF(AB36&gt;0,AB36,0)</f>
        <v>0</v>
      </c>
      <c r="AV36" s="14" t="n">
        <f aca="false">IF(AC36&gt;0,AC36,0)</f>
        <v>0</v>
      </c>
      <c r="AW36" s="14" t="n">
        <f aca="false">IF(AD36&gt;0,AD36,0)</f>
        <v>0</v>
      </c>
      <c r="AX36" s="14" t="n">
        <f aca="false">IF(AE36&gt;0,AE36,0)</f>
        <v>0</v>
      </c>
      <c r="AY36" s="14" t="n">
        <f aca="false">IF(AF36&gt;0,AF36,0)</f>
        <v>0</v>
      </c>
      <c r="AZ36" s="14" t="n">
        <f aca="false">IF(AG36&gt;0,AG36,0)</f>
        <v>0</v>
      </c>
      <c r="BA36" s="14" t="n">
        <f aca="false">IF(AH36&gt;0,AH36,0)</f>
        <v>0</v>
      </c>
      <c r="BB36" s="14" t="n">
        <f aca="false">IF(AI36&gt;0,AI36,0)</f>
        <v>0</v>
      </c>
      <c r="BC36" s="14" t="n">
        <f aca="false">IF(AJ36&gt;0,AJ36,0)</f>
        <v>0</v>
      </c>
      <c r="BD36" s="14" t="n">
        <f aca="false">IF(AK36&gt;0,AK36,0)</f>
        <v>0</v>
      </c>
      <c r="BE36" s="14" t="n">
        <f aca="false">IF(AL36&gt;0,AL36,0)</f>
        <v>0</v>
      </c>
      <c r="BF36" s="14" t="n">
        <f aca="false">IF(AM36&gt;0,AM36,0)</f>
        <v>0</v>
      </c>
      <c r="BG36" s="14" t="n">
        <f aca="false">IF(AN36&gt;0,AN36,0)</f>
        <v>0</v>
      </c>
      <c r="BH36" s="14" t="n">
        <f aca="false">IF(AO36&gt;0,AO36,0)</f>
        <v>0</v>
      </c>
      <c r="BI36" s="14" t="n">
        <f aca="false">IF(AP36&gt;0,AP36,0)</f>
        <v>0</v>
      </c>
      <c r="BJ36" s="14" t="n">
        <f aca="false">IF(AQ36&gt;0,AQ36,0)</f>
        <v>0</v>
      </c>
      <c r="BK36" s="14" t="n">
        <f aca="false">IF(AR36&gt;0,AR36,0)</f>
        <v>0</v>
      </c>
    </row>
    <row r="37" customFormat="false" ht="18" hidden="false" customHeight="false" outlineLevel="0" collapsed="false">
      <c r="A37" s="20" t="s">
        <v>606</v>
      </c>
      <c r="B37" s="19" t="s">
        <v>607</v>
      </c>
      <c r="C37" s="19" t="n">
        <v>38</v>
      </c>
      <c r="D37" s="19" t="n">
        <f aca="false">C37-5</f>
        <v>33</v>
      </c>
      <c r="E37" s="8" t="s">
        <v>608</v>
      </c>
      <c r="F37" s="8" t="n">
        <v>10.4899269798682</v>
      </c>
      <c r="G37" s="13" t="n">
        <f aca="false">F37*((POWER(D37,2))/((POWER(C37,2))))</f>
        <v>7.91103218911113</v>
      </c>
      <c r="H37" s="19" t="n">
        <f aca="false">IF(ISNA(VLOOKUP($A37,PC!$B:$T,2,0)),0,VLOOKUP($A37,PC!$B:$T,2,0))</f>
        <v>4.47013015877869</v>
      </c>
      <c r="I37" s="19" t="n">
        <f aca="false">IF(ISNA(VLOOKUP($A37,PC!$B:$T,3,0)),0,VLOOKUP($A37,PC!$B:$T,3,0))</f>
        <v>0.773469107653031</v>
      </c>
      <c r="J37" s="19" t="n">
        <f aca="false">IF(ISNA(VLOOKUP($A37,PC!$B:$T,4,0)),0,VLOOKUP($A37,PC!$B:$T,4,0))</f>
        <v>2.47352797319135</v>
      </c>
      <c r="K37" s="19" t="n">
        <f aca="false">IF(ISNA(VLOOKUP($A37,PC!$B:$T,5,0)),0,VLOOKUP($A37,PC!$B:$T,5,0))</f>
        <v>3.7850475191937</v>
      </c>
      <c r="L37" s="19" t="n">
        <f aca="false">IF(ISNA(VLOOKUP($A37,PC!$B:$T,6,0)),0,VLOOKUP($A37,PC!$B:$T,6,0))</f>
        <v>1.5597855944409</v>
      </c>
      <c r="M37" s="19" t="n">
        <f aca="false">IF(ISNA(VLOOKUP($A37,PC!$B:$T,7,0)),0,VLOOKUP($A37,PC!$B:$T,7,0))</f>
        <v>2.5312565849547</v>
      </c>
      <c r="N37" s="19" t="n">
        <f aca="false">IF(ISNA(VLOOKUP($A37,PC!$B:$T,8,0)),0,VLOOKUP($A37,PC!$B:$T,8,0))</f>
        <v>1.74894623525487</v>
      </c>
      <c r="O37" s="19" t="n">
        <f aca="false">IF(ISNA(VLOOKUP($A37,PC!$B:$T,9,0)),0,VLOOKUP($A37,PC!$B:$T,9,0))</f>
        <v>1.21556970081581</v>
      </c>
      <c r="P37" s="19" t="n">
        <f aca="false">IF(ISNA(VLOOKUP($A37,PC!$B:$T,10,0)),0,VLOOKUP($A37,PC!$B:$T,10,0))</f>
        <v>2.42175850939898</v>
      </c>
      <c r="Q37" s="19" t="n">
        <f aca="false">IF(ISNA(VLOOKUP($A37,PC!$B:$T,11,0)),0,VLOOKUP($A37,PC!$B:$T,11,0))</f>
        <v>4.16132094837319</v>
      </c>
      <c r="R37" s="19" t="n">
        <f aca="false">IF(ISNA(VLOOKUP($A37,PC!$B:$T,12,0)),0,VLOOKUP($A37,PC!$B:$T,12,0))</f>
        <v>1.63497202684431</v>
      </c>
      <c r="S37" s="19" t="n">
        <f aca="false">IF(ISNA(VLOOKUP($A37,PC!$B:$T,13,0)),0,VLOOKUP($A37,PC!$B:$T,13,0))</f>
        <v>1.47410212108959</v>
      </c>
      <c r="T37" s="19" t="n">
        <f aca="false">IF(ISNA(VLOOKUP($A37,PC!$B:$T,14,0)),0,VLOOKUP($A37,PC!$B:$T,14,0))</f>
        <v>1.44912307633608</v>
      </c>
      <c r="U37" s="19" t="n">
        <f aca="false">IF(ISNA(VLOOKUP($A37,PC!$B:$T,15,0)),0,VLOOKUP($A37,PC!$B:$T,15,0))</f>
        <v>2.16568456881944</v>
      </c>
      <c r="V37" s="19" t="n">
        <f aca="false">IF(ISNA(VLOOKUP($A37,PC!$B:$T,16,0)),0,VLOOKUP($A37,PC!$B:$T,16,0))</f>
        <v>1.20095521245955</v>
      </c>
      <c r="W37" s="19" t="n">
        <f aca="false">IF(ISNA(VLOOKUP($A37,PC!$B:$T,17,0)),0,VLOOKUP($A37,PC!$B:$T,17,0))</f>
        <v>4.0950781552771</v>
      </c>
      <c r="X37" s="19" t="n">
        <f aca="false">IF(ISNA(VLOOKUP($A37,PC!$B:$T,18,0)),0,VLOOKUP($A37,PC!$B:$T,18,0))</f>
        <v>1.74894623525487</v>
      </c>
      <c r="Y37" s="19" t="n">
        <f aca="false">IF(ISNA(VLOOKUP($A37,PC!$B:$T,19,0)),0,VLOOKUP($A37,PC!$B:$T,19,0))</f>
        <v>1.61896316348319</v>
      </c>
      <c r="AA37" s="14" t="n">
        <f aca="false">H37-(H36*$G36/100)</f>
        <v>3.16917212147109</v>
      </c>
      <c r="AB37" s="14" t="n">
        <f aca="false">I37-(I36*$G36/100)</f>
        <v>0.2287952398034</v>
      </c>
      <c r="AC37" s="14" t="n">
        <f aca="false">J37-(J36*$G36/100)</f>
        <v>1.75911236131995</v>
      </c>
      <c r="AD37" s="14" t="n">
        <f aca="false">K37-(K36*$G36/100)</f>
        <v>3.09829398796367</v>
      </c>
      <c r="AE37" s="14" t="n">
        <f aca="false">L37-(L36*$G36/100)</f>
        <v>1.08278377625683</v>
      </c>
      <c r="AF37" s="14" t="n">
        <f aca="false">M37-(M36*$G36/100)</f>
        <v>1.87504627456433</v>
      </c>
      <c r="AG37" s="14" t="n">
        <f aca="false">N37-(N36*$G36/100)</f>
        <v>1.19805534632957</v>
      </c>
      <c r="AH37" s="14" t="n">
        <f aca="false">O37-(O36*$G36/100)</f>
        <v>0.535841705095714</v>
      </c>
      <c r="AI37" s="14" t="n">
        <f aca="false">P37-(P36*$G36/100)</f>
        <v>1.94556449489492</v>
      </c>
      <c r="AJ37" s="14" t="n">
        <f aca="false">Q37-(Q36*$G36/100)</f>
        <v>3.10295209108782</v>
      </c>
      <c r="AK37" s="14" t="n">
        <f aca="false">R37-(R36*$G36/100)</f>
        <v>1.2984711085241</v>
      </c>
      <c r="AL37" s="14" t="n">
        <f aca="false">S37-(S36*$G36/100)</f>
        <v>0.923211232164279</v>
      </c>
      <c r="AM37" s="14" t="n">
        <f aca="false">T37-(T36*$G36/100)</f>
        <v>0.935115671740599</v>
      </c>
      <c r="AN37" s="14" t="n">
        <f aca="false">U37-(U36*$G36/100)</f>
        <v>1.49534237302267</v>
      </c>
      <c r="AO37" s="14" t="n">
        <f aca="false">V37-(V36*$G36/100)</f>
        <v>0.809933341389174</v>
      </c>
      <c r="AP37" s="14" t="n">
        <f aca="false">W37-(W36*$G36/100)</f>
        <v>3.04931028198163</v>
      </c>
      <c r="AQ37" s="14" t="n">
        <f aca="false">X37-(X36*$G36/100)</f>
        <v>1.36779413408779</v>
      </c>
      <c r="AR37" s="14" t="n">
        <f aca="false">Y37-(Y36*$G36/100)</f>
        <v>1.25771836264568</v>
      </c>
      <c r="AS37" s="14"/>
      <c r="AT37" s="14" t="n">
        <f aca="false">IF(AA37&gt;0,AA37,0)</f>
        <v>3.16917212147109</v>
      </c>
      <c r="AU37" s="14" t="n">
        <f aca="false">IF(AB37&gt;0,AB37,0)</f>
        <v>0.2287952398034</v>
      </c>
      <c r="AV37" s="14" t="n">
        <f aca="false">IF(AC37&gt;0,AC37,0)</f>
        <v>1.75911236131995</v>
      </c>
      <c r="AW37" s="14" t="n">
        <f aca="false">IF(AD37&gt;0,AD37,0)</f>
        <v>3.09829398796367</v>
      </c>
      <c r="AX37" s="14" t="n">
        <f aca="false">IF(AE37&gt;0,AE37,0)</f>
        <v>1.08278377625683</v>
      </c>
      <c r="AY37" s="14" t="n">
        <f aca="false">IF(AF37&gt;0,AF37,0)</f>
        <v>1.87504627456433</v>
      </c>
      <c r="AZ37" s="14" t="n">
        <f aca="false">IF(AG37&gt;0,AG37,0)</f>
        <v>1.19805534632957</v>
      </c>
      <c r="BA37" s="14" t="n">
        <f aca="false">IF(AH37&gt;0,AH37,0)</f>
        <v>0.535841705095714</v>
      </c>
      <c r="BB37" s="14" t="n">
        <f aca="false">IF(AI37&gt;0,AI37,0)</f>
        <v>1.94556449489492</v>
      </c>
      <c r="BC37" s="14" t="n">
        <f aca="false">IF(AJ37&gt;0,AJ37,0)</f>
        <v>3.10295209108782</v>
      </c>
      <c r="BD37" s="14" t="n">
        <f aca="false">IF(AK37&gt;0,AK37,0)</f>
        <v>1.2984711085241</v>
      </c>
      <c r="BE37" s="14" t="n">
        <f aca="false">IF(AL37&gt;0,AL37,0)</f>
        <v>0.923211232164279</v>
      </c>
      <c r="BF37" s="14" t="n">
        <f aca="false">IF(AM37&gt;0,AM37,0)</f>
        <v>0.935115671740599</v>
      </c>
      <c r="BG37" s="14" t="n">
        <f aca="false">IF(AN37&gt;0,AN37,0)</f>
        <v>1.49534237302267</v>
      </c>
      <c r="BH37" s="14" t="n">
        <f aca="false">IF(AO37&gt;0,AO37,0)</f>
        <v>0.809933341389174</v>
      </c>
      <c r="BI37" s="14" t="n">
        <f aca="false">IF(AP37&gt;0,AP37,0)</f>
        <v>3.04931028198163</v>
      </c>
      <c r="BJ37" s="14" t="n">
        <f aca="false">IF(AQ37&gt;0,AQ37,0)</f>
        <v>1.36779413408779</v>
      </c>
      <c r="BK37" s="14" t="n">
        <f aca="false">IF(AR37&gt;0,AR37,0)</f>
        <v>1.25771836264568</v>
      </c>
    </row>
    <row r="38" customFormat="false" ht="18" hidden="false" customHeight="false" outlineLevel="0" collapsed="false">
      <c r="A38" s="20" t="s">
        <v>609</v>
      </c>
      <c r="B38" s="19" t="s">
        <v>610</v>
      </c>
      <c r="C38" s="19" t="n">
        <v>38</v>
      </c>
      <c r="D38" s="19" t="n">
        <f aca="false">C38-5</f>
        <v>33</v>
      </c>
      <c r="E38" s="8" t="s">
        <v>611</v>
      </c>
      <c r="F38" s="8" t="n">
        <v>10.4993212596718</v>
      </c>
      <c r="G38" s="13" t="n">
        <f aca="false">F38*((POWER(D38,2))/((POWER(C38,2))))</f>
        <v>7.91811693336745</v>
      </c>
      <c r="H38" s="19" t="n">
        <f aca="false">IF(ISNA(VLOOKUP($A38,PC!$B:$T,2,0)),0,VLOOKUP($A38,PC!$B:$T,2,0))</f>
        <v>6.49845084368705</v>
      </c>
      <c r="I38" s="19" t="n">
        <f aca="false">IF(ISNA(VLOOKUP($A38,PC!$B:$T,3,0)),0,VLOOKUP($A38,PC!$B:$T,3,0))</f>
        <v>1.65683768454511</v>
      </c>
      <c r="J38" s="19" t="n">
        <f aca="false">IF(ISNA(VLOOKUP($A38,PC!$B:$T,4,0)),0,VLOOKUP($A38,PC!$B:$T,4,0))</f>
        <v>3.53170140018493</v>
      </c>
      <c r="K38" s="19" t="n">
        <f aca="false">IF(ISNA(VLOOKUP($A38,PC!$B:$T,5,0)),0,VLOOKUP($A38,PC!$B:$T,5,0))</f>
        <v>4.50671356579971</v>
      </c>
      <c r="L38" s="19" t="n">
        <f aca="false">IF(ISNA(VLOOKUP($A38,PC!$B:$T,6,0)),0,VLOOKUP($A38,PC!$B:$T,6,0))</f>
        <v>3.06389107484892</v>
      </c>
      <c r="M38" s="19" t="n">
        <f aca="false">IF(ISNA(VLOOKUP($A38,PC!$B:$T,7,0)),0,VLOOKUP($A38,PC!$B:$T,7,0))</f>
        <v>3.55060757181991</v>
      </c>
      <c r="N38" s="19" t="n">
        <f aca="false">IF(ISNA(VLOOKUP($A38,PC!$B:$T,8,0)),0,VLOOKUP($A38,PC!$B:$T,8,0))</f>
        <v>3.06389107484892</v>
      </c>
      <c r="O38" s="19" t="n">
        <f aca="false">IF(ISNA(VLOOKUP($A38,PC!$B:$T,9,0)),0,VLOOKUP($A38,PC!$B:$T,9,0))</f>
        <v>1.35015512733469</v>
      </c>
      <c r="P38" s="19" t="n">
        <f aca="false">IF(ISNA(VLOOKUP($A38,PC!$B:$T,10,0)),0,VLOOKUP($A38,PC!$B:$T,10,0))</f>
        <v>3.55197884327164</v>
      </c>
      <c r="Q38" s="19" t="n">
        <f aca="false">IF(ISNA(VLOOKUP($A38,PC!$B:$T,11,0)),0,VLOOKUP($A38,PC!$B:$T,11,0))</f>
        <v>4.13181258339321</v>
      </c>
      <c r="R38" s="19" t="n">
        <f aca="false">IF(ISNA(VLOOKUP($A38,PC!$B:$T,12,0)),0,VLOOKUP($A38,PC!$B:$T,12,0))</f>
        <v>2.19443514073413</v>
      </c>
      <c r="S38" s="19" t="n">
        <f aca="false">IF(ISNA(VLOOKUP($A38,PC!$B:$T,13,0)),0,VLOOKUP($A38,PC!$B:$T,13,0))</f>
        <v>2.02183582693085</v>
      </c>
      <c r="T38" s="19" t="n">
        <f aca="false">IF(ISNA(VLOOKUP($A38,PC!$B:$T,14,0)),0,VLOOKUP($A38,PC!$B:$T,14,0))</f>
        <v>2.12940065755024</v>
      </c>
      <c r="U38" s="19" t="n">
        <f aca="false">IF(ISNA(VLOOKUP($A38,PC!$B:$T,15,0)),0,VLOOKUP($A38,PC!$B:$T,15,0))</f>
        <v>3.22896669041212</v>
      </c>
      <c r="V38" s="19" t="n">
        <f aca="false">IF(ISNA(VLOOKUP($A38,PC!$B:$T,16,0)),0,VLOOKUP($A38,PC!$B:$T,16,0))</f>
        <v>1.89548930548205</v>
      </c>
      <c r="W38" s="19" t="n">
        <f aca="false">IF(ISNA(VLOOKUP($A38,PC!$B:$T,17,0)),0,VLOOKUP($A38,PC!$B:$T,17,0))</f>
        <v>4.16666666666667</v>
      </c>
      <c r="X38" s="19" t="n">
        <f aca="false">IF(ISNA(VLOOKUP($A38,PC!$B:$T,18,0)),0,VLOOKUP($A38,PC!$B:$T,18,0))</f>
        <v>2.06886617945841</v>
      </c>
      <c r="Y38" s="19" t="n">
        <f aca="false">IF(ISNA(VLOOKUP($A38,PC!$B:$T,19,0)),0,VLOOKUP($A38,PC!$B:$T,19,0))</f>
        <v>1.91416869887869</v>
      </c>
      <c r="AA38" s="14" t="n">
        <f aca="false">H38-(H37*$G37/100)</f>
        <v>6.1448174079309</v>
      </c>
      <c r="AB38" s="14" t="n">
        <f aca="false">I38-(I37*$G37/100)</f>
        <v>1.59564829446584</v>
      </c>
      <c r="AC38" s="14" t="n">
        <f aca="false">J38-(J37*$G37/100)</f>
        <v>3.3360198060191</v>
      </c>
      <c r="AD38" s="14" t="n">
        <f aca="false">K38-(K37*$G37/100)</f>
        <v>4.20727723818314</v>
      </c>
      <c r="AE38" s="14" t="n">
        <f aca="false">L38-(L37*$G37/100)</f>
        <v>2.94049593439158</v>
      </c>
      <c r="AF38" s="14" t="n">
        <f aca="false">M38-(M37*$G37/100)</f>
        <v>3.35035904859514</v>
      </c>
      <c r="AG38" s="14" t="n">
        <f aca="false">N38-(N37*$G37/100)</f>
        <v>2.92553137520766</v>
      </c>
      <c r="AH38" s="14" t="n">
        <f aca="false">O38-(O37*$G37/100)</f>
        <v>1.25399101702207</v>
      </c>
      <c r="AI38" s="14" t="n">
        <f aca="false">P38-(P37*$G37/100)</f>
        <v>3.36039274805055</v>
      </c>
      <c r="AJ38" s="14" t="n">
        <f aca="false">Q38-(Q37*$G37/100)</f>
        <v>3.80260914367518</v>
      </c>
      <c r="AK38" s="14" t="n">
        <f aca="false">R38-(R37*$G37/100)</f>
        <v>2.06509197740751</v>
      </c>
      <c r="AL38" s="14" t="n">
        <f aca="false">S38-(S37*$G37/100)</f>
        <v>1.90521913363109</v>
      </c>
      <c r="AM38" s="14" t="n">
        <f aca="false">T38-(T37*$G37/100)</f>
        <v>2.01476006452146</v>
      </c>
      <c r="AN38" s="14" t="n">
        <f aca="false">U38-(U37*$G37/100)</f>
        <v>3.0576386870582</v>
      </c>
      <c r="AO38" s="14" t="n">
        <f aca="false">V38-(V37*$G37/100)</f>
        <v>1.80048135204756</v>
      </c>
      <c r="AP38" s="14" t="n">
        <f aca="false">W38-(W37*$G37/100)</f>
        <v>3.84270371563344</v>
      </c>
      <c r="AQ38" s="14" t="n">
        <f aca="false">X38-(X37*$G37/100)</f>
        <v>1.93050647981715</v>
      </c>
      <c r="AR38" s="14" t="n">
        <f aca="false">Y38-(Y37*$G37/100)</f>
        <v>1.78609200188568</v>
      </c>
      <c r="AS38" s="14"/>
      <c r="AT38" s="14" t="n">
        <f aca="false">IF(AA38&gt;0,AA38,0)</f>
        <v>6.1448174079309</v>
      </c>
      <c r="AU38" s="14" t="n">
        <f aca="false">IF(AB38&gt;0,AB38,0)</f>
        <v>1.59564829446584</v>
      </c>
      <c r="AV38" s="14" t="n">
        <f aca="false">IF(AC38&gt;0,AC38,0)</f>
        <v>3.3360198060191</v>
      </c>
      <c r="AW38" s="14" t="n">
        <f aca="false">IF(AD38&gt;0,AD38,0)</f>
        <v>4.20727723818314</v>
      </c>
      <c r="AX38" s="14" t="n">
        <f aca="false">IF(AE38&gt;0,AE38,0)</f>
        <v>2.94049593439158</v>
      </c>
      <c r="AY38" s="14" t="n">
        <f aca="false">IF(AF38&gt;0,AF38,0)</f>
        <v>3.35035904859514</v>
      </c>
      <c r="AZ38" s="14" t="n">
        <f aca="false">IF(AG38&gt;0,AG38,0)</f>
        <v>2.92553137520766</v>
      </c>
      <c r="BA38" s="14" t="n">
        <f aca="false">IF(AH38&gt;0,AH38,0)</f>
        <v>1.25399101702207</v>
      </c>
      <c r="BB38" s="14" t="n">
        <f aca="false">IF(AI38&gt;0,AI38,0)</f>
        <v>3.36039274805055</v>
      </c>
      <c r="BC38" s="14" t="n">
        <f aca="false">IF(AJ38&gt;0,AJ38,0)</f>
        <v>3.80260914367518</v>
      </c>
      <c r="BD38" s="14" t="n">
        <f aca="false">IF(AK38&gt;0,AK38,0)</f>
        <v>2.06509197740751</v>
      </c>
      <c r="BE38" s="14" t="n">
        <f aca="false">IF(AL38&gt;0,AL38,0)</f>
        <v>1.90521913363109</v>
      </c>
      <c r="BF38" s="14" t="n">
        <f aca="false">IF(AM38&gt;0,AM38,0)</f>
        <v>2.01476006452146</v>
      </c>
      <c r="BG38" s="14" t="n">
        <f aca="false">IF(AN38&gt;0,AN38,0)</f>
        <v>3.0576386870582</v>
      </c>
      <c r="BH38" s="14" t="n">
        <f aca="false">IF(AO38&gt;0,AO38,0)</f>
        <v>1.80048135204756</v>
      </c>
      <c r="BI38" s="14" t="n">
        <f aca="false">IF(AP38&gt;0,AP38,0)</f>
        <v>3.84270371563344</v>
      </c>
      <c r="BJ38" s="14" t="n">
        <f aca="false">IF(AQ38&gt;0,AQ38,0)</f>
        <v>1.93050647981715</v>
      </c>
      <c r="BK38" s="14" t="n">
        <f aca="false">IF(AR38&gt;0,AR38,0)</f>
        <v>1.78609200188568</v>
      </c>
    </row>
    <row r="39" customFormat="false" ht="18" hidden="false" customHeight="false" outlineLevel="0" collapsed="false">
      <c r="A39" s="20" t="s">
        <v>612</v>
      </c>
      <c r="B39" s="19" t="s">
        <v>613</v>
      </c>
      <c r="C39" s="19" t="n">
        <v>38</v>
      </c>
      <c r="D39" s="19" t="n">
        <f aca="false">C39-5</f>
        <v>33</v>
      </c>
      <c r="E39" s="8" t="s">
        <v>614</v>
      </c>
      <c r="F39" s="8" t="n">
        <v>10.508715883357</v>
      </c>
      <c r="G39" s="13" t="n">
        <f aca="false">F39*((POWER(D39,2))/((POWER(C39,2))))</f>
        <v>7.92520193696383</v>
      </c>
      <c r="H39" s="19" t="n">
        <f aca="false">IF(ISNA(VLOOKUP($A39,PC!$B:$T,2,0)),0,VLOOKUP($A39,PC!$B:$T,2,0))</f>
        <v>14.7423185558443</v>
      </c>
      <c r="I39" s="19" t="n">
        <f aca="false">IF(ISNA(VLOOKUP($A39,PC!$B:$T,3,0)),0,VLOOKUP($A39,PC!$B:$T,3,0))</f>
        <v>7.95777798968159</v>
      </c>
      <c r="J39" s="19" t="n">
        <f aca="false">IF(ISNA(VLOOKUP($A39,PC!$B:$T,4,0)),0,VLOOKUP($A39,PC!$B:$T,4,0))</f>
        <v>11.103198966551</v>
      </c>
      <c r="K39" s="19" t="n">
        <f aca="false">IF(ISNA(VLOOKUP($A39,PC!$B:$T,5,0)),0,VLOOKUP($A39,PC!$B:$T,5,0))</f>
        <v>7.36885717184699</v>
      </c>
      <c r="L39" s="19" t="n">
        <f aca="false">IF(ISNA(VLOOKUP($A39,PC!$B:$T,6,0)),0,VLOOKUP($A39,PC!$B:$T,6,0))</f>
        <v>11.6208109994209</v>
      </c>
      <c r="M39" s="19" t="n">
        <f aca="false">IF(ISNA(VLOOKUP($A39,PC!$B:$T,7,0)),0,VLOOKUP($A39,PC!$B:$T,7,0))</f>
        <v>13.1312776568097</v>
      </c>
      <c r="N39" s="19" t="n">
        <f aca="false">IF(ISNA(VLOOKUP($A39,PC!$B:$T,8,0)),0,VLOOKUP($A39,PC!$B:$T,8,0))</f>
        <v>6.68930796590941</v>
      </c>
      <c r="O39" s="19" t="n">
        <f aca="false">IF(ISNA(VLOOKUP($A39,PC!$B:$T,9,0)),0,VLOOKUP($A39,PC!$B:$T,9,0))</f>
        <v>5.16776242540505</v>
      </c>
      <c r="P39" s="19" t="n">
        <f aca="false">IF(ISNA(VLOOKUP($A39,PC!$B:$T,10,0)),0,VLOOKUP($A39,PC!$B:$T,10,0))</f>
        <v>7.47573797007683</v>
      </c>
      <c r="Q39" s="19" t="n">
        <f aca="false">IF(ISNA(VLOOKUP($A39,PC!$B:$T,11,0)),0,VLOOKUP($A39,PC!$B:$T,11,0))</f>
        <v>8.9731088986965</v>
      </c>
      <c r="R39" s="19" t="n">
        <f aca="false">IF(ISNA(VLOOKUP($A39,PC!$B:$T,12,0)),0,VLOOKUP($A39,PC!$B:$T,12,0))</f>
        <v>6.40839566819248</v>
      </c>
      <c r="S39" s="19" t="n">
        <f aca="false">IF(ISNA(VLOOKUP($A39,PC!$B:$T,13,0)),0,VLOOKUP($A39,PC!$B:$T,13,0))</f>
        <v>7.47573797007683</v>
      </c>
      <c r="T39" s="19" t="n">
        <f aca="false">IF(ISNA(VLOOKUP($A39,PC!$B:$T,14,0)),0,VLOOKUP($A39,PC!$B:$T,14,0))</f>
        <v>6.52629766683386</v>
      </c>
      <c r="U39" s="19" t="n">
        <f aca="false">IF(ISNA(VLOOKUP($A39,PC!$B:$T,15,0)),0,VLOOKUP($A39,PC!$B:$T,15,0))</f>
        <v>8.65983560210279</v>
      </c>
      <c r="V39" s="19" t="n">
        <f aca="false">IF(ISNA(VLOOKUP($A39,PC!$B:$T,16,0)),0,VLOOKUP($A39,PC!$B:$T,16,0))</f>
        <v>7.17037704499228</v>
      </c>
      <c r="W39" s="19" t="n">
        <f aca="false">IF(ISNA(VLOOKUP($A39,PC!$B:$T,17,0)),0,VLOOKUP($A39,PC!$B:$T,17,0))</f>
        <v>9.27044309520734</v>
      </c>
      <c r="X39" s="19" t="n">
        <f aca="false">IF(ISNA(VLOOKUP($A39,PC!$B:$T,18,0)),0,VLOOKUP($A39,PC!$B:$T,18,0))</f>
        <v>6.45601479819268</v>
      </c>
      <c r="Y39" s="19" t="n">
        <f aca="false">IF(ISNA(VLOOKUP($A39,PC!$B:$T,19,0)),0,VLOOKUP($A39,PC!$B:$T,19,0))</f>
        <v>5.28161207892373</v>
      </c>
      <c r="AA39" s="14" t="n">
        <f aca="false">H39-(H38*$G38/100)</f>
        <v>14.2277636191837</v>
      </c>
      <c r="AB39" s="14" t="n">
        <f aca="false">I39-(I38*$G38/100)</f>
        <v>7.82658764442321</v>
      </c>
      <c r="AC39" s="14" t="n">
        <f aca="false">J39-(J38*$G38/100)</f>
        <v>10.823554719947</v>
      </c>
      <c r="AD39" s="14" t="n">
        <f aca="false">K39-(K38*$G38/100)</f>
        <v>7.01201032185504</v>
      </c>
      <c r="AE39" s="14" t="n">
        <f aca="false">L39-(L38*$G38/100)</f>
        <v>11.3782085214034</v>
      </c>
      <c r="AF39" s="14" t="n">
        <f aca="false">M39-(M38*$G38/100)</f>
        <v>12.850136397428</v>
      </c>
      <c r="AG39" s="14" t="n">
        <f aca="false">N39-(N38*$G38/100)</f>
        <v>6.44670548789186</v>
      </c>
      <c r="AH39" s="14" t="n">
        <f aca="false">O39-(O38*$G38/100)</f>
        <v>5.06085556364084</v>
      </c>
      <c r="AI39" s="14" t="n">
        <f aca="false">P39-(P38*$G38/100)</f>
        <v>7.19448813181811</v>
      </c>
      <c r="AJ39" s="14" t="n">
        <f aca="false">Q39-(Q38*$G38/100)</f>
        <v>8.64594714687583</v>
      </c>
      <c r="AK39" s="14" t="n">
        <f aca="false">R39-(R38*$G38/100)</f>
        <v>6.23463772772224</v>
      </c>
      <c r="AL39" s="14" t="n">
        <f aca="false">S39-(S38*$G38/100)</f>
        <v>7.31564664509973</v>
      </c>
      <c r="AM39" s="14" t="n">
        <f aca="false">T39-(T38*$G38/100)</f>
        <v>6.35768923278913</v>
      </c>
      <c r="AN39" s="14" t="n">
        <f aca="false">U39-(U38*$G38/100)</f>
        <v>8.40416224381648</v>
      </c>
      <c r="AO39" s="14" t="n">
        <f aca="false">V39-(V38*$G38/100)</f>
        <v>7.02028998532474</v>
      </c>
      <c r="AP39" s="14" t="n">
        <f aca="false">W39-(W38*$G38/100)</f>
        <v>8.94052155631703</v>
      </c>
      <c r="AQ39" s="14" t="n">
        <f aca="false">X39-(X38*$G38/100)</f>
        <v>6.29219955490827</v>
      </c>
      <c r="AR39" s="14" t="n">
        <f aca="false">Y39-(Y38*$G38/100)</f>
        <v>5.13004596304459</v>
      </c>
      <c r="AS39" s="14"/>
      <c r="AT39" s="14" t="n">
        <f aca="false">IF(AA39&gt;0,AA39,0)</f>
        <v>14.2277636191837</v>
      </c>
      <c r="AU39" s="14" t="n">
        <f aca="false">IF(AB39&gt;0,AB39,0)</f>
        <v>7.82658764442321</v>
      </c>
      <c r="AV39" s="14" t="n">
        <f aca="false">IF(AC39&gt;0,AC39,0)</f>
        <v>10.823554719947</v>
      </c>
      <c r="AW39" s="14" t="n">
        <f aca="false">IF(AD39&gt;0,AD39,0)</f>
        <v>7.01201032185504</v>
      </c>
      <c r="AX39" s="14" t="n">
        <f aca="false">IF(AE39&gt;0,AE39,0)</f>
        <v>11.3782085214034</v>
      </c>
      <c r="AY39" s="14" t="n">
        <f aca="false">IF(AF39&gt;0,AF39,0)</f>
        <v>12.850136397428</v>
      </c>
      <c r="AZ39" s="14" t="n">
        <f aca="false">IF(AG39&gt;0,AG39,0)</f>
        <v>6.44670548789186</v>
      </c>
      <c r="BA39" s="14" t="n">
        <f aca="false">IF(AH39&gt;0,AH39,0)</f>
        <v>5.06085556364084</v>
      </c>
      <c r="BB39" s="14" t="n">
        <f aca="false">IF(AI39&gt;0,AI39,0)</f>
        <v>7.19448813181811</v>
      </c>
      <c r="BC39" s="14" t="n">
        <f aca="false">IF(AJ39&gt;0,AJ39,0)</f>
        <v>8.64594714687583</v>
      </c>
      <c r="BD39" s="14" t="n">
        <f aca="false">IF(AK39&gt;0,AK39,0)</f>
        <v>6.23463772772224</v>
      </c>
      <c r="BE39" s="14" t="n">
        <f aca="false">IF(AL39&gt;0,AL39,0)</f>
        <v>7.31564664509973</v>
      </c>
      <c r="BF39" s="14" t="n">
        <f aca="false">IF(AM39&gt;0,AM39,0)</f>
        <v>6.35768923278913</v>
      </c>
      <c r="BG39" s="14" t="n">
        <f aca="false">IF(AN39&gt;0,AN39,0)</f>
        <v>8.40416224381648</v>
      </c>
      <c r="BH39" s="14" t="n">
        <f aca="false">IF(AO39&gt;0,AO39,0)</f>
        <v>7.02028998532474</v>
      </c>
      <c r="BI39" s="14" t="n">
        <f aca="false">IF(AP39&gt;0,AP39,0)</f>
        <v>8.94052155631703</v>
      </c>
      <c r="BJ39" s="14" t="n">
        <f aca="false">IF(AQ39&gt;0,AQ39,0)</f>
        <v>6.29219955490827</v>
      </c>
      <c r="BK39" s="14" t="n">
        <f aca="false">IF(AR39&gt;0,AR39,0)</f>
        <v>5.13004596304459</v>
      </c>
    </row>
    <row r="40" customFormat="false" ht="18" hidden="false" customHeight="false" outlineLevel="0" collapsed="false">
      <c r="A40" s="20" t="s">
        <v>615</v>
      </c>
      <c r="B40" s="19" t="s">
        <v>616</v>
      </c>
      <c r="C40" s="19" t="n">
        <v>38</v>
      </c>
      <c r="D40" s="19" t="n">
        <f aca="false">C40-5</f>
        <v>33</v>
      </c>
      <c r="E40" s="8" t="s">
        <v>617</v>
      </c>
      <c r="F40" s="8" t="n">
        <v>10.5181108479639</v>
      </c>
      <c r="G40" s="13" t="n">
        <f aca="false">F40*((POWER(D40,2))/((POWER(C40,2))))</f>
        <v>7.93228719766807</v>
      </c>
      <c r="H40" s="19" t="n">
        <f aca="false">IF(ISNA(VLOOKUP($A40,PC!$B:$T,2,0)),0,VLOOKUP($A40,PC!$B:$T,2,0))</f>
        <v>135.41581945779</v>
      </c>
      <c r="I40" s="19" t="n">
        <f aca="false">IF(ISNA(VLOOKUP($A40,PC!$B:$T,3,0)),0,VLOOKUP($A40,PC!$B:$T,3,0))</f>
        <v>138.150800564074</v>
      </c>
      <c r="J40" s="19" t="n">
        <f aca="false">IF(ISNA(VLOOKUP($A40,PC!$B:$T,4,0)),0,VLOOKUP($A40,PC!$B:$T,4,0))</f>
        <v>116.498144412868</v>
      </c>
      <c r="K40" s="19" t="n">
        <f aca="false">IF(ISNA(VLOOKUP($A40,PC!$B:$T,5,0)),0,VLOOKUP($A40,PC!$B:$T,5,0))</f>
        <v>55.9479318158758</v>
      </c>
      <c r="L40" s="19" t="n">
        <f aca="false">IF(ISNA(VLOOKUP($A40,PC!$B:$T,6,0)),0,VLOOKUP($A40,PC!$B:$T,6,0))</f>
        <v>131.895054121071</v>
      </c>
      <c r="M40" s="19" t="n">
        <f aca="false">IF(ISNA(VLOOKUP($A40,PC!$B:$T,7,0)),0,VLOOKUP($A40,PC!$B:$T,7,0))</f>
        <v>137.643113015382</v>
      </c>
      <c r="N40" s="19" t="n">
        <f aca="false">IF(ISNA(VLOOKUP($A40,PC!$B:$T,8,0)),0,VLOOKUP($A40,PC!$B:$T,8,0))</f>
        <v>50.5857537836217</v>
      </c>
      <c r="O40" s="19" t="n">
        <f aca="false">IF(ISNA(VLOOKUP($A40,PC!$B:$T,9,0)),0,VLOOKUP($A40,PC!$B:$T,9,0))</f>
        <v>58.4735499854213</v>
      </c>
      <c r="P40" s="19" t="n">
        <f aca="false">IF(ISNA(VLOOKUP($A40,PC!$B:$T,10,0)),0,VLOOKUP($A40,PC!$B:$T,10,0))</f>
        <v>45.0128417008329</v>
      </c>
      <c r="Q40" s="19" t="n">
        <f aca="false">IF(ISNA(VLOOKUP($A40,PC!$B:$T,11,0)),0,VLOOKUP($A40,PC!$B:$T,11,0))</f>
        <v>88.6206763830442</v>
      </c>
      <c r="R40" s="19" t="n">
        <f aca="false">IF(ISNA(VLOOKUP($A40,PC!$B:$T,12,0)),0,VLOOKUP($A40,PC!$B:$T,12,0))</f>
        <v>84.9391537345093</v>
      </c>
      <c r="S40" s="19" t="n">
        <f aca="false">IF(ISNA(VLOOKUP($A40,PC!$B:$T,13,0)),0,VLOOKUP($A40,PC!$B:$T,13,0))</f>
        <v>88.3041392493475</v>
      </c>
      <c r="T40" s="19" t="n">
        <f aca="false">IF(ISNA(VLOOKUP($A40,PC!$B:$T,14,0)),0,VLOOKUP($A40,PC!$B:$T,14,0))</f>
        <v>82.1290467773973</v>
      </c>
      <c r="U40" s="19" t="n">
        <f aca="false">IF(ISNA(VLOOKUP($A40,PC!$B:$T,15,0)),0,VLOOKUP($A40,PC!$B:$T,15,0))</f>
        <v>91.1294103201613</v>
      </c>
      <c r="V40" s="19" t="n">
        <f aca="false">IF(ISNA(VLOOKUP($A40,PC!$B:$T,16,0)),0,VLOOKUP($A40,PC!$B:$T,16,0))</f>
        <v>88.3041392493475</v>
      </c>
      <c r="W40" s="19" t="n">
        <f aca="false">IF(ISNA(VLOOKUP($A40,PC!$B:$T,17,0)),0,VLOOKUP($A40,PC!$B:$T,17,0))</f>
        <v>75.8294578650476</v>
      </c>
      <c r="X40" s="19" t="n">
        <f aca="false">IF(ISNA(VLOOKUP($A40,PC!$B:$T,18,0)),0,VLOOKUP($A40,PC!$B:$T,18,0))</f>
        <v>95.7167116475119</v>
      </c>
      <c r="Y40" s="19" t="n">
        <f aca="false">IF(ISNA(VLOOKUP($A40,PC!$B:$T,19,0)),0,VLOOKUP($A40,PC!$B:$T,19,0))</f>
        <v>72.3924483390313</v>
      </c>
      <c r="AA40" s="14" t="n">
        <f aca="false">H40-(H39*$G39/100)</f>
        <v>134.247460942049</v>
      </c>
      <c r="AB40" s="14" t="n">
        <f aca="false">I40-(I39*$G39/100)</f>
        <v>137.520130588697</v>
      </c>
      <c r="AC40" s="14" t="n">
        <f aca="false">J40-(J39*$G39/100)</f>
        <v>115.618193473306</v>
      </c>
      <c r="AD40" s="14" t="n">
        <f aca="false">K40-(K39*$G39/100)</f>
        <v>55.3639350045605</v>
      </c>
      <c r="AE40" s="14" t="n">
        <f aca="false">L40-(L39*$G39/100)</f>
        <v>130.974081382654</v>
      </c>
      <c r="AF40" s="14" t="n">
        <f aca="false">M40-(M39*$G39/100)</f>
        <v>136.602432744177</v>
      </c>
      <c r="AG40" s="14" t="n">
        <f aca="false">N40-(N39*$G39/100)</f>
        <v>50.0556126191379</v>
      </c>
      <c r="AH40" s="14" t="n">
        <f aca="false">O40-(O39*$G39/100)</f>
        <v>58.0639943775854</v>
      </c>
      <c r="AI40" s="14" t="n">
        <f aca="false">P40-(P39*$G39/100)</f>
        <v>44.420374370426</v>
      </c>
      <c r="AJ40" s="14" t="n">
        <f aca="false">Q40-(Q39*$G39/100)</f>
        <v>87.9095393827989</v>
      </c>
      <c r="AK40" s="14" t="n">
        <f aca="false">R40-(R39*$G39/100)</f>
        <v>84.4312754368854</v>
      </c>
      <c r="AL40" s="14" t="n">
        <f aca="false">S40-(S39*$G39/100)</f>
        <v>87.7116719189406</v>
      </c>
      <c r="AM40" s="14" t="n">
        <f aca="false">T40-(T39*$G39/100)</f>
        <v>81.6118245082933</v>
      </c>
      <c r="AN40" s="14" t="n">
        <f aca="false">U40-(U39*$G39/100)</f>
        <v>90.4431008612855</v>
      </c>
      <c r="AO40" s="14" t="n">
        <f aca="false">V40-(V39*$G39/100)</f>
        <v>87.7358723888902</v>
      </c>
      <c r="AP40" s="14" t="n">
        <f aca="false">W40-(W39*$G39/100)</f>
        <v>75.0947565293011</v>
      </c>
      <c r="AQ40" s="14" t="n">
        <f aca="false">X40-(X39*$G39/100)</f>
        <v>95.2050594376749</v>
      </c>
      <c r="AR40" s="14" t="n">
        <f aca="false">Y40-(Y39*$G39/100)</f>
        <v>71.9738699162495</v>
      </c>
      <c r="AS40" s="14"/>
      <c r="AT40" s="14" t="n">
        <f aca="false">IF(AA40&gt;0,AA40,0)</f>
        <v>134.247460942049</v>
      </c>
      <c r="AU40" s="14" t="n">
        <f aca="false">IF(AB40&gt;0,AB40,0)</f>
        <v>137.520130588697</v>
      </c>
      <c r="AV40" s="14" t="n">
        <f aca="false">IF(AC40&gt;0,AC40,0)</f>
        <v>115.618193473306</v>
      </c>
      <c r="AW40" s="14" t="n">
        <f aca="false">IF(AD40&gt;0,AD40,0)</f>
        <v>55.3639350045605</v>
      </c>
      <c r="AX40" s="14" t="n">
        <f aca="false">IF(AE40&gt;0,AE40,0)</f>
        <v>130.974081382654</v>
      </c>
      <c r="AY40" s="14" t="n">
        <f aca="false">IF(AF40&gt;0,AF40,0)</f>
        <v>136.602432744177</v>
      </c>
      <c r="AZ40" s="14" t="n">
        <f aca="false">IF(AG40&gt;0,AG40,0)</f>
        <v>50.0556126191379</v>
      </c>
      <c r="BA40" s="14" t="n">
        <f aca="false">IF(AH40&gt;0,AH40,0)</f>
        <v>58.0639943775854</v>
      </c>
      <c r="BB40" s="14" t="n">
        <f aca="false">IF(AI40&gt;0,AI40,0)</f>
        <v>44.420374370426</v>
      </c>
      <c r="BC40" s="14" t="n">
        <f aca="false">IF(AJ40&gt;0,AJ40,0)</f>
        <v>87.9095393827989</v>
      </c>
      <c r="BD40" s="14" t="n">
        <f aca="false">IF(AK40&gt;0,AK40,0)</f>
        <v>84.4312754368854</v>
      </c>
      <c r="BE40" s="14" t="n">
        <f aca="false">IF(AL40&gt;0,AL40,0)</f>
        <v>87.7116719189406</v>
      </c>
      <c r="BF40" s="14" t="n">
        <f aca="false">IF(AM40&gt;0,AM40,0)</f>
        <v>81.6118245082933</v>
      </c>
      <c r="BG40" s="14" t="n">
        <f aca="false">IF(AN40&gt;0,AN40,0)</f>
        <v>90.4431008612855</v>
      </c>
      <c r="BH40" s="14" t="n">
        <f aca="false">IF(AO40&gt;0,AO40,0)</f>
        <v>87.7358723888902</v>
      </c>
      <c r="BI40" s="14" t="n">
        <f aca="false">IF(AP40&gt;0,AP40,0)</f>
        <v>75.0947565293011</v>
      </c>
      <c r="BJ40" s="14" t="n">
        <f aca="false">IF(AQ40&gt;0,AQ40,0)</f>
        <v>95.2050594376749</v>
      </c>
      <c r="BK40" s="14" t="n">
        <f aca="false">IF(AR40&gt;0,AR40,0)</f>
        <v>71.9738699162495</v>
      </c>
    </row>
    <row r="41" customFormat="false" ht="18" hidden="false" customHeight="false" outlineLevel="0" collapsed="false">
      <c r="A41" s="20" t="s">
        <v>618</v>
      </c>
      <c r="B41" s="19" t="s">
        <v>619</v>
      </c>
      <c r="C41" s="19" t="n">
        <v>38</v>
      </c>
      <c r="D41" s="19" t="n">
        <f aca="false">C41-5</f>
        <v>33</v>
      </c>
      <c r="E41" s="8" t="s">
        <v>620</v>
      </c>
      <c r="F41" s="8" t="n">
        <v>10.5275061505661</v>
      </c>
      <c r="G41" s="13" t="n">
        <f aca="false">F41*((POWER(D41,2))/((POWER(C41,2))))</f>
        <v>7.93937271327319</v>
      </c>
      <c r="H41" s="19" t="n">
        <f aca="false">IF(ISNA(VLOOKUP($A41,PC!$B:$T,2,0)),0,VLOOKUP($A41,PC!$B:$T,2,0))</f>
        <v>1412.49977590279</v>
      </c>
      <c r="I41" s="19" t="n">
        <f aca="false">IF(ISNA(VLOOKUP($A41,PC!$B:$T,3,0)),0,VLOOKUP($A41,PC!$B:$T,3,0))</f>
        <v>616.239919992472</v>
      </c>
      <c r="J41" s="19" t="n">
        <f aca="false">IF(ISNA(VLOOKUP($A41,PC!$B:$T,4,0)),0,VLOOKUP($A41,PC!$B:$T,4,0))</f>
        <v>378.854177493356</v>
      </c>
      <c r="K41" s="19" t="n">
        <f aca="false">IF(ISNA(VLOOKUP($A41,PC!$B:$T,5,0)),0,VLOOKUP($A41,PC!$B:$T,5,0))</f>
        <v>296.040349037779</v>
      </c>
      <c r="L41" s="19" t="n">
        <f aca="false">IF(ISNA(VLOOKUP($A41,PC!$B:$T,6,0)),0,VLOOKUP($A41,PC!$B:$T,6,0))</f>
        <v>378.854177493356</v>
      </c>
      <c r="M41" s="19" t="n">
        <f aca="false">IF(ISNA(VLOOKUP($A41,PC!$B:$T,7,0)),0,VLOOKUP($A41,PC!$B:$T,7,0))</f>
        <v>522.516155088853</v>
      </c>
      <c r="N41" s="19" t="n">
        <f aca="false">IF(ISNA(VLOOKUP($A41,PC!$B:$T,8,0)),0,VLOOKUP($A41,PC!$B:$T,8,0))</f>
        <v>274.383848661511</v>
      </c>
      <c r="O41" s="19" t="n">
        <f aca="false">IF(ISNA(VLOOKUP($A41,PC!$B:$T,9,0)),0,VLOOKUP($A41,PC!$B:$T,9,0))</f>
        <v>409.618575139159</v>
      </c>
      <c r="P41" s="19" t="n">
        <f aca="false">IF(ISNA(VLOOKUP($A41,PC!$B:$T,10,0)),0,VLOOKUP($A41,PC!$B:$T,10,0))</f>
        <v>249.850504116292</v>
      </c>
      <c r="Q41" s="19" t="n">
        <f aca="false">IF(ISNA(VLOOKUP($A41,PC!$B:$T,11,0)),0,VLOOKUP($A41,PC!$B:$T,11,0))</f>
        <v>487.315893461973</v>
      </c>
      <c r="R41" s="19" t="n">
        <f aca="false">IF(ISNA(VLOOKUP($A41,PC!$B:$T,12,0)),0,VLOOKUP($A41,PC!$B:$T,12,0))</f>
        <v>307.984444196346</v>
      </c>
      <c r="S41" s="19" t="n">
        <f aca="false">IF(ISNA(VLOOKUP($A41,PC!$B:$T,13,0)),0,VLOOKUP($A41,PC!$B:$T,13,0))</f>
        <v>429.409899643422</v>
      </c>
      <c r="T41" s="19" t="n">
        <f aca="false">IF(ISNA(VLOOKUP($A41,PC!$B:$T,14,0)),0,VLOOKUP($A41,PC!$B:$T,14,0))</f>
        <v>242.525714841092</v>
      </c>
      <c r="U41" s="19" t="n">
        <f aca="false">IF(ISNA(VLOOKUP($A41,PC!$B:$T,15,0)),0,VLOOKUP($A41,PC!$B:$T,15,0))</f>
        <v>369.017158612436</v>
      </c>
      <c r="V41" s="19" t="n">
        <f aca="false">IF(ISNA(VLOOKUP($A41,PC!$B:$T,16,0)),0,VLOOKUP($A41,PC!$B:$T,16,0))</f>
        <v>386.66391674385</v>
      </c>
      <c r="W41" s="19" t="n">
        <f aca="false">IF(ISNA(VLOOKUP($A41,PC!$B:$T,17,0)),0,VLOOKUP($A41,PC!$B:$T,17,0))</f>
        <v>464.139000129182</v>
      </c>
      <c r="X41" s="19" t="n">
        <f aca="false">IF(ISNA(VLOOKUP($A41,PC!$B:$T,18,0)),0,VLOOKUP($A41,PC!$B:$T,18,0))</f>
        <v>309.671892531158</v>
      </c>
      <c r="Y41" s="19" t="n">
        <f aca="false">IF(ISNA(VLOOKUP($A41,PC!$B:$T,19,0)),0,VLOOKUP($A41,PC!$B:$T,19,0))</f>
        <v>320.021469493483</v>
      </c>
      <c r="AA41" s="14" t="n">
        <f aca="false">H41-(H40*$G40/100)</f>
        <v>1401.75820419232</v>
      </c>
      <c r="AB41" s="14" t="n">
        <f aca="false">I41-(I40*$G40/100)</f>
        <v>605.281401725852</v>
      </c>
      <c r="AC41" s="14" t="n">
        <f aca="false">J41-(J40*$G40/100)</f>
        <v>369.613210098573</v>
      </c>
      <c r="AD41" s="14" t="n">
        <f aca="false">K41-(K40*$G40/100)</f>
        <v>291.602398404988</v>
      </c>
      <c r="AE41" s="14" t="n">
        <f aca="false">L41-(L40*$G40/100)</f>
        <v>368.391883000952</v>
      </c>
      <c r="AF41" s="14" t="n">
        <f aca="false">M41-(M40*$G40/100)</f>
        <v>511.597908056662</v>
      </c>
      <c r="AG41" s="14" t="n">
        <f aca="false">N41-(N40*$G40/100)</f>
        <v>270.371241390289</v>
      </c>
      <c r="AH41" s="14" t="n">
        <f aca="false">O41-(O40*$G40/100)</f>
        <v>404.980285219644</v>
      </c>
      <c r="AI41" s="14" t="n">
        <f aca="false">P41-(P40*$G40/100)</f>
        <v>246.27995623675</v>
      </c>
      <c r="AJ41" s="14" t="n">
        <f aca="false">Q41-(Q40*$G40/100)</f>
        <v>480.286246894754</v>
      </c>
      <c r="AK41" s="14" t="n">
        <f aca="false">R41-(R40*$G40/100)</f>
        <v>301.246826578855</v>
      </c>
      <c r="AL41" s="14" t="n">
        <f aca="false">S41-(S40*$G40/100)</f>
        <v>422.405361710735</v>
      </c>
      <c r="AM41" s="14" t="n">
        <f aca="false">T41-(T40*$G40/100)</f>
        <v>236.011002978002</v>
      </c>
      <c r="AN41" s="14" t="n">
        <f aca="false">U41-(U40*$G40/100)</f>
        <v>361.7885120643</v>
      </c>
      <c r="AO41" s="14" t="n">
        <f aca="false">V41-(V40*$G40/100)</f>
        <v>379.659378811163</v>
      </c>
      <c r="AP41" s="14" t="n">
        <f aca="false">W41-(W40*$G40/100)</f>
        <v>458.123989750892</v>
      </c>
      <c r="AQ41" s="14" t="n">
        <f aca="false">X41-(X40*$G40/100)</f>
        <v>302.079368067114</v>
      </c>
      <c r="AR41" s="14" t="n">
        <f aca="false">Y41-(Y40*$G40/100)</f>
        <v>314.279092581808</v>
      </c>
      <c r="AS41" s="14"/>
      <c r="AT41" s="14" t="n">
        <f aca="false">IF(AA41&gt;0,AA41,0)</f>
        <v>1401.75820419232</v>
      </c>
      <c r="AU41" s="14" t="n">
        <f aca="false">IF(AB41&gt;0,AB41,0)</f>
        <v>605.281401725852</v>
      </c>
      <c r="AV41" s="14" t="n">
        <f aca="false">IF(AC41&gt;0,AC41,0)</f>
        <v>369.613210098573</v>
      </c>
      <c r="AW41" s="14" t="n">
        <f aca="false">IF(AD41&gt;0,AD41,0)</f>
        <v>291.602398404988</v>
      </c>
      <c r="AX41" s="14" t="n">
        <f aca="false">IF(AE41&gt;0,AE41,0)</f>
        <v>368.391883000952</v>
      </c>
      <c r="AY41" s="14" t="n">
        <f aca="false">IF(AF41&gt;0,AF41,0)</f>
        <v>511.597908056662</v>
      </c>
      <c r="AZ41" s="14" t="n">
        <f aca="false">IF(AG41&gt;0,AG41,0)</f>
        <v>270.371241390289</v>
      </c>
      <c r="BA41" s="14" t="n">
        <f aca="false">IF(AH41&gt;0,AH41,0)</f>
        <v>404.980285219644</v>
      </c>
      <c r="BB41" s="14" t="n">
        <f aca="false">IF(AI41&gt;0,AI41,0)</f>
        <v>246.27995623675</v>
      </c>
      <c r="BC41" s="14" t="n">
        <f aca="false">IF(AJ41&gt;0,AJ41,0)</f>
        <v>480.286246894754</v>
      </c>
      <c r="BD41" s="14" t="n">
        <f aca="false">IF(AK41&gt;0,AK41,0)</f>
        <v>301.246826578855</v>
      </c>
      <c r="BE41" s="14" t="n">
        <f aca="false">IF(AL41&gt;0,AL41,0)</f>
        <v>422.405361710735</v>
      </c>
      <c r="BF41" s="14" t="n">
        <f aca="false">IF(AM41&gt;0,AM41,0)</f>
        <v>236.011002978002</v>
      </c>
      <c r="BG41" s="14" t="n">
        <f aca="false">IF(AN41&gt;0,AN41,0)</f>
        <v>361.7885120643</v>
      </c>
      <c r="BH41" s="14" t="n">
        <f aca="false">IF(AO41&gt;0,AO41,0)</f>
        <v>379.659378811163</v>
      </c>
      <c r="BI41" s="14" t="n">
        <f aca="false">IF(AP41&gt;0,AP41,0)</f>
        <v>458.123989750892</v>
      </c>
      <c r="BJ41" s="14" t="n">
        <f aca="false">IF(AQ41&gt;0,AQ41,0)</f>
        <v>302.079368067114</v>
      </c>
      <c r="BK41" s="14" t="n">
        <f aca="false">IF(AR41&gt;0,AR41,0)</f>
        <v>314.279092581808</v>
      </c>
    </row>
    <row r="42" customFormat="false" ht="18" hidden="false" customHeight="false" outlineLevel="0" collapsed="false">
      <c r="A42" s="20" t="s">
        <v>621</v>
      </c>
      <c r="B42" s="19" t="s">
        <v>622</v>
      </c>
      <c r="C42" s="19" t="n">
        <v>38</v>
      </c>
      <c r="D42" s="19" t="n">
        <f aca="false">C42-5</f>
        <v>33</v>
      </c>
      <c r="E42" s="8" t="s">
        <v>623</v>
      </c>
      <c r="F42" s="8" t="n">
        <v>10.5369017882713</v>
      </c>
      <c r="G42" s="13" t="n">
        <f aca="false">F42*((POWER(D42,2))/((POWER(C42,2))))</f>
        <v>7.94645848159795</v>
      </c>
      <c r="H42" s="19" t="n">
        <f aca="false">IF(ISNA(VLOOKUP($A42,PC!$B:$T,2,0)),0,VLOOKUP($A42,PC!$B:$T,2,0))</f>
        <v>935.39789271242</v>
      </c>
      <c r="I42" s="19" t="n">
        <f aca="false">IF(ISNA(VLOOKUP($A42,PC!$B:$T,3,0)),0,VLOOKUP($A42,PC!$B:$T,3,0))</f>
        <v>1083.46472502857</v>
      </c>
      <c r="J42" s="19" t="n">
        <f aca="false">IF(ISNA(VLOOKUP($A42,PC!$B:$T,4,0)),0,VLOOKUP($A42,PC!$B:$T,4,0))</f>
        <v>703.746400224767</v>
      </c>
      <c r="K42" s="19" t="n">
        <f aca="false">IF(ISNA(VLOOKUP($A42,PC!$B:$T,5,0)),0,VLOOKUP($A42,PC!$B:$T,5,0))</f>
        <v>718.661007203977</v>
      </c>
      <c r="L42" s="19" t="n">
        <f aca="false">IF(ISNA(VLOOKUP($A42,PC!$B:$T,6,0)),0,VLOOKUP($A42,PC!$B:$T,6,0))</f>
        <v>576.204546466911</v>
      </c>
      <c r="M42" s="19" t="n">
        <f aca="false">IF(ISNA(VLOOKUP($A42,PC!$B:$T,7,0)),0,VLOOKUP($A42,PC!$B:$T,7,0))</f>
        <v>703.746400224767</v>
      </c>
      <c r="N42" s="19" t="n">
        <f aca="false">IF(ISNA(VLOOKUP($A42,PC!$B:$T,8,0)),0,VLOOKUP($A42,PC!$B:$T,8,0))</f>
        <v>565.300094612985</v>
      </c>
      <c r="O42" s="19" t="n">
        <f aca="false">IF(ISNA(VLOOKUP($A42,PC!$B:$T,9,0)),0,VLOOKUP($A42,PC!$B:$T,9,0))</f>
        <v>1322.38295359751</v>
      </c>
      <c r="P42" s="19" t="n">
        <f aca="false">IF(ISNA(VLOOKUP($A42,PC!$B:$T,10,0)),0,VLOOKUP($A42,PC!$B:$T,10,0))</f>
        <v>454.793029356579</v>
      </c>
      <c r="Q42" s="19" t="n">
        <f aca="false">IF(ISNA(VLOOKUP($A42,PC!$B:$T,11,0)),0,VLOOKUP($A42,PC!$B:$T,11,0))</f>
        <v>1480.03374217387</v>
      </c>
      <c r="R42" s="19" t="n">
        <f aca="false">IF(ISNA(VLOOKUP($A42,PC!$B:$T,12,0)),0,VLOOKUP($A42,PC!$B:$T,12,0))</f>
        <v>480.509967374989</v>
      </c>
      <c r="S42" s="19" t="n">
        <f aca="false">IF(ISNA(VLOOKUP($A42,PC!$B:$T,13,0)),0,VLOOKUP($A42,PC!$B:$T,13,0))</f>
        <v>767.25177370143</v>
      </c>
      <c r="T42" s="19" t="n">
        <f aca="false">IF(ISNA(VLOOKUP($A42,PC!$B:$T,14,0)),0,VLOOKUP($A42,PC!$B:$T,14,0))</f>
        <v>480.618099172741</v>
      </c>
      <c r="U42" s="19" t="n">
        <f aca="false">IF(ISNA(VLOOKUP($A42,PC!$B:$T,15,0)),0,VLOOKUP($A42,PC!$B:$T,15,0))</f>
        <v>604.660424525584</v>
      </c>
      <c r="V42" s="19" t="n">
        <f aca="false">IF(ISNA(VLOOKUP($A42,PC!$B:$T,16,0)),0,VLOOKUP($A42,PC!$B:$T,16,0))</f>
        <v>849.651334999166</v>
      </c>
      <c r="W42" s="19" t="n">
        <f aca="false">IF(ISNA(VLOOKUP($A42,PC!$B:$T,17,0)),0,VLOOKUP($A42,PC!$B:$T,17,0))</f>
        <v>1879.70761744822</v>
      </c>
      <c r="X42" s="19" t="n">
        <f aca="false">IF(ISNA(VLOOKUP($A42,PC!$B:$T,18,0)),0,VLOOKUP($A42,PC!$B:$T,18,0))</f>
        <v>594.34226885405</v>
      </c>
      <c r="Y42" s="19" t="n">
        <f aca="false">IF(ISNA(VLOOKUP($A42,PC!$B:$T,19,0)),0,VLOOKUP($A42,PC!$B:$T,19,0))</f>
        <v>346.821581508232</v>
      </c>
      <c r="AA42" s="14" t="n">
        <f aca="false">H42-(H41*$G41/100)</f>
        <v>823.254270929349</v>
      </c>
      <c r="AB42" s="14" t="n">
        <f aca="false">I42-(I41*$G41/100)</f>
        <v>1034.53914097239</v>
      </c>
      <c r="AC42" s="14" t="n">
        <f aca="false">J42-(J41*$G41/100)</f>
        <v>673.667755033763</v>
      </c>
      <c r="AD42" s="14" t="n">
        <f aca="false">K42-(K41*$G41/100)</f>
        <v>695.157260512193</v>
      </c>
      <c r="AE42" s="14" t="n">
        <f aca="false">L42-(L41*$G41/100)</f>
        <v>546.125901275908</v>
      </c>
      <c r="AF42" s="14" t="n">
        <f aca="false">M42-(M41*$G41/100)</f>
        <v>662.261895185198</v>
      </c>
      <c r="AG42" s="14" t="n">
        <f aca="false">N42-(N41*$G41/100)</f>
        <v>543.515738202724</v>
      </c>
      <c r="AH42" s="14" t="n">
        <f aca="false">O42-(O41*$G41/100)</f>
        <v>1289.86180821441</v>
      </c>
      <c r="AI42" s="14" t="n">
        <f aca="false">P42-(P41*$G41/100)</f>
        <v>434.956466608794</v>
      </c>
      <c r="AJ42" s="14" t="n">
        <f aca="false">Q42-(Q41*$G41/100)</f>
        <v>1441.34391710091</v>
      </c>
      <c r="AK42" s="14" t="n">
        <f aca="false">R42-(R41*$G41/100)</f>
        <v>456.057934451338</v>
      </c>
      <c r="AL42" s="14" t="n">
        <f aca="false">S42-(S41*$G41/100)</f>
        <v>733.159321301047</v>
      </c>
      <c r="AM42" s="14" t="n">
        <f aca="false">T42-(T41*$G41/100)</f>
        <v>461.363078745977</v>
      </c>
      <c r="AN42" s="14" t="n">
        <f aca="false">U42-(U41*$G41/100)</f>
        <v>575.362776927413</v>
      </c>
      <c r="AO42" s="14" t="n">
        <f aca="false">V42-(V41*$G41/100)</f>
        <v>818.952645501131</v>
      </c>
      <c r="AP42" s="14" t="n">
        <f aca="false">W42-(W41*$G41/100)</f>
        <v>1842.8578923203</v>
      </c>
      <c r="AQ42" s="14" t="n">
        <f aca="false">X42-(X41*$G41/100)</f>
        <v>569.756263117754</v>
      </c>
      <c r="AR42" s="14" t="n">
        <f aca="false">Y42-(Y41*$G41/100)</f>
        <v>321.41388428265</v>
      </c>
      <c r="AS42" s="14"/>
      <c r="AT42" s="14" t="n">
        <f aca="false">IF(AA42&gt;0,AA42,0)</f>
        <v>823.254270929349</v>
      </c>
      <c r="AU42" s="14" t="n">
        <f aca="false">IF(AB42&gt;0,AB42,0)</f>
        <v>1034.53914097239</v>
      </c>
      <c r="AV42" s="14" t="n">
        <f aca="false">IF(AC42&gt;0,AC42,0)</f>
        <v>673.667755033763</v>
      </c>
      <c r="AW42" s="14" t="n">
        <f aca="false">IF(AD42&gt;0,AD42,0)</f>
        <v>695.157260512193</v>
      </c>
      <c r="AX42" s="14" t="n">
        <f aca="false">IF(AE42&gt;0,AE42,0)</f>
        <v>546.125901275908</v>
      </c>
      <c r="AY42" s="14" t="n">
        <f aca="false">IF(AF42&gt;0,AF42,0)</f>
        <v>662.261895185198</v>
      </c>
      <c r="AZ42" s="14" t="n">
        <f aca="false">IF(AG42&gt;0,AG42,0)</f>
        <v>543.515738202724</v>
      </c>
      <c r="BA42" s="14" t="n">
        <f aca="false">IF(AH42&gt;0,AH42,0)</f>
        <v>1289.86180821441</v>
      </c>
      <c r="BB42" s="14" t="n">
        <f aca="false">IF(AI42&gt;0,AI42,0)</f>
        <v>434.956466608794</v>
      </c>
      <c r="BC42" s="14" t="n">
        <f aca="false">IF(AJ42&gt;0,AJ42,0)</f>
        <v>1441.34391710091</v>
      </c>
      <c r="BD42" s="14" t="n">
        <f aca="false">IF(AK42&gt;0,AK42,0)</f>
        <v>456.057934451338</v>
      </c>
      <c r="BE42" s="14" t="n">
        <f aca="false">IF(AL42&gt;0,AL42,0)</f>
        <v>733.159321301047</v>
      </c>
      <c r="BF42" s="14" t="n">
        <f aca="false">IF(AM42&gt;0,AM42,0)</f>
        <v>461.363078745977</v>
      </c>
      <c r="BG42" s="14" t="n">
        <f aca="false">IF(AN42&gt;0,AN42,0)</f>
        <v>575.362776927413</v>
      </c>
      <c r="BH42" s="14" t="n">
        <f aca="false">IF(AO42&gt;0,AO42,0)</f>
        <v>818.952645501131</v>
      </c>
      <c r="BI42" s="14" t="n">
        <f aca="false">IF(AP42&gt;0,AP42,0)</f>
        <v>1842.8578923203</v>
      </c>
      <c r="BJ42" s="14" t="n">
        <f aca="false">IF(AQ42&gt;0,AQ42,0)</f>
        <v>569.756263117754</v>
      </c>
      <c r="BK42" s="14" t="n">
        <f aca="false">IF(AR42&gt;0,AR42,0)</f>
        <v>321.41388428265</v>
      </c>
    </row>
    <row r="43" customFormat="false" ht="18" hidden="false" customHeight="false" outlineLevel="0" collapsed="false">
      <c r="A43" s="20" t="s">
        <v>624</v>
      </c>
      <c r="B43" s="19" t="s">
        <v>625</v>
      </c>
      <c r="C43" s="19" t="n">
        <v>40</v>
      </c>
      <c r="D43" s="19" t="n">
        <f aca="false">C43-5</f>
        <v>35</v>
      </c>
      <c r="E43" s="8" t="s">
        <v>626</v>
      </c>
      <c r="F43" s="8" t="n">
        <v>11.2213163009171</v>
      </c>
      <c r="G43" s="13" t="n">
        <f aca="false">F43*((POWER(D43,2))/((POWER(C43,2))))</f>
        <v>8.59132029288966</v>
      </c>
      <c r="H43" s="19" t="n">
        <f aca="false">IF(ISNA(VLOOKUP($A43,PC!$B:$T,2,0)),0,VLOOKUP($A43,PC!$B:$T,2,0))</f>
        <v>57.1981233185045</v>
      </c>
      <c r="I43" s="19" t="n">
        <f aca="false">IF(ISNA(VLOOKUP($A43,PC!$B:$T,3,0)),0,VLOOKUP($A43,PC!$B:$T,3,0))</f>
        <v>38.5677969594914</v>
      </c>
      <c r="J43" s="19" t="n">
        <f aca="false">IF(ISNA(VLOOKUP($A43,PC!$B:$T,4,0)),0,VLOOKUP($A43,PC!$B:$T,4,0))</f>
        <v>41.383025953326</v>
      </c>
      <c r="K43" s="19" t="n">
        <f aca="false">IF(ISNA(VLOOKUP($A43,PC!$B:$T,5,0)),0,VLOOKUP($A43,PC!$B:$T,5,0))</f>
        <v>38.7962086109514</v>
      </c>
      <c r="L43" s="19" t="n">
        <f aca="false">IF(ISNA(VLOOKUP($A43,PC!$B:$T,6,0)),0,VLOOKUP($A43,PC!$B:$T,6,0))</f>
        <v>36.3338728117715</v>
      </c>
      <c r="M43" s="19" t="n">
        <f aca="false">IF(ISNA(VLOOKUP($A43,PC!$B:$T,7,0)),0,VLOOKUP($A43,PC!$B:$T,7,0))</f>
        <v>35.0907845754021</v>
      </c>
      <c r="N43" s="19" t="n">
        <f aca="false">IF(ISNA(VLOOKUP($A43,PC!$B:$T,8,0)),0,VLOOKUP($A43,PC!$B:$T,8,0))</f>
        <v>25.6261874686183</v>
      </c>
      <c r="O43" s="19" t="n">
        <f aca="false">IF(ISNA(VLOOKUP($A43,PC!$B:$T,9,0)),0,VLOOKUP($A43,PC!$B:$T,9,0))</f>
        <v>46.9675190818687</v>
      </c>
      <c r="P43" s="19" t="n">
        <f aca="false">IF(ISNA(VLOOKUP($A43,PC!$B:$T,10,0)),0,VLOOKUP($A43,PC!$B:$T,10,0))</f>
        <v>29.0801951317328</v>
      </c>
      <c r="Q43" s="19" t="n">
        <f aca="false">IF(ISNA(VLOOKUP($A43,PC!$B:$T,11,0)),0,VLOOKUP($A43,PC!$B:$T,11,0))</f>
        <v>88.6861079749564</v>
      </c>
      <c r="R43" s="19" t="n">
        <f aca="false">IF(ISNA(VLOOKUP($A43,PC!$B:$T,12,0)),0,VLOOKUP($A43,PC!$B:$T,12,0))</f>
        <v>29.1826380360488</v>
      </c>
      <c r="S43" s="19" t="n">
        <f aca="false">IF(ISNA(VLOOKUP($A43,PC!$B:$T,13,0)),0,VLOOKUP($A43,PC!$B:$T,13,0))</f>
        <v>37.7076976804029</v>
      </c>
      <c r="T43" s="19" t="n">
        <f aca="false">IF(ISNA(VLOOKUP($A43,PC!$B:$T,14,0)),0,VLOOKUP($A43,PC!$B:$T,14,0))</f>
        <v>32.7643315568329</v>
      </c>
      <c r="U43" s="19" t="n">
        <f aca="false">IF(ISNA(VLOOKUP($A43,PC!$B:$T,15,0)),0,VLOOKUP($A43,PC!$B:$T,15,0))</f>
        <v>36.3338728117715</v>
      </c>
      <c r="V43" s="19" t="n">
        <f aca="false">IF(ISNA(VLOOKUP($A43,PC!$B:$T,16,0)),0,VLOOKUP($A43,PC!$B:$T,16,0))</f>
        <v>34.2225664479425</v>
      </c>
      <c r="W43" s="19" t="n">
        <f aca="false">IF(ISNA(VLOOKUP($A43,PC!$B:$T,17,0)),0,VLOOKUP($A43,PC!$B:$T,17,0))</f>
        <v>84.7042802394178</v>
      </c>
      <c r="X43" s="19" t="n">
        <f aca="false">IF(ISNA(VLOOKUP($A43,PC!$B:$T,18,0)),0,VLOOKUP($A43,PC!$B:$T,18,0))</f>
        <v>27.6018133850866</v>
      </c>
      <c r="Y43" s="19" t="n">
        <f aca="false">IF(ISNA(VLOOKUP($A43,PC!$B:$T,19,0)),0,VLOOKUP($A43,PC!$B:$T,19,0))</f>
        <v>20.0144685716953</v>
      </c>
      <c r="AA43" s="14" t="n">
        <f aca="false">H43-(H42*$G42/100)</f>
        <v>-17.1328818636302</v>
      </c>
      <c r="AB43" s="14" t="n">
        <f aca="false">I43-(I42*$G42/100)</f>
        <v>-47.5292775776635</v>
      </c>
      <c r="AC43" s="14" t="n">
        <f aca="false">J43-(J42*$G42/100)</f>
        <v>-14.5398895562753</v>
      </c>
      <c r="AD43" s="14" t="n">
        <f aca="false">K43-(K42*$G42/100)</f>
        <v>-18.3118899499463</v>
      </c>
      <c r="AE43" s="14" t="n">
        <f aca="false">L43-(L42*$G42/100)</f>
        <v>-9.45398224230136</v>
      </c>
      <c r="AF43" s="14" t="n">
        <f aca="false">M43-(M42*$G42/100)</f>
        <v>-20.8321309341991</v>
      </c>
      <c r="AG43" s="14" t="n">
        <f aca="false">N43-(N42*$G42/100)</f>
        <v>-19.2951498462365</v>
      </c>
      <c r="AH43" s="14" t="n">
        <f aca="false">O43-(O42*$G42/100)</f>
        <v>-58.115093293486</v>
      </c>
      <c r="AI43" s="14" t="n">
        <f aca="false">P43-(P42*$G42/100)</f>
        <v>-7.05974412328931</v>
      </c>
      <c r="AJ43" s="14" t="n">
        <f aca="false">Q43-(Q42*$G42/100)</f>
        <v>-28.9241588605306</v>
      </c>
      <c r="AK43" s="14" t="n">
        <f aca="false">R43-(R42*$G42/100)</f>
        <v>-9.0008870213446</v>
      </c>
      <c r="AL43" s="14" t="n">
        <f aca="false">S43-(S42*$G42/100)</f>
        <v>-23.2616459661051</v>
      </c>
      <c r="AM43" s="14" t="n">
        <f aca="false">T43-(T42*$G42/100)</f>
        <v>-5.42778614897419</v>
      </c>
      <c r="AN43" s="14" t="n">
        <f aca="false">U43-(U42*$G42/100)</f>
        <v>-11.715216777808</v>
      </c>
      <c r="AO43" s="14" t="n">
        <f aca="false">V43-(V42*$G42/100)</f>
        <v>-33.2946241261089</v>
      </c>
      <c r="AP43" s="14" t="n">
        <f aca="false">W43-(W42*$G42/100)</f>
        <v>-64.665905156539</v>
      </c>
      <c r="AQ43" s="14" t="n">
        <f aca="false">X43-(X42*$G42/100)</f>
        <v>-19.6273482479878</v>
      </c>
      <c r="AR43" s="14" t="n">
        <f aca="false">Y43-(Y42*$G42/100)</f>
        <v>-7.54556440807778</v>
      </c>
      <c r="AS43" s="14"/>
      <c r="AT43" s="14" t="n">
        <f aca="false">IF(AA43&gt;0,AA43,0)</f>
        <v>0</v>
      </c>
      <c r="AU43" s="14" t="n">
        <f aca="false">IF(AB43&gt;0,AB43,0)</f>
        <v>0</v>
      </c>
      <c r="AV43" s="14" t="n">
        <f aca="false">IF(AC43&gt;0,AC43,0)</f>
        <v>0</v>
      </c>
      <c r="AW43" s="14" t="n">
        <f aca="false">IF(AD43&gt;0,AD43,0)</f>
        <v>0</v>
      </c>
      <c r="AX43" s="14" t="n">
        <f aca="false">IF(AE43&gt;0,AE43,0)</f>
        <v>0</v>
      </c>
      <c r="AY43" s="14" t="n">
        <f aca="false">IF(AF43&gt;0,AF43,0)</f>
        <v>0</v>
      </c>
      <c r="AZ43" s="14" t="n">
        <f aca="false">IF(AG43&gt;0,AG43,0)</f>
        <v>0</v>
      </c>
      <c r="BA43" s="14" t="n">
        <f aca="false">IF(AH43&gt;0,AH43,0)</f>
        <v>0</v>
      </c>
      <c r="BB43" s="14" t="n">
        <f aca="false">IF(AI43&gt;0,AI43,0)</f>
        <v>0</v>
      </c>
      <c r="BC43" s="14" t="n">
        <f aca="false">IF(AJ43&gt;0,AJ43,0)</f>
        <v>0</v>
      </c>
      <c r="BD43" s="14" t="n">
        <f aca="false">IF(AK43&gt;0,AK43,0)</f>
        <v>0</v>
      </c>
      <c r="BE43" s="14" t="n">
        <f aca="false">IF(AL43&gt;0,AL43,0)</f>
        <v>0</v>
      </c>
      <c r="BF43" s="14" t="n">
        <f aca="false">IF(AM43&gt;0,AM43,0)</f>
        <v>0</v>
      </c>
      <c r="BG43" s="14" t="n">
        <f aca="false">IF(AN43&gt;0,AN43,0)</f>
        <v>0</v>
      </c>
      <c r="BH43" s="14" t="n">
        <f aca="false">IF(AO43&gt;0,AO43,0)</f>
        <v>0</v>
      </c>
      <c r="BI43" s="14" t="n">
        <f aca="false">IF(AP43&gt;0,AP43,0)</f>
        <v>0</v>
      </c>
      <c r="BJ43" s="14" t="n">
        <f aca="false">IF(AQ43&gt;0,AQ43,0)</f>
        <v>0</v>
      </c>
      <c r="BK43" s="14" t="n">
        <f aca="false">IF(AR43&gt;0,AR43,0)</f>
        <v>0</v>
      </c>
    </row>
    <row r="44" customFormat="false" ht="18" hidden="false" customHeight="false" outlineLevel="0" collapsed="false">
      <c r="A44" s="20" t="s">
        <v>627</v>
      </c>
      <c r="B44" s="19" t="s">
        <v>628</v>
      </c>
      <c r="C44" s="19" t="n">
        <v>40</v>
      </c>
      <c r="D44" s="19" t="n">
        <f aca="false">C44-5</f>
        <v>35</v>
      </c>
      <c r="E44" s="8" t="s">
        <v>629</v>
      </c>
      <c r="F44" s="8" t="n">
        <v>11.2312061667936</v>
      </c>
      <c r="G44" s="13" t="n">
        <f aca="false">F44*((POWER(D44,2))/((POWER(C44,2))))</f>
        <v>8.59889222145135</v>
      </c>
      <c r="H44" s="19" t="n">
        <f aca="false">IF(ISNA(VLOOKUP($A44,PC!$B:$T,2,0)),0,VLOOKUP($A44,PC!$B:$T,2,0))</f>
        <v>10.6533701534481</v>
      </c>
      <c r="I44" s="19" t="n">
        <f aca="false">IF(ISNA(VLOOKUP($A44,PC!$B:$T,3,0)),0,VLOOKUP($A44,PC!$B:$T,3,0))</f>
        <v>4.97915823234133</v>
      </c>
      <c r="J44" s="19" t="n">
        <f aca="false">IF(ISNA(VLOOKUP($A44,PC!$B:$T,4,0)),0,VLOOKUP($A44,PC!$B:$T,4,0))</f>
        <v>8.67952001729164</v>
      </c>
      <c r="K44" s="19" t="n">
        <f aca="false">IF(ISNA(VLOOKUP($A44,PC!$B:$T,5,0)),0,VLOOKUP($A44,PC!$B:$T,5,0))</f>
        <v>6.06123380796158</v>
      </c>
      <c r="L44" s="19" t="n">
        <f aca="false">IF(ISNA(VLOOKUP($A44,PC!$B:$T,6,0)),0,VLOOKUP($A44,PC!$B:$T,6,0))</f>
        <v>6.12778214969784</v>
      </c>
      <c r="M44" s="19" t="n">
        <f aca="false">IF(ISNA(VLOOKUP($A44,PC!$B:$T,7,0)),0,VLOOKUP($A44,PC!$B:$T,7,0))</f>
        <v>5.60423544286015</v>
      </c>
      <c r="N44" s="19" t="n">
        <f aca="false">IF(ISNA(VLOOKUP($A44,PC!$B:$T,8,0)),0,VLOOKUP($A44,PC!$B:$T,8,0))</f>
        <v>6.12778214969784</v>
      </c>
      <c r="O44" s="19" t="n">
        <f aca="false">IF(ISNA(VLOOKUP($A44,PC!$B:$T,9,0)),0,VLOOKUP($A44,PC!$B:$T,9,0))</f>
        <v>5.13090889772555</v>
      </c>
      <c r="P44" s="19" t="n">
        <f aca="false">IF(ISNA(VLOOKUP($A44,PC!$B:$T,10,0)),0,VLOOKUP($A44,PC!$B:$T,10,0))</f>
        <v>6.65790413949712</v>
      </c>
      <c r="Q44" s="19" t="n">
        <f aca="false">IF(ISNA(VLOOKUP($A44,PC!$B:$T,11,0)),0,VLOOKUP($A44,PC!$B:$T,11,0))</f>
        <v>14.2185415169866</v>
      </c>
      <c r="R44" s="19" t="n">
        <f aca="false">IF(ISNA(VLOOKUP($A44,PC!$B:$T,12,0)),0,VLOOKUP($A44,PC!$B:$T,12,0))</f>
        <v>10.0616525870517</v>
      </c>
      <c r="S44" s="19" t="n">
        <f aca="false">IF(ISNA(VLOOKUP($A44,PC!$B:$T,13,0)),0,VLOOKUP($A44,PC!$B:$T,13,0))</f>
        <v>6.12754108002794</v>
      </c>
      <c r="T44" s="19" t="n">
        <f aca="false">IF(ISNA(VLOOKUP($A44,PC!$B:$T,14,0)),0,VLOOKUP($A44,PC!$B:$T,14,0))</f>
        <v>5.92806982112149</v>
      </c>
      <c r="U44" s="19" t="n">
        <f aca="false">IF(ISNA(VLOOKUP($A44,PC!$B:$T,15,0)),0,VLOOKUP($A44,PC!$B:$T,15,0))</f>
        <v>6.25787716235725</v>
      </c>
      <c r="V44" s="19" t="n">
        <f aca="false">IF(ISNA(VLOOKUP($A44,PC!$B:$T,16,0)),0,VLOOKUP($A44,PC!$B:$T,16,0))</f>
        <v>5.20318774066523</v>
      </c>
      <c r="W44" s="19" t="n">
        <f aca="false">IF(ISNA(VLOOKUP($A44,PC!$B:$T,17,0)),0,VLOOKUP($A44,PC!$B:$T,17,0))</f>
        <v>6.57376307970547</v>
      </c>
      <c r="X44" s="19" t="n">
        <f aca="false">IF(ISNA(VLOOKUP($A44,PC!$B:$T,18,0)),0,VLOOKUP($A44,PC!$B:$T,18,0))</f>
        <v>8.21178397064621</v>
      </c>
      <c r="Y44" s="19" t="n">
        <f aca="false">IF(ISNA(VLOOKUP($A44,PC!$B:$T,19,0)),0,VLOOKUP($A44,PC!$B:$T,19,0))</f>
        <v>4.1299604447919</v>
      </c>
      <c r="AA44" s="14" t="n">
        <f aca="false">H44-(H43*$G43/100)</f>
        <v>5.7392961776334</v>
      </c>
      <c r="AB44" s="14" t="n">
        <f aca="false">I44-(I43*$G43/100)</f>
        <v>1.66567526564006</v>
      </c>
      <c r="AC44" s="14" t="n">
        <f aca="false">J44-(J43*$G43/100)</f>
        <v>5.12417171075175</v>
      </c>
      <c r="AD44" s="14" t="n">
        <f aca="false">K44-(K43*$G43/100)</f>
        <v>2.72812726469711</v>
      </c>
      <c r="AE44" s="14" t="n">
        <f aca="false">L44-(L43*$G43/100)</f>
        <v>3.0062227616274</v>
      </c>
      <c r="AF44" s="14" t="n">
        <f aca="false">M44-(M43*$G43/100)</f>
        <v>2.58947374669944</v>
      </c>
      <c r="AG44" s="14" t="n">
        <f aca="false">N44-(N43*$G43/100)</f>
        <v>3.92615430541249</v>
      </c>
      <c r="AH44" s="14" t="n">
        <f aca="false">O44-(O43*$G43/100)</f>
        <v>1.09577889977815</v>
      </c>
      <c r="AI44" s="14" t="n">
        <f aca="false">P44-(P43*$G43/100)</f>
        <v>4.15953143393265</v>
      </c>
      <c r="AJ44" s="14" t="n">
        <f aca="false">Q44-(Q43*$G43/100)</f>
        <v>6.5992339255601</v>
      </c>
      <c r="AK44" s="14" t="n">
        <f aca="false">R44-(R43*$G43/100)</f>
        <v>7.55447868346012</v>
      </c>
      <c r="AL44" s="14" t="n">
        <f aca="false">S44-(S43*$G43/100)</f>
        <v>2.88795199723</v>
      </c>
      <c r="AM44" s="14" t="n">
        <f aca="false">T44-(T43*$G43/100)</f>
        <v>3.11318115524965</v>
      </c>
      <c r="AN44" s="14" t="n">
        <f aca="false">U44-(U43*$G43/100)</f>
        <v>3.1363177742868</v>
      </c>
      <c r="AO44" s="14" t="n">
        <f aca="false">V44-(V43*$G43/100)</f>
        <v>2.26301744467549</v>
      </c>
      <c r="AP44" s="14" t="n">
        <f aca="false">W44-(W43*$G43/100)</f>
        <v>-0.703452937449762</v>
      </c>
      <c r="AQ44" s="14" t="n">
        <f aca="false">X44-(X43*$G43/100)</f>
        <v>5.84042377608773</v>
      </c>
      <c r="AR44" s="14" t="n">
        <f aca="false">Y44-(Y43*$G43/100)</f>
        <v>2.41045334487782</v>
      </c>
      <c r="AS44" s="14"/>
      <c r="AT44" s="14" t="n">
        <f aca="false">IF(AA44&gt;0,AA44,0)</f>
        <v>5.7392961776334</v>
      </c>
      <c r="AU44" s="14" t="n">
        <f aca="false">IF(AB44&gt;0,AB44,0)</f>
        <v>1.66567526564006</v>
      </c>
      <c r="AV44" s="14" t="n">
        <f aca="false">IF(AC44&gt;0,AC44,0)</f>
        <v>5.12417171075175</v>
      </c>
      <c r="AW44" s="14" t="n">
        <f aca="false">IF(AD44&gt;0,AD44,0)</f>
        <v>2.72812726469711</v>
      </c>
      <c r="AX44" s="14" t="n">
        <f aca="false">IF(AE44&gt;0,AE44,0)</f>
        <v>3.0062227616274</v>
      </c>
      <c r="AY44" s="14" t="n">
        <f aca="false">IF(AF44&gt;0,AF44,0)</f>
        <v>2.58947374669944</v>
      </c>
      <c r="AZ44" s="14" t="n">
        <f aca="false">IF(AG44&gt;0,AG44,0)</f>
        <v>3.92615430541249</v>
      </c>
      <c r="BA44" s="14" t="n">
        <f aca="false">IF(AH44&gt;0,AH44,0)</f>
        <v>1.09577889977815</v>
      </c>
      <c r="BB44" s="14" t="n">
        <f aca="false">IF(AI44&gt;0,AI44,0)</f>
        <v>4.15953143393265</v>
      </c>
      <c r="BC44" s="14" t="n">
        <f aca="false">IF(AJ44&gt;0,AJ44,0)</f>
        <v>6.5992339255601</v>
      </c>
      <c r="BD44" s="14" t="n">
        <f aca="false">IF(AK44&gt;0,AK44,0)</f>
        <v>7.55447868346012</v>
      </c>
      <c r="BE44" s="14" t="n">
        <f aca="false">IF(AL44&gt;0,AL44,0)</f>
        <v>2.88795199723</v>
      </c>
      <c r="BF44" s="14" t="n">
        <f aca="false">IF(AM44&gt;0,AM44,0)</f>
        <v>3.11318115524965</v>
      </c>
      <c r="BG44" s="14" t="n">
        <f aca="false">IF(AN44&gt;0,AN44,0)</f>
        <v>3.1363177742868</v>
      </c>
      <c r="BH44" s="14" t="n">
        <f aca="false">IF(AO44&gt;0,AO44,0)</f>
        <v>2.26301744467549</v>
      </c>
      <c r="BI44" s="14" t="n">
        <f aca="false">IF(AP44&gt;0,AP44,0)</f>
        <v>0</v>
      </c>
      <c r="BJ44" s="14" t="n">
        <f aca="false">IF(AQ44&gt;0,AQ44,0)</f>
        <v>5.84042377608773</v>
      </c>
      <c r="BK44" s="14" t="n">
        <f aca="false">IF(AR44&gt;0,AR44,0)</f>
        <v>2.41045334487782</v>
      </c>
    </row>
    <row r="45" customFormat="false" ht="18" hidden="false" customHeight="false" outlineLevel="0" collapsed="false">
      <c r="A45" s="20" t="s">
        <v>630</v>
      </c>
      <c r="B45" s="19" t="s">
        <v>631</v>
      </c>
      <c r="C45" s="19" t="n">
        <v>40</v>
      </c>
      <c r="D45" s="19" t="n">
        <f aca="false">C45-5</f>
        <v>35</v>
      </c>
      <c r="E45" s="8" t="s">
        <v>632</v>
      </c>
      <c r="F45" s="8" t="n">
        <v>11.2410963820281</v>
      </c>
      <c r="G45" s="13" t="n">
        <f aca="false">F45*((POWER(D45,2))/((POWER(C45,2))))</f>
        <v>8.60646441749026</v>
      </c>
      <c r="H45" s="19" t="n">
        <f aca="false">IF(ISNA(VLOOKUP($A45,PC!$B:$T,2,0)),0,VLOOKUP($A45,PC!$B:$T,2,0))</f>
        <v>15.6116343634917</v>
      </c>
      <c r="I45" s="19" t="n">
        <f aca="false">IF(ISNA(VLOOKUP($A45,PC!$B:$T,3,0)),0,VLOOKUP($A45,PC!$B:$T,3,0))</f>
        <v>11.8673121613772</v>
      </c>
      <c r="J45" s="19" t="n">
        <f aca="false">IF(ISNA(VLOOKUP($A45,PC!$B:$T,4,0)),0,VLOOKUP($A45,PC!$B:$T,4,0))</f>
        <v>11.6399856422303</v>
      </c>
      <c r="K45" s="19" t="n">
        <f aca="false">IF(ISNA(VLOOKUP($A45,PC!$B:$T,5,0)),0,VLOOKUP($A45,PC!$B:$T,5,0))</f>
        <v>6.89493354077181</v>
      </c>
      <c r="L45" s="19" t="n">
        <f aca="false">IF(ISNA(VLOOKUP($A45,PC!$B:$T,6,0)),0,VLOOKUP($A45,PC!$B:$T,6,0))</f>
        <v>8.76108034269254</v>
      </c>
      <c r="M45" s="19" t="n">
        <f aca="false">IF(ISNA(VLOOKUP($A45,PC!$B:$T,7,0)),0,VLOOKUP($A45,PC!$B:$T,7,0))</f>
        <v>9.25844630188944</v>
      </c>
      <c r="N45" s="19" t="n">
        <f aca="false">IF(ISNA(VLOOKUP($A45,PC!$B:$T,8,0)),0,VLOOKUP($A45,PC!$B:$T,8,0))</f>
        <v>7.14180849880641</v>
      </c>
      <c r="O45" s="19" t="n">
        <f aca="false">IF(ISNA(VLOOKUP($A45,PC!$B:$T,9,0)),0,VLOOKUP($A45,PC!$B:$T,9,0))</f>
        <v>10.4959493843476</v>
      </c>
      <c r="P45" s="19" t="n">
        <f aca="false">IF(ISNA(VLOOKUP($A45,PC!$B:$T,10,0)),0,VLOOKUP($A45,PC!$B:$T,10,0))</f>
        <v>8.02998264723261</v>
      </c>
      <c r="Q45" s="19" t="n">
        <f aca="false">IF(ISNA(VLOOKUP($A45,PC!$B:$T,11,0)),0,VLOOKUP($A45,PC!$B:$T,11,0))</f>
        <v>19.7289079339013</v>
      </c>
      <c r="R45" s="19" t="n">
        <f aca="false">IF(ISNA(VLOOKUP($A45,PC!$B:$T,12,0)),0,VLOOKUP($A45,PC!$B:$T,12,0))</f>
        <v>11.5421830225894</v>
      </c>
      <c r="S45" s="19" t="n">
        <f aca="false">IF(ISNA(VLOOKUP($A45,PC!$B:$T,13,0)),0,VLOOKUP($A45,PC!$B:$T,13,0))</f>
        <v>9.12491269345293</v>
      </c>
      <c r="T45" s="19" t="n">
        <f aca="false">IF(ISNA(VLOOKUP($A45,PC!$B:$T,14,0)),0,VLOOKUP($A45,PC!$B:$T,14,0))</f>
        <v>7.48494828336682</v>
      </c>
      <c r="U45" s="19" t="n">
        <f aca="false">IF(ISNA(VLOOKUP($A45,PC!$B:$T,15,0)),0,VLOOKUP($A45,PC!$B:$T,15,0))</f>
        <v>9.12491269345293</v>
      </c>
      <c r="V45" s="19" t="n">
        <f aca="false">IF(ISNA(VLOOKUP($A45,PC!$B:$T,16,0)),0,VLOOKUP($A45,PC!$B:$T,16,0))</f>
        <v>8.39005184189242</v>
      </c>
      <c r="W45" s="19" t="n">
        <f aca="false">IF(ISNA(VLOOKUP($A45,PC!$B:$T,17,0)),0,VLOOKUP($A45,PC!$B:$T,17,0))</f>
        <v>11.1737286310985</v>
      </c>
      <c r="X45" s="19" t="n">
        <f aca="false">IF(ISNA(VLOOKUP($A45,PC!$B:$T,18,0)),0,VLOOKUP($A45,PC!$B:$T,18,0))</f>
        <v>7.67125572368621</v>
      </c>
      <c r="Y45" s="19" t="n">
        <f aca="false">IF(ISNA(VLOOKUP($A45,PC!$B:$T,19,0)),0,VLOOKUP($A45,PC!$B:$T,19,0))</f>
        <v>4.58093648997118</v>
      </c>
      <c r="AA45" s="14" t="n">
        <f aca="false">H45-(H44*$G44/100)</f>
        <v>14.6955625460444</v>
      </c>
      <c r="AB45" s="14" t="n">
        <f aca="false">I45-(I44*$G44/100)</f>
        <v>11.4391597114427</v>
      </c>
      <c r="AC45" s="14" t="n">
        <f aca="false">J45-(J44*$G44/100)</f>
        <v>10.8936430706041</v>
      </c>
      <c r="AD45" s="14" t="n">
        <f aca="false">K45-(K44*$G44/100)</f>
        <v>6.37373457833502</v>
      </c>
      <c r="AE45" s="14" t="n">
        <f aca="false">L45-(L44*$G44/100)</f>
        <v>8.23415896007469</v>
      </c>
      <c r="AF45" s="14" t="n">
        <f aca="false">M45-(M44*$G44/100)</f>
        <v>8.77654413632152</v>
      </c>
      <c r="AG45" s="14" t="n">
        <f aca="false">N45-(N44*$G44/100)</f>
        <v>6.61488711618856</v>
      </c>
      <c r="AH45" s="14" t="n">
        <f aca="false">O45-(O44*$G44/100)</f>
        <v>10.0547480582513</v>
      </c>
      <c r="AI45" s="14" t="n">
        <f aca="false">P45-(P44*$G44/100)</f>
        <v>7.45747664606971</v>
      </c>
      <c r="AJ45" s="14" t="n">
        <f aca="false">Q45-(Q44*$G44/100)</f>
        <v>18.5062708733933</v>
      </c>
      <c r="AK45" s="14" t="n">
        <f aca="false">R45-(R44*$G44/100)</f>
        <v>10.676992360932</v>
      </c>
      <c r="AL45" s="14" t="n">
        <f aca="false">S45-(S44*$G44/100)</f>
        <v>8.59801204015617</v>
      </c>
      <c r="AM45" s="14" t="n">
        <f aca="false">T45-(T44*$G44/100)</f>
        <v>6.9751999486362</v>
      </c>
      <c r="AN45" s="14" t="n">
        <f aca="false">U45-(U44*$G44/100)</f>
        <v>8.58680458091101</v>
      </c>
      <c r="AO45" s="14" t="n">
        <f aca="false">V45-(V44*$G44/100)</f>
        <v>7.94263533599285</v>
      </c>
      <c r="AP45" s="14" t="n">
        <f aca="false">W45-(W44*$G44/100)</f>
        <v>10.608457828981</v>
      </c>
      <c r="AQ45" s="14" t="n">
        <f aca="false">X45-(X44*$G44/100)</f>
        <v>6.96513327059192</v>
      </c>
      <c r="AR45" s="14" t="n">
        <f aca="false">Y45-(Y44*$G44/100)</f>
        <v>4.22580564253495</v>
      </c>
      <c r="AS45" s="14"/>
      <c r="AT45" s="14" t="n">
        <f aca="false">IF(AA45&gt;0,AA45,0)</f>
        <v>14.6955625460444</v>
      </c>
      <c r="AU45" s="14" t="n">
        <f aca="false">IF(AB45&gt;0,AB45,0)</f>
        <v>11.4391597114427</v>
      </c>
      <c r="AV45" s="14" t="n">
        <f aca="false">IF(AC45&gt;0,AC45,0)</f>
        <v>10.8936430706041</v>
      </c>
      <c r="AW45" s="14" t="n">
        <f aca="false">IF(AD45&gt;0,AD45,0)</f>
        <v>6.37373457833502</v>
      </c>
      <c r="AX45" s="14" t="n">
        <f aca="false">IF(AE45&gt;0,AE45,0)</f>
        <v>8.23415896007469</v>
      </c>
      <c r="AY45" s="14" t="n">
        <f aca="false">IF(AF45&gt;0,AF45,0)</f>
        <v>8.77654413632152</v>
      </c>
      <c r="AZ45" s="14" t="n">
        <f aca="false">IF(AG45&gt;0,AG45,0)</f>
        <v>6.61488711618856</v>
      </c>
      <c r="BA45" s="14" t="n">
        <f aca="false">IF(AH45&gt;0,AH45,0)</f>
        <v>10.0547480582513</v>
      </c>
      <c r="BB45" s="14" t="n">
        <f aca="false">IF(AI45&gt;0,AI45,0)</f>
        <v>7.45747664606971</v>
      </c>
      <c r="BC45" s="14" t="n">
        <f aca="false">IF(AJ45&gt;0,AJ45,0)</f>
        <v>18.5062708733933</v>
      </c>
      <c r="BD45" s="14" t="n">
        <f aca="false">IF(AK45&gt;0,AK45,0)</f>
        <v>10.676992360932</v>
      </c>
      <c r="BE45" s="14" t="n">
        <f aca="false">IF(AL45&gt;0,AL45,0)</f>
        <v>8.59801204015617</v>
      </c>
      <c r="BF45" s="14" t="n">
        <f aca="false">IF(AM45&gt;0,AM45,0)</f>
        <v>6.9751999486362</v>
      </c>
      <c r="BG45" s="14" t="n">
        <f aca="false">IF(AN45&gt;0,AN45,0)</f>
        <v>8.58680458091101</v>
      </c>
      <c r="BH45" s="14" t="n">
        <f aca="false">IF(AO45&gt;0,AO45,0)</f>
        <v>7.94263533599285</v>
      </c>
      <c r="BI45" s="14" t="n">
        <f aca="false">IF(AP45&gt;0,AP45,0)</f>
        <v>10.608457828981</v>
      </c>
      <c r="BJ45" s="14" t="n">
        <f aca="false">IF(AQ45&gt;0,AQ45,0)</f>
        <v>6.96513327059192</v>
      </c>
      <c r="BK45" s="14" t="n">
        <f aca="false">IF(AR45&gt;0,AR45,0)</f>
        <v>4.22580564253495</v>
      </c>
    </row>
    <row r="46" customFormat="false" ht="18" hidden="false" customHeight="false" outlineLevel="0" collapsed="false">
      <c r="A46" s="20" t="s">
        <v>633</v>
      </c>
      <c r="B46" s="19" t="s">
        <v>634</v>
      </c>
      <c r="C46" s="19" t="n">
        <v>40</v>
      </c>
      <c r="D46" s="19" t="n">
        <f aca="false">C46-5</f>
        <v>35</v>
      </c>
      <c r="E46" s="8" t="s">
        <v>635</v>
      </c>
      <c r="F46" s="8" t="n">
        <v>11.250986943664</v>
      </c>
      <c r="G46" s="13" t="n">
        <f aca="false">F46*((POWER(D46,2))/((POWER(C46,2))))</f>
        <v>8.61403687874275</v>
      </c>
      <c r="H46" s="19" t="n">
        <f aca="false">IF(ISNA(VLOOKUP($A46,PC!$B:$T,2,0)),0,VLOOKUP($A46,PC!$B:$T,2,0))</f>
        <v>59.7389738213401</v>
      </c>
      <c r="I46" s="19" t="n">
        <f aca="false">IF(ISNA(VLOOKUP($A46,PC!$B:$T,3,0)),0,VLOOKUP($A46,PC!$B:$T,3,0))</f>
        <v>102.179985926397</v>
      </c>
      <c r="J46" s="19" t="n">
        <f aca="false">IF(ISNA(VLOOKUP($A46,PC!$B:$T,4,0)),0,VLOOKUP($A46,PC!$B:$T,4,0))</f>
        <v>45.6732839388855</v>
      </c>
      <c r="K46" s="19" t="n">
        <f aca="false">IF(ISNA(VLOOKUP($A46,PC!$B:$T,5,0)),0,VLOOKUP($A46,PC!$B:$T,5,0))</f>
        <v>18.2488077924713</v>
      </c>
      <c r="L46" s="19" t="n">
        <f aca="false">IF(ISNA(VLOOKUP($A46,PC!$B:$T,6,0)),0,VLOOKUP($A46,PC!$B:$T,6,0))</f>
        <v>45.6732839388855</v>
      </c>
      <c r="M46" s="19" t="n">
        <f aca="false">IF(ISNA(VLOOKUP($A46,PC!$B:$T,7,0)),0,VLOOKUP($A46,PC!$B:$T,7,0))</f>
        <v>48.8779237198848</v>
      </c>
      <c r="N46" s="19" t="n">
        <f aca="false">IF(ISNA(VLOOKUP($A46,PC!$B:$T,8,0)),0,VLOOKUP($A46,PC!$B:$T,8,0))</f>
        <v>31.5802776923739</v>
      </c>
      <c r="O46" s="19" t="n">
        <f aca="false">IF(ISNA(VLOOKUP($A46,PC!$B:$T,9,0)),0,VLOOKUP($A46,PC!$B:$T,9,0))</f>
        <v>68.3401262862945</v>
      </c>
      <c r="P46" s="19" t="n">
        <f aca="false">IF(ISNA(VLOOKUP($A46,PC!$B:$T,10,0)),0,VLOOKUP($A46,PC!$B:$T,10,0))</f>
        <v>31.2469821609914</v>
      </c>
      <c r="Q46" s="19" t="n">
        <f aca="false">IF(ISNA(VLOOKUP($A46,PC!$B:$T,11,0)),0,VLOOKUP($A46,PC!$B:$T,11,0))</f>
        <v>73.1525197577748</v>
      </c>
      <c r="R46" s="19" t="n">
        <f aca="false">IF(ISNA(VLOOKUP($A46,PC!$B:$T,12,0)),0,VLOOKUP($A46,PC!$B:$T,12,0))</f>
        <v>47.1090270799995</v>
      </c>
      <c r="S46" s="19" t="n">
        <f aca="false">IF(ISNA(VLOOKUP($A46,PC!$B:$T,13,0)),0,VLOOKUP($A46,PC!$B:$T,13,0))</f>
        <v>44.4624673749219</v>
      </c>
      <c r="T46" s="19" t="n">
        <f aca="false">IF(ISNA(VLOOKUP($A46,PC!$B:$T,14,0)),0,VLOOKUP($A46,PC!$B:$T,14,0))</f>
        <v>34.3783822892573</v>
      </c>
      <c r="U46" s="19" t="n">
        <f aca="false">IF(ISNA(VLOOKUP($A46,PC!$B:$T,15,0)),0,VLOOKUP($A46,PC!$B:$T,15,0))</f>
        <v>44.1777472348806</v>
      </c>
      <c r="V46" s="19" t="n">
        <f aca="false">IF(ISNA(VLOOKUP($A46,PC!$B:$T,16,0)),0,VLOOKUP($A46,PC!$B:$T,16,0))</f>
        <v>64.3227224077991</v>
      </c>
      <c r="W46" s="19" t="n">
        <f aca="false">IF(ISNA(VLOOKUP($A46,PC!$B:$T,17,0)),0,VLOOKUP($A46,PC!$B:$T,17,0))</f>
        <v>45.9474443439694</v>
      </c>
      <c r="X46" s="19" t="n">
        <f aca="false">IF(ISNA(VLOOKUP($A46,PC!$B:$T,18,0)),0,VLOOKUP($A46,PC!$B:$T,18,0))</f>
        <v>30.2559359553628</v>
      </c>
      <c r="Y46" s="19" t="n">
        <f aca="false">IF(ISNA(VLOOKUP($A46,PC!$B:$T,19,0)),0,VLOOKUP($A46,PC!$B:$T,19,0))</f>
        <v>20.6772225009626</v>
      </c>
      <c r="AA46" s="14" t="n">
        <f aca="false">H46-(H45*$G45/100)</f>
        <v>58.3953640648576</v>
      </c>
      <c r="AB46" s="14" t="n">
        <f aca="false">I46-(I45*$G45/100)</f>
        <v>101.158629927916</v>
      </c>
      <c r="AC46" s="14" t="n">
        <f aca="false">J46-(J45*$G45/100)</f>
        <v>44.671492716386</v>
      </c>
      <c r="AD46" s="14" t="n">
        <f aca="false">K46-(K45*$G45/100)</f>
        <v>17.6553977906752</v>
      </c>
      <c r="AE46" s="14" t="n">
        <f aca="false">L46-(L45*$G45/100)</f>
        <v>44.9192646766039</v>
      </c>
      <c r="AF46" s="14" t="n">
        <f aca="false">M46-(M45*$G45/100)</f>
        <v>48.0810988333003</v>
      </c>
      <c r="AG46" s="14" t="n">
        <f aca="false">N46-(N45*$G45/100)</f>
        <v>30.9656204851589</v>
      </c>
      <c r="AH46" s="14" t="n">
        <f aca="false">O46-(O45*$G45/100)</f>
        <v>67.4367961372529</v>
      </c>
      <c r="AI46" s="14" t="n">
        <f aca="false">P46-(P45*$G45/100)</f>
        <v>30.5558845617267</v>
      </c>
      <c r="AJ46" s="14" t="n">
        <f aca="false">Q46-(Q45*$G45/100)</f>
        <v>71.4545583164842</v>
      </c>
      <c r="AK46" s="14" t="n">
        <f aca="false">R46-(R45*$G45/100)</f>
        <v>46.1156532051588</v>
      </c>
      <c r="AL46" s="14" t="n">
        <f aca="false">S46-(S45*$G45/100)</f>
        <v>43.6771350108328</v>
      </c>
      <c r="AM46" s="14" t="n">
        <f aca="false">T46-(T45*$G45/100)</f>
        <v>33.7341928785817</v>
      </c>
      <c r="AN46" s="14" t="n">
        <f aca="false">U46-(U45*$G45/100)</f>
        <v>43.3924148707916</v>
      </c>
      <c r="AO46" s="14" t="n">
        <f aca="false">V46-(V45*$G45/100)</f>
        <v>63.6006355814176</v>
      </c>
      <c r="AP46" s="14" t="n">
        <f aca="false">W46-(W45*$G45/100)</f>
        <v>44.9857813652269</v>
      </c>
      <c r="AQ46" s="14" t="n">
        <f aca="false">X46-(X45*$G45/100)</f>
        <v>29.5957120611291</v>
      </c>
      <c r="AR46" s="14" t="n">
        <f aca="false">Y46-(Y45*$G45/100)</f>
        <v>20.2829658319654</v>
      </c>
      <c r="AS46" s="14"/>
      <c r="AT46" s="14" t="n">
        <f aca="false">IF(AA46&gt;0,AA46,0)</f>
        <v>58.3953640648576</v>
      </c>
      <c r="AU46" s="14" t="n">
        <f aca="false">IF(AB46&gt;0,AB46,0)</f>
        <v>101.158629927916</v>
      </c>
      <c r="AV46" s="14" t="n">
        <f aca="false">IF(AC46&gt;0,AC46,0)</f>
        <v>44.671492716386</v>
      </c>
      <c r="AW46" s="14" t="n">
        <f aca="false">IF(AD46&gt;0,AD46,0)</f>
        <v>17.6553977906752</v>
      </c>
      <c r="AX46" s="14" t="n">
        <f aca="false">IF(AE46&gt;0,AE46,0)</f>
        <v>44.9192646766039</v>
      </c>
      <c r="AY46" s="14" t="n">
        <f aca="false">IF(AF46&gt;0,AF46,0)</f>
        <v>48.0810988333003</v>
      </c>
      <c r="AZ46" s="14" t="n">
        <f aca="false">IF(AG46&gt;0,AG46,0)</f>
        <v>30.9656204851589</v>
      </c>
      <c r="BA46" s="14" t="n">
        <f aca="false">IF(AH46&gt;0,AH46,0)</f>
        <v>67.4367961372529</v>
      </c>
      <c r="BB46" s="14" t="n">
        <f aca="false">IF(AI46&gt;0,AI46,0)</f>
        <v>30.5558845617267</v>
      </c>
      <c r="BC46" s="14" t="n">
        <f aca="false">IF(AJ46&gt;0,AJ46,0)</f>
        <v>71.4545583164842</v>
      </c>
      <c r="BD46" s="14" t="n">
        <f aca="false">IF(AK46&gt;0,AK46,0)</f>
        <v>46.1156532051588</v>
      </c>
      <c r="BE46" s="14" t="n">
        <f aca="false">IF(AL46&gt;0,AL46,0)</f>
        <v>43.6771350108328</v>
      </c>
      <c r="BF46" s="14" t="n">
        <f aca="false">IF(AM46&gt;0,AM46,0)</f>
        <v>33.7341928785817</v>
      </c>
      <c r="BG46" s="14" t="n">
        <f aca="false">IF(AN46&gt;0,AN46,0)</f>
        <v>43.3924148707916</v>
      </c>
      <c r="BH46" s="14" t="n">
        <f aca="false">IF(AO46&gt;0,AO46,0)</f>
        <v>63.6006355814176</v>
      </c>
      <c r="BI46" s="14" t="n">
        <f aca="false">IF(AP46&gt;0,AP46,0)</f>
        <v>44.9857813652269</v>
      </c>
      <c r="BJ46" s="14" t="n">
        <f aca="false">IF(AQ46&gt;0,AQ46,0)</f>
        <v>29.5957120611291</v>
      </c>
      <c r="BK46" s="14" t="n">
        <f aca="false">IF(AR46&gt;0,AR46,0)</f>
        <v>20.2829658319654</v>
      </c>
    </row>
    <row r="47" customFormat="false" ht="18" hidden="false" customHeight="false" outlineLevel="0" collapsed="false">
      <c r="A47" s="20" t="s">
        <v>636</v>
      </c>
      <c r="B47" s="19" t="s">
        <v>637</v>
      </c>
      <c r="C47" s="19" t="n">
        <v>40</v>
      </c>
      <c r="D47" s="19" t="n">
        <f aca="false">C47-5</f>
        <v>35</v>
      </c>
      <c r="E47" s="8" t="s">
        <v>638</v>
      </c>
      <c r="F47" s="8" t="n">
        <v>10.9893977123879</v>
      </c>
      <c r="G47" s="13" t="n">
        <f aca="false">F47*((POWER(D47,2))/((POWER(C47,2))))</f>
        <v>8.41375762354699</v>
      </c>
      <c r="H47" s="19" t="n">
        <f aca="false">IF(ISNA(VLOOKUP($A47,PC!$B:$T,2,0)),0,VLOOKUP($A47,PC!$B:$T,2,0))</f>
        <v>328.317085829036</v>
      </c>
      <c r="I47" s="19" t="n">
        <f aca="false">IF(ISNA(VLOOKUP($A47,PC!$B:$T,3,0)),0,VLOOKUP($A47,PC!$B:$T,3,0))</f>
        <v>829.605296220355</v>
      </c>
      <c r="J47" s="19" t="n">
        <f aca="false">IF(ISNA(VLOOKUP($A47,PC!$B:$T,4,0)),0,VLOOKUP($A47,PC!$B:$T,4,0))</f>
        <v>428.958909953361</v>
      </c>
      <c r="K47" s="19" t="n">
        <f aca="false">IF(ISNA(VLOOKUP($A47,PC!$B:$T,5,0)),0,VLOOKUP($A47,PC!$B:$T,5,0))</f>
        <v>194.331941015321</v>
      </c>
      <c r="L47" s="19" t="n">
        <f aca="false">IF(ISNA(VLOOKUP($A47,PC!$B:$T,6,0)),0,VLOOKUP($A47,PC!$B:$T,6,0))</f>
        <v>394.35997564923</v>
      </c>
      <c r="M47" s="19" t="n">
        <f aca="false">IF(ISNA(VLOOKUP($A47,PC!$B:$T,7,0)),0,VLOOKUP($A47,PC!$B:$T,7,0))</f>
        <v>424.656704361874</v>
      </c>
      <c r="N47" s="19" t="n">
        <f aca="false">IF(ISNA(VLOOKUP($A47,PC!$B:$T,8,0)),0,VLOOKUP($A47,PC!$B:$T,8,0))</f>
        <v>237.07954029184</v>
      </c>
      <c r="O47" s="19" t="n">
        <f aca="false">IF(ISNA(VLOOKUP($A47,PC!$B:$T,9,0)),0,VLOOKUP($A47,PC!$B:$T,9,0))</f>
        <v>628.105969435605</v>
      </c>
      <c r="P47" s="19" t="n">
        <f aca="false">IF(ISNA(VLOOKUP($A47,PC!$B:$T,10,0)),0,VLOOKUP($A47,PC!$B:$T,10,0))</f>
        <v>264.460466638207</v>
      </c>
      <c r="Q47" s="19" t="n">
        <f aca="false">IF(ISNA(VLOOKUP($A47,PC!$B:$T,11,0)),0,VLOOKUP($A47,PC!$B:$T,11,0))</f>
        <v>450.62095863697</v>
      </c>
      <c r="R47" s="19" t="n">
        <f aca="false">IF(ISNA(VLOOKUP($A47,PC!$B:$T,12,0)),0,VLOOKUP($A47,PC!$B:$T,12,0))</f>
        <v>340.700011164452</v>
      </c>
      <c r="S47" s="19" t="n">
        <f aca="false">IF(ISNA(VLOOKUP($A47,PC!$B:$T,13,0)),0,VLOOKUP($A47,PC!$B:$T,13,0))</f>
        <v>370.539554460905</v>
      </c>
      <c r="T47" s="19" t="n">
        <f aca="false">IF(ISNA(VLOOKUP($A47,PC!$B:$T,14,0)),0,VLOOKUP($A47,PC!$B:$T,14,0))</f>
        <v>370.539554460905</v>
      </c>
      <c r="U47" s="19" t="n">
        <f aca="false">IF(ISNA(VLOOKUP($A47,PC!$B:$T,15,0)),0,VLOOKUP($A47,PC!$B:$T,15,0))</f>
        <v>329.144694952115</v>
      </c>
      <c r="V47" s="19" t="n">
        <f aca="false">IF(ISNA(VLOOKUP($A47,PC!$B:$T,16,0)),0,VLOOKUP($A47,PC!$B:$T,16,0))</f>
        <v>466.625788945206</v>
      </c>
      <c r="W47" s="19" t="n">
        <f aca="false">IF(ISNA(VLOOKUP($A47,PC!$B:$T,17,0)),0,VLOOKUP($A47,PC!$B:$T,17,0))</f>
        <v>436.828790423287</v>
      </c>
      <c r="X47" s="19" t="n">
        <f aca="false">IF(ISNA(VLOOKUP($A47,PC!$B:$T,18,0)),0,VLOOKUP($A47,PC!$B:$T,18,0))</f>
        <v>273.225278224217</v>
      </c>
      <c r="Y47" s="19" t="n">
        <f aca="false">IF(ISNA(VLOOKUP($A47,PC!$B:$T,19,0)),0,VLOOKUP($A47,PC!$B:$T,19,0))</f>
        <v>263.704887810228</v>
      </c>
      <c r="AA47" s="14" t="n">
        <f aca="false">H47-(H46*$G46/100)</f>
        <v>323.171148593083</v>
      </c>
      <c r="AB47" s="14" t="n">
        <f aca="false">I47-(I46*$G46/100)</f>
        <v>820.803474549961</v>
      </c>
      <c r="AC47" s="14" t="n">
        <f aca="false">J47-(J46*$G46/100)</f>
        <v>425.024596431132</v>
      </c>
      <c r="AD47" s="14" t="n">
        <f aca="false">K47-(K46*$G46/100)</f>
        <v>192.759981982147</v>
      </c>
      <c r="AE47" s="14" t="n">
        <f aca="false">L47-(L46*$G46/100)</f>
        <v>390.425662127002</v>
      </c>
      <c r="AF47" s="14" t="n">
        <f aca="false">M47-(M46*$G46/100)</f>
        <v>420.446341987079</v>
      </c>
      <c r="AG47" s="14" t="n">
        <f aca="false">N47-(N46*$G46/100)</f>
        <v>234.35920352501</v>
      </c>
      <c r="AH47" s="14" t="n">
        <f aca="false">O47-(O46*$G46/100)</f>
        <v>622.219125754324</v>
      </c>
      <c r="AI47" s="14" t="n">
        <f aca="false">P47-(P46*$G46/100)</f>
        <v>261.768840071365</v>
      </c>
      <c r="AJ47" s="14" t="n">
        <f aca="false">Q47-(Q46*$G46/100)</f>
        <v>444.319573607306</v>
      </c>
      <c r="AK47" s="14" t="n">
        <f aca="false">R47-(R46*$G46/100)</f>
        <v>336.642022198564</v>
      </c>
      <c r="AL47" s="14" t="n">
        <f aca="false">S47-(S46*$G46/100)</f>
        <v>366.70954112403</v>
      </c>
      <c r="AM47" s="14" t="n">
        <f aca="false">T47-(T46*$G46/100)</f>
        <v>367.578187932193</v>
      </c>
      <c r="AN47" s="14" t="n">
        <f aca="false">U47-(U46*$G46/100)</f>
        <v>325.339207513105</v>
      </c>
      <c r="AO47" s="14" t="n">
        <f aca="false">V47-(V46*$G46/100)</f>
        <v>461.085005915587</v>
      </c>
      <c r="AP47" s="14" t="n">
        <f aca="false">W47-(W46*$G46/100)</f>
        <v>432.870860622658</v>
      </c>
      <c r="AQ47" s="14" t="n">
        <f aca="false">X47-(X46*$G46/100)</f>
        <v>270.619020743013</v>
      </c>
      <c r="AR47" s="14" t="n">
        <f aca="false">Y47-(Y46*$G46/100)</f>
        <v>261.923744238496</v>
      </c>
      <c r="AS47" s="14"/>
      <c r="AT47" s="14" t="n">
        <f aca="false">IF(AA47&gt;0,AA47,0)</f>
        <v>323.171148593083</v>
      </c>
      <c r="AU47" s="14" t="n">
        <f aca="false">IF(AB47&gt;0,AB47,0)</f>
        <v>820.803474549961</v>
      </c>
      <c r="AV47" s="14" t="n">
        <f aca="false">IF(AC47&gt;0,AC47,0)</f>
        <v>425.024596431132</v>
      </c>
      <c r="AW47" s="14" t="n">
        <f aca="false">IF(AD47&gt;0,AD47,0)</f>
        <v>192.759981982147</v>
      </c>
      <c r="AX47" s="14" t="n">
        <f aca="false">IF(AE47&gt;0,AE47,0)</f>
        <v>390.425662127002</v>
      </c>
      <c r="AY47" s="14" t="n">
        <f aca="false">IF(AF47&gt;0,AF47,0)</f>
        <v>420.446341987079</v>
      </c>
      <c r="AZ47" s="14" t="n">
        <f aca="false">IF(AG47&gt;0,AG47,0)</f>
        <v>234.35920352501</v>
      </c>
      <c r="BA47" s="14" t="n">
        <f aca="false">IF(AH47&gt;0,AH47,0)</f>
        <v>622.219125754324</v>
      </c>
      <c r="BB47" s="14" t="n">
        <f aca="false">IF(AI47&gt;0,AI47,0)</f>
        <v>261.768840071365</v>
      </c>
      <c r="BC47" s="14" t="n">
        <f aca="false">IF(AJ47&gt;0,AJ47,0)</f>
        <v>444.319573607306</v>
      </c>
      <c r="BD47" s="14" t="n">
        <f aca="false">IF(AK47&gt;0,AK47,0)</f>
        <v>336.642022198564</v>
      </c>
      <c r="BE47" s="14" t="n">
        <f aca="false">IF(AL47&gt;0,AL47,0)</f>
        <v>366.70954112403</v>
      </c>
      <c r="BF47" s="14" t="n">
        <f aca="false">IF(AM47&gt;0,AM47,0)</f>
        <v>367.578187932193</v>
      </c>
      <c r="BG47" s="14" t="n">
        <f aca="false">IF(AN47&gt;0,AN47,0)</f>
        <v>325.339207513105</v>
      </c>
      <c r="BH47" s="14" t="n">
        <f aca="false">IF(AO47&gt;0,AO47,0)</f>
        <v>461.085005915587</v>
      </c>
      <c r="BI47" s="14" t="n">
        <f aca="false">IF(AP47&gt;0,AP47,0)</f>
        <v>432.870860622658</v>
      </c>
      <c r="BJ47" s="14" t="n">
        <f aca="false">IF(AQ47&gt;0,AQ47,0)</f>
        <v>270.619020743013</v>
      </c>
      <c r="BK47" s="14" t="n">
        <f aca="false">IF(AR47&gt;0,AR47,0)</f>
        <v>261.923744238496</v>
      </c>
    </row>
    <row r="48" customFormat="false" ht="18" hidden="false" customHeight="false" outlineLevel="0" collapsed="false">
      <c r="A48" s="20" t="s">
        <v>639</v>
      </c>
      <c r="B48" s="19" t="s">
        <v>640</v>
      </c>
      <c r="C48" s="19" t="n">
        <v>40</v>
      </c>
      <c r="D48" s="19" t="n">
        <f aca="false">C48-5</f>
        <v>35</v>
      </c>
      <c r="E48" s="8" t="s">
        <v>641</v>
      </c>
      <c r="F48" s="8" t="n">
        <v>10.9990415934299</v>
      </c>
      <c r="G48" s="13" t="n">
        <f aca="false">F48*((POWER(D48,2))/((POWER(C48,2))))</f>
        <v>8.42114121996977</v>
      </c>
      <c r="H48" s="19" t="n">
        <f aca="false">IF(ISNA(VLOOKUP($A48,PC!$B:$T,2,0)),0,VLOOKUP($A48,PC!$B:$T,2,0))</f>
        <v>1137.23211095054</v>
      </c>
      <c r="I48" s="19" t="n">
        <f aca="false">IF(ISNA(VLOOKUP($A48,PC!$B:$T,3,0)),0,VLOOKUP($A48,PC!$B:$T,3,0))</f>
        <v>3406.6286965257</v>
      </c>
      <c r="J48" s="19" t="n">
        <f aca="false">IF(ISNA(VLOOKUP($A48,PC!$B:$T,4,0)),0,VLOOKUP($A48,PC!$B:$T,4,0))</f>
        <v>1556.07787321485</v>
      </c>
      <c r="K48" s="19" t="n">
        <f aca="false">IF(ISNA(VLOOKUP($A48,PC!$B:$T,5,0)),0,VLOOKUP($A48,PC!$B:$T,5,0))</f>
        <v>1268.86224507052</v>
      </c>
      <c r="L48" s="19" t="n">
        <f aca="false">IF(ISNA(VLOOKUP($A48,PC!$B:$T,6,0)),0,VLOOKUP($A48,PC!$B:$T,6,0))</f>
        <v>2167.91192148362</v>
      </c>
      <c r="M48" s="19" t="n">
        <f aca="false">IF(ISNA(VLOOKUP($A48,PC!$B:$T,7,0)),0,VLOOKUP($A48,PC!$B:$T,7,0))</f>
        <v>2360.62021493292</v>
      </c>
      <c r="N48" s="19" t="n">
        <f aca="false">IF(ISNA(VLOOKUP($A48,PC!$B:$T,8,0)),0,VLOOKUP($A48,PC!$B:$T,8,0))</f>
        <v>865.721798754075</v>
      </c>
      <c r="O48" s="19" t="n">
        <f aca="false">IF(ISNA(VLOOKUP($A48,PC!$B:$T,9,0)),0,VLOOKUP($A48,PC!$B:$T,9,0))</f>
        <v>2215.1014170885</v>
      </c>
      <c r="P48" s="19" t="n">
        <f aca="false">IF(ISNA(VLOOKUP($A48,PC!$B:$T,10,0)),0,VLOOKUP($A48,PC!$B:$T,10,0))</f>
        <v>696.185900820772</v>
      </c>
      <c r="Q48" s="19" t="n">
        <f aca="false">IF(ISNA(VLOOKUP($A48,PC!$B:$T,11,0)),0,VLOOKUP($A48,PC!$B:$T,11,0))</f>
        <v>1519.8366776147</v>
      </c>
      <c r="R48" s="19" t="n">
        <f aca="false">IF(ISNA(VLOOKUP($A48,PC!$B:$T,12,0)),0,VLOOKUP($A48,PC!$B:$T,12,0))</f>
        <v>1188.58186644834</v>
      </c>
      <c r="S48" s="19" t="n">
        <f aca="false">IF(ISNA(VLOOKUP($A48,PC!$B:$T,13,0)),0,VLOOKUP($A48,PC!$B:$T,13,0))</f>
        <v>1828.94120133809</v>
      </c>
      <c r="T48" s="19" t="n">
        <f aca="false">IF(ISNA(VLOOKUP($A48,PC!$B:$T,14,0)),0,VLOOKUP($A48,PC!$B:$T,14,0))</f>
        <v>1137.69011368773</v>
      </c>
      <c r="U48" s="19" t="n">
        <f aca="false">IF(ISNA(VLOOKUP($A48,PC!$B:$T,15,0)),0,VLOOKUP($A48,PC!$B:$T,15,0))</f>
        <v>1519.8366776147</v>
      </c>
      <c r="V48" s="19" t="n">
        <f aca="false">IF(ISNA(VLOOKUP($A48,PC!$B:$T,16,0)),0,VLOOKUP($A48,PC!$B:$T,16,0))</f>
        <v>2088.98144789692</v>
      </c>
      <c r="W48" s="19" t="n">
        <f aca="false">IF(ISNA(VLOOKUP($A48,PC!$B:$T,17,0)),0,VLOOKUP($A48,PC!$B:$T,17,0))</f>
        <v>2369.50275588856</v>
      </c>
      <c r="X48" s="19" t="n">
        <f aca="false">IF(ISNA(VLOOKUP($A48,PC!$B:$T,18,0)),0,VLOOKUP($A48,PC!$B:$T,18,0))</f>
        <v>1061.06377171968</v>
      </c>
      <c r="Y48" s="19" t="n">
        <f aca="false">IF(ISNA(VLOOKUP($A48,PC!$B:$T,19,0)),0,VLOOKUP($A48,PC!$B:$T,19,0))</f>
        <v>1236.7180845478</v>
      </c>
      <c r="AA48" s="14" t="n">
        <f aca="false">H48-(H47*$G47/100)</f>
        <v>1109.6083071122</v>
      </c>
      <c r="AB48" s="14" t="n">
        <f aca="false">I48-(I47*$G47/100)</f>
        <v>3336.82771766961</v>
      </c>
      <c r="AC48" s="14" t="n">
        <f aca="false">J48-(J47*$G47/100)</f>
        <v>1519.98631022676</v>
      </c>
      <c r="AD48" s="14" t="n">
        <f aca="false">K48-(K47*$G47/100)</f>
        <v>1252.51162656835</v>
      </c>
      <c r="AE48" s="14" t="n">
        <f aca="false">L48-(L47*$G47/100)</f>
        <v>2134.73142896821</v>
      </c>
      <c r="AF48" s="14" t="n">
        <f aca="false">M48-(M47*$G47/100)</f>
        <v>2324.89062909577</v>
      </c>
      <c r="AG48" s="14" t="n">
        <f aca="false">N48-(N47*$G47/100)</f>
        <v>845.7745008589</v>
      </c>
      <c r="AH48" s="14" t="n">
        <f aca="false">O48-(O47*$G47/100)</f>
        <v>2162.25410320116</v>
      </c>
      <c r="AI48" s="14" t="n">
        <f aca="false">P48-(P47*$G47/100)</f>
        <v>673.934838147732</v>
      </c>
      <c r="AJ48" s="14" t="n">
        <f aca="false">Q48-(Q47*$G47/100)</f>
        <v>1481.92252235408</v>
      </c>
      <c r="AK48" s="14" t="n">
        <f aca="false">R48-(R47*$G47/100)</f>
        <v>1159.91619328557</v>
      </c>
      <c r="AL48" s="14" t="n">
        <f aca="false">S48-(S47*$G47/100)</f>
        <v>1797.76490132638</v>
      </c>
      <c r="AM48" s="14" t="n">
        <f aca="false">T48-(T47*$G47/100)</f>
        <v>1106.51381367602</v>
      </c>
      <c r="AN48" s="14" t="n">
        <f aca="false">U48-(U47*$G47/100)</f>
        <v>1492.14324075066</v>
      </c>
      <c r="AO48" s="14" t="n">
        <f aca="false">V48-(V47*$G47/100)</f>
        <v>2049.7206850061</v>
      </c>
      <c r="AP48" s="14" t="n">
        <f aca="false">W48-(W47*$G47/100)</f>
        <v>2332.74904023247</v>
      </c>
      <c r="AQ48" s="14" t="n">
        <f aca="false">X48-(X47*$G47/100)</f>
        <v>1038.07525904364</v>
      </c>
      <c r="AR48" s="14" t="n">
        <f aca="false">Y48-(Y47*$G47/100)</f>
        <v>1214.530594446</v>
      </c>
      <c r="AS48" s="14"/>
      <c r="AT48" s="14" t="n">
        <f aca="false">IF(AA48&gt;0,AA48,0)</f>
        <v>1109.6083071122</v>
      </c>
      <c r="AU48" s="14" t="n">
        <f aca="false">IF(AB48&gt;0,AB48,0)</f>
        <v>3336.82771766961</v>
      </c>
      <c r="AV48" s="14" t="n">
        <f aca="false">IF(AC48&gt;0,AC48,0)</f>
        <v>1519.98631022676</v>
      </c>
      <c r="AW48" s="14" t="n">
        <f aca="false">IF(AD48&gt;0,AD48,0)</f>
        <v>1252.51162656835</v>
      </c>
      <c r="AX48" s="14" t="n">
        <f aca="false">IF(AE48&gt;0,AE48,0)</f>
        <v>2134.73142896821</v>
      </c>
      <c r="AY48" s="14" t="n">
        <f aca="false">IF(AF48&gt;0,AF48,0)</f>
        <v>2324.89062909577</v>
      </c>
      <c r="AZ48" s="14" t="n">
        <f aca="false">IF(AG48&gt;0,AG48,0)</f>
        <v>845.7745008589</v>
      </c>
      <c r="BA48" s="14" t="n">
        <f aca="false">IF(AH48&gt;0,AH48,0)</f>
        <v>2162.25410320116</v>
      </c>
      <c r="BB48" s="14" t="n">
        <f aca="false">IF(AI48&gt;0,AI48,0)</f>
        <v>673.934838147732</v>
      </c>
      <c r="BC48" s="14" t="n">
        <f aca="false">IF(AJ48&gt;0,AJ48,0)</f>
        <v>1481.92252235408</v>
      </c>
      <c r="BD48" s="14" t="n">
        <f aca="false">IF(AK48&gt;0,AK48,0)</f>
        <v>1159.91619328557</v>
      </c>
      <c r="BE48" s="14" t="n">
        <f aca="false">IF(AL48&gt;0,AL48,0)</f>
        <v>1797.76490132638</v>
      </c>
      <c r="BF48" s="14" t="n">
        <f aca="false">IF(AM48&gt;0,AM48,0)</f>
        <v>1106.51381367602</v>
      </c>
      <c r="BG48" s="14" t="n">
        <f aca="false">IF(AN48&gt;0,AN48,0)</f>
        <v>1492.14324075066</v>
      </c>
      <c r="BH48" s="14" t="n">
        <f aca="false">IF(AO48&gt;0,AO48,0)</f>
        <v>2049.7206850061</v>
      </c>
      <c r="BI48" s="14" t="n">
        <f aca="false">IF(AP48&gt;0,AP48,0)</f>
        <v>2332.74904023247</v>
      </c>
      <c r="BJ48" s="14" t="n">
        <f aca="false">IF(AQ48&gt;0,AQ48,0)</f>
        <v>1038.07525904364</v>
      </c>
      <c r="BK48" s="14" t="n">
        <f aca="false">IF(AR48&gt;0,AR48,0)</f>
        <v>1214.530594446</v>
      </c>
    </row>
    <row r="49" customFormat="false" ht="18" hidden="false" customHeight="false" outlineLevel="0" collapsed="false">
      <c r="A49" s="20" t="s">
        <v>642</v>
      </c>
      <c r="B49" s="19" t="s">
        <v>643</v>
      </c>
      <c r="C49" s="19" t="n">
        <v>40</v>
      </c>
      <c r="D49" s="19" t="n">
        <f aca="false">C49-5</f>
        <v>35</v>
      </c>
      <c r="E49" s="8" t="s">
        <v>644</v>
      </c>
      <c r="F49" s="8" t="n">
        <v>11.0086858042421</v>
      </c>
      <c r="G49" s="13" t="n">
        <f aca="false">F49*((POWER(D49,2))/((POWER(C49,2))))</f>
        <v>8.42852506887286</v>
      </c>
      <c r="H49" s="19" t="n">
        <f aca="false">IF(ISNA(VLOOKUP($A49,PC!$B:$T,2,0)),0,VLOOKUP($A49,PC!$B:$T,2,0))</f>
        <v>637.931427898948</v>
      </c>
      <c r="I49" s="19" t="n">
        <f aca="false">IF(ISNA(VLOOKUP($A49,PC!$B:$T,3,0)),0,VLOOKUP($A49,PC!$B:$T,3,0))</f>
        <v>1262.91265670737</v>
      </c>
      <c r="J49" s="19" t="n">
        <f aca="false">IF(ISNA(VLOOKUP($A49,PC!$B:$T,4,0)),0,VLOOKUP($A49,PC!$B:$T,4,0))</f>
        <v>975.562859194121</v>
      </c>
      <c r="K49" s="19" t="n">
        <f aca="false">IF(ISNA(VLOOKUP($A49,PC!$B:$T,5,0)),0,VLOOKUP($A49,PC!$B:$T,5,0))</f>
        <v>1451.26830588156</v>
      </c>
      <c r="L49" s="19" t="n">
        <f aca="false">IF(ISNA(VLOOKUP($A49,PC!$B:$T,6,0)),0,VLOOKUP($A49,PC!$B:$T,6,0))</f>
        <v>761.289699921305</v>
      </c>
      <c r="M49" s="19" t="n">
        <f aca="false">IF(ISNA(VLOOKUP($A49,PC!$B:$T,7,0)),0,VLOOKUP($A49,PC!$B:$T,7,0))</f>
        <v>782.382173210648</v>
      </c>
      <c r="N49" s="19" t="n">
        <f aca="false">IF(ISNA(VLOOKUP($A49,PC!$B:$T,8,0)),0,VLOOKUP($A49,PC!$B:$T,8,0))</f>
        <v>632.735076898648</v>
      </c>
      <c r="O49" s="19" t="n">
        <f aca="false">IF(ISNA(VLOOKUP($A49,PC!$B:$T,9,0)),0,VLOOKUP($A49,PC!$B:$T,9,0))</f>
        <v>1221.27353563492</v>
      </c>
      <c r="P49" s="19" t="n">
        <f aca="false">IF(ISNA(VLOOKUP($A49,PC!$B:$T,10,0)),0,VLOOKUP($A49,PC!$B:$T,10,0))</f>
        <v>512.605115863734</v>
      </c>
      <c r="Q49" s="19" t="n">
        <f aca="false">IF(ISNA(VLOOKUP($A49,PC!$B:$T,11,0)),0,VLOOKUP($A49,PC!$B:$T,11,0))</f>
        <v>1796.12542338089</v>
      </c>
      <c r="R49" s="19" t="n">
        <f aca="false">IF(ISNA(VLOOKUP($A49,PC!$B:$T,12,0)),0,VLOOKUP($A49,PC!$B:$T,12,0))</f>
        <v>498.393559351469</v>
      </c>
      <c r="S49" s="19" t="n">
        <f aca="false">IF(ISNA(VLOOKUP($A49,PC!$B:$T,13,0)),0,VLOOKUP($A49,PC!$B:$T,13,0))</f>
        <v>1031.94638458994</v>
      </c>
      <c r="T49" s="19" t="n">
        <f aca="false">IF(ISNA(VLOOKUP($A49,PC!$B:$T,14,0)),0,VLOOKUP($A49,PC!$B:$T,14,0))</f>
        <v>511.43584414148</v>
      </c>
      <c r="U49" s="19" t="n">
        <f aca="false">IF(ISNA(VLOOKUP($A49,PC!$B:$T,15,0)),0,VLOOKUP($A49,PC!$B:$T,15,0))</f>
        <v>782.382173210648</v>
      </c>
      <c r="V49" s="19" t="n">
        <f aca="false">IF(ISNA(VLOOKUP($A49,PC!$B:$T,16,0)),0,VLOOKUP($A49,PC!$B:$T,16,0))</f>
        <v>875.533912635616</v>
      </c>
      <c r="W49" s="19" t="n">
        <f aca="false">IF(ISNA(VLOOKUP($A49,PC!$B:$T,17,0)),0,VLOOKUP($A49,PC!$B:$T,17,0))</f>
        <v>2873.85458381777</v>
      </c>
      <c r="X49" s="19" t="n">
        <f aca="false">IF(ISNA(VLOOKUP($A49,PC!$B:$T,18,0)),0,VLOOKUP($A49,PC!$B:$T,18,0))</f>
        <v>508.597658974437</v>
      </c>
      <c r="Y49" s="19" t="n">
        <f aca="false">IF(ISNA(VLOOKUP($A49,PC!$B:$T,19,0)),0,VLOOKUP($A49,PC!$B:$T,19,0))</f>
        <v>482.69780521102</v>
      </c>
      <c r="AA49" s="14" t="n">
        <f aca="false">H49-(H48*$G48/100)</f>
        <v>542.163505836959</v>
      </c>
      <c r="AB49" s="14" t="n">
        <f aca="false">I49-(I48*$G48/100)</f>
        <v>976.03564333293</v>
      </c>
      <c r="AC49" s="14" t="n">
        <f aca="false">J49-(J48*$G48/100)</f>
        <v>844.523343997996</v>
      </c>
      <c r="AD49" s="14" t="n">
        <f aca="false">K49-(K48*$G48/100)</f>
        <v>1344.41562433729</v>
      </c>
      <c r="AE49" s="14" t="n">
        <f aca="false">L49-(L48*$G48/100)</f>
        <v>578.72677548861</v>
      </c>
      <c r="AF49" s="14" t="n">
        <f aca="false">M49-(M48*$G48/100)</f>
        <v>583.591011243993</v>
      </c>
      <c r="AG49" s="14" t="n">
        <f aca="false">N49-(N48*$G48/100)</f>
        <v>559.831421653505</v>
      </c>
      <c r="AH49" s="14" t="n">
        <f aca="false">O49-(O48*$G48/100)</f>
        <v>1034.73671713635</v>
      </c>
      <c r="AI49" s="14" t="n">
        <f aca="false">P49-(P48*$G48/100)</f>
        <v>453.978318002099</v>
      </c>
      <c r="AJ49" s="14" t="n">
        <f aca="false">Q49-(Q48*$G48/100)</f>
        <v>1668.13783044606</v>
      </c>
      <c r="AK49" s="14" t="n">
        <f aca="false">R49-(R48*$G48/100)</f>
        <v>398.301401862902</v>
      </c>
      <c r="AL49" s="14" t="n">
        <f aca="false">S49-(S48*$G48/100)</f>
        <v>877.928663195043</v>
      </c>
      <c r="AM49" s="14" t="n">
        <f aca="false">T49-(T48*$G48/100)</f>
        <v>415.629353022201</v>
      </c>
      <c r="AN49" s="14" t="n">
        <f aca="false">U49-(U48*$G48/100)</f>
        <v>654.394580275818</v>
      </c>
      <c r="AO49" s="14" t="n">
        <f aca="false">V49-(V48*$G48/100)</f>
        <v>699.617834849248</v>
      </c>
      <c r="AP49" s="14" t="n">
        <f aca="false">W49-(W48*$G48/100)</f>
        <v>2674.31541053332</v>
      </c>
      <c r="AQ49" s="14" t="n">
        <f aca="false">X49-(X48*$G48/100)</f>
        <v>419.243980323985</v>
      </c>
      <c r="AR49" s="14" t="n">
        <f aca="false">Y49-(Y48*$G48/100)</f>
        <v>378.552028818344</v>
      </c>
      <c r="AS49" s="14"/>
      <c r="AT49" s="14" t="n">
        <f aca="false">IF(AA49&gt;0,AA49,0)</f>
        <v>542.163505836959</v>
      </c>
      <c r="AU49" s="14" t="n">
        <f aca="false">IF(AB49&gt;0,AB49,0)</f>
        <v>976.03564333293</v>
      </c>
      <c r="AV49" s="14" t="n">
        <f aca="false">IF(AC49&gt;0,AC49,0)</f>
        <v>844.523343997996</v>
      </c>
      <c r="AW49" s="14" t="n">
        <f aca="false">IF(AD49&gt;0,AD49,0)</f>
        <v>1344.41562433729</v>
      </c>
      <c r="AX49" s="14" t="n">
        <f aca="false">IF(AE49&gt;0,AE49,0)</f>
        <v>578.72677548861</v>
      </c>
      <c r="AY49" s="14" t="n">
        <f aca="false">IF(AF49&gt;0,AF49,0)</f>
        <v>583.591011243993</v>
      </c>
      <c r="AZ49" s="14" t="n">
        <f aca="false">IF(AG49&gt;0,AG49,0)</f>
        <v>559.831421653505</v>
      </c>
      <c r="BA49" s="14" t="n">
        <f aca="false">IF(AH49&gt;0,AH49,0)</f>
        <v>1034.73671713635</v>
      </c>
      <c r="BB49" s="14" t="n">
        <f aca="false">IF(AI49&gt;0,AI49,0)</f>
        <v>453.978318002099</v>
      </c>
      <c r="BC49" s="14" t="n">
        <f aca="false">IF(AJ49&gt;0,AJ49,0)</f>
        <v>1668.13783044606</v>
      </c>
      <c r="BD49" s="14" t="n">
        <f aca="false">IF(AK49&gt;0,AK49,0)</f>
        <v>398.301401862902</v>
      </c>
      <c r="BE49" s="14" t="n">
        <f aca="false">IF(AL49&gt;0,AL49,0)</f>
        <v>877.928663195043</v>
      </c>
      <c r="BF49" s="14" t="n">
        <f aca="false">IF(AM49&gt;0,AM49,0)</f>
        <v>415.629353022201</v>
      </c>
      <c r="BG49" s="14" t="n">
        <f aca="false">IF(AN49&gt;0,AN49,0)</f>
        <v>654.394580275818</v>
      </c>
      <c r="BH49" s="14" t="n">
        <f aca="false">IF(AO49&gt;0,AO49,0)</f>
        <v>699.617834849248</v>
      </c>
      <c r="BI49" s="14" t="n">
        <f aca="false">IF(AP49&gt;0,AP49,0)</f>
        <v>2674.31541053332</v>
      </c>
      <c r="BJ49" s="14" t="n">
        <f aca="false">IF(AQ49&gt;0,AQ49,0)</f>
        <v>419.243980323985</v>
      </c>
      <c r="BK49" s="14" t="n">
        <f aca="false">IF(AR49&gt;0,AR49,0)</f>
        <v>378.552028818344</v>
      </c>
    </row>
    <row r="50" customFormat="false" ht="18" hidden="false" customHeight="false" outlineLevel="0" collapsed="false">
      <c r="A50" s="20" t="s">
        <v>645</v>
      </c>
      <c r="B50" s="19" t="s">
        <v>646</v>
      </c>
      <c r="C50" s="19" t="n">
        <v>40</v>
      </c>
      <c r="D50" s="19" t="n">
        <f aca="false">C50-5</f>
        <v>35</v>
      </c>
      <c r="E50" s="8" t="s">
        <v>647</v>
      </c>
      <c r="F50" s="8" t="n">
        <v>11.4333190612471</v>
      </c>
      <c r="G50" s="13" t="n">
        <f aca="false">F50*((POWER(D50,2))/((POWER(C50,2))))</f>
        <v>8.75363490626731</v>
      </c>
      <c r="H50" s="19" t="n">
        <f aca="false">IF(ISNA(VLOOKUP($A50,PC!$B:$T,2,0)),0,VLOOKUP($A50,PC!$B:$T,2,0))</f>
        <v>65.8680577723283</v>
      </c>
      <c r="I50" s="19" t="n">
        <f aca="false">IF(ISNA(VLOOKUP($A50,PC!$B:$T,3,0)),0,VLOOKUP($A50,PC!$B:$T,3,0))</f>
        <v>47.1157898433659</v>
      </c>
      <c r="J50" s="19" t="n">
        <f aca="false">IF(ISNA(VLOOKUP($A50,PC!$B:$T,4,0)),0,VLOOKUP($A50,PC!$B:$T,4,0))</f>
        <v>58.3336539818427</v>
      </c>
      <c r="K50" s="19" t="n">
        <f aca="false">IF(ISNA(VLOOKUP($A50,PC!$B:$T,5,0)),0,VLOOKUP($A50,PC!$B:$T,5,0))</f>
        <v>73.6653194439747</v>
      </c>
      <c r="L50" s="19" t="n">
        <f aca="false">IF(ISNA(VLOOKUP($A50,PC!$B:$T,6,0)),0,VLOOKUP($A50,PC!$B:$T,6,0))</f>
        <v>35.4377941766025</v>
      </c>
      <c r="M50" s="19" t="n">
        <f aca="false">IF(ISNA(VLOOKUP($A50,PC!$B:$T,7,0)),0,VLOOKUP($A50,PC!$B:$T,7,0))</f>
        <v>47.1157898433659</v>
      </c>
      <c r="N50" s="19" t="n">
        <f aca="false">IF(ISNA(VLOOKUP($A50,PC!$B:$T,8,0)),0,VLOOKUP($A50,PC!$B:$T,8,0))</f>
        <v>45.5613099454284</v>
      </c>
      <c r="O50" s="19" t="n">
        <f aca="false">IF(ISNA(VLOOKUP($A50,PC!$B:$T,9,0)),0,VLOOKUP($A50,PC!$B:$T,9,0))</f>
        <v>45.2169761797961</v>
      </c>
      <c r="P50" s="19" t="n">
        <f aca="false">IF(ISNA(VLOOKUP($A50,PC!$B:$T,10,0)),0,VLOOKUP($A50,PC!$B:$T,10,0))</f>
        <v>52.3769013597305</v>
      </c>
      <c r="Q50" s="19" t="n">
        <f aca="false">IF(ISNA(VLOOKUP($A50,PC!$B:$T,11,0)),0,VLOOKUP($A50,PC!$B:$T,11,0))</f>
        <v>96.5654829108077</v>
      </c>
      <c r="R50" s="19" t="n">
        <f aca="false">IF(ISNA(VLOOKUP($A50,PC!$B:$T,12,0)),0,VLOOKUP($A50,PC!$B:$T,12,0))</f>
        <v>31.1878977336162</v>
      </c>
      <c r="S50" s="19" t="n">
        <f aca="false">IF(ISNA(VLOOKUP($A50,PC!$B:$T,13,0)),0,VLOOKUP($A50,PC!$B:$T,13,0))</f>
        <v>50.8611182590156</v>
      </c>
      <c r="T50" s="19" t="n">
        <f aca="false">IF(ISNA(VLOOKUP($A50,PC!$B:$T,14,0)),0,VLOOKUP($A50,PC!$B:$T,14,0))</f>
        <v>36.5948608026109</v>
      </c>
      <c r="U50" s="19" t="n">
        <f aca="false">IF(ISNA(VLOOKUP($A50,PC!$B:$T,15,0)),0,VLOOKUP($A50,PC!$B:$T,15,0))</f>
        <v>53.1702058130832</v>
      </c>
      <c r="V50" s="19" t="n">
        <f aca="false">IF(ISNA(VLOOKUP($A50,PC!$B:$T,16,0)),0,VLOOKUP($A50,PC!$B:$T,16,0))</f>
        <v>39.0614007791543</v>
      </c>
      <c r="W50" s="19" t="n">
        <f aca="false">IF(ISNA(VLOOKUP($A50,PC!$B:$T,17,0)),0,VLOOKUP($A50,PC!$B:$T,17,0))</f>
        <v>133.324721181587</v>
      </c>
      <c r="X50" s="19" t="n">
        <f aca="false">IF(ISNA(VLOOKUP($A50,PC!$B:$T,18,0)),0,VLOOKUP($A50,PC!$B:$T,18,0))</f>
        <v>29.1074081935895</v>
      </c>
      <c r="Y50" s="19" t="n">
        <f aca="false">IF(ISNA(VLOOKUP($A50,PC!$B:$T,19,0)),0,VLOOKUP($A50,PC!$B:$T,19,0))</f>
        <v>29.4242908649639</v>
      </c>
      <c r="AA50" s="14" t="n">
        <f aca="false">H50-(H49*$G49/100)</f>
        <v>12.0998474496469</v>
      </c>
      <c r="AB50" s="14" t="n">
        <f aca="false">I50-(I49*$G49/100)</f>
        <v>-59.3291200251833</v>
      </c>
      <c r="AC50" s="14" t="n">
        <f aca="false">J50-(J49*$G49/100)</f>
        <v>-23.8919061679466</v>
      </c>
      <c r="AD50" s="14" t="n">
        <f aca="false">K50-(K49*$G49/100)</f>
        <v>-48.6551935338588</v>
      </c>
      <c r="AE50" s="14" t="n">
        <f aca="false">L50-(L49*$G49/100)</f>
        <v>-28.7276990280117</v>
      </c>
      <c r="AF50" s="14" t="n">
        <f aca="false">M50-(M49*$G49/100)</f>
        <v>-18.8274877600859</v>
      </c>
      <c r="AG50" s="14" t="n">
        <f aca="false">N50-(N49*$G49/100)</f>
        <v>-7.76892463052606</v>
      </c>
      <c r="AH50" s="14" t="n">
        <f aca="false">O50-(O49*$G49/100)</f>
        <v>-57.718369930703</v>
      </c>
      <c r="AI50" s="14" t="n">
        <f aca="false">P50-(P49*$G49/100)</f>
        <v>9.17185066483091</v>
      </c>
      <c r="AJ50" s="14" t="n">
        <f aca="false">Q50-(Q49*$G49/100)</f>
        <v>-54.8213986672492</v>
      </c>
      <c r="AK50" s="14" t="n">
        <f aca="false">R50-(R49*$G49/100)</f>
        <v>-10.8193283579702</v>
      </c>
      <c r="AL50" s="14" t="n">
        <f aca="false">S50-(S49*$G49/100)</f>
        <v>-36.1167414634742</v>
      </c>
      <c r="AM50" s="14" t="n">
        <f aca="false">T50-(T49*$G49/100)</f>
        <v>-6.5116375320552</v>
      </c>
      <c r="AN50" s="14" t="n">
        <f aca="false">U50-(U49*$G49/100)</f>
        <v>-12.7730717903686</v>
      </c>
      <c r="AO50" s="14" t="n">
        <f aca="false">V50-(V49*$G49/100)</f>
        <v>-34.733194533822</v>
      </c>
      <c r="AP50" s="14" t="n">
        <f aca="false">W50-(W49*$G49/100)</f>
        <v>-108.898832858445</v>
      </c>
      <c r="AQ50" s="14" t="n">
        <f aca="false">X50-(X49*$G49/100)</f>
        <v>-13.7598729927714</v>
      </c>
      <c r="AR50" s="14" t="n">
        <f aca="false">Y50-(Y49*$G49/100)</f>
        <v>-11.260014654146</v>
      </c>
      <c r="AS50" s="14"/>
      <c r="AT50" s="14" t="n">
        <f aca="false">IF(AA50&gt;0,AA50,0)</f>
        <v>12.0998474496469</v>
      </c>
      <c r="AU50" s="14" t="n">
        <f aca="false">IF(AB50&gt;0,AB50,0)</f>
        <v>0</v>
      </c>
      <c r="AV50" s="14" t="n">
        <f aca="false">IF(AC50&gt;0,AC50,0)</f>
        <v>0</v>
      </c>
      <c r="AW50" s="14" t="n">
        <f aca="false">IF(AD50&gt;0,AD50,0)</f>
        <v>0</v>
      </c>
      <c r="AX50" s="14" t="n">
        <f aca="false">IF(AE50&gt;0,AE50,0)</f>
        <v>0</v>
      </c>
      <c r="AY50" s="14" t="n">
        <f aca="false">IF(AF50&gt;0,AF50,0)</f>
        <v>0</v>
      </c>
      <c r="AZ50" s="14" t="n">
        <f aca="false">IF(AG50&gt;0,AG50,0)</f>
        <v>0</v>
      </c>
      <c r="BA50" s="14" t="n">
        <f aca="false">IF(AH50&gt;0,AH50,0)</f>
        <v>0</v>
      </c>
      <c r="BB50" s="14" t="n">
        <f aca="false">IF(AI50&gt;0,AI50,0)</f>
        <v>9.17185066483091</v>
      </c>
      <c r="BC50" s="14" t="n">
        <f aca="false">IF(AJ50&gt;0,AJ50,0)</f>
        <v>0</v>
      </c>
      <c r="BD50" s="14" t="n">
        <f aca="false">IF(AK50&gt;0,AK50,0)</f>
        <v>0</v>
      </c>
      <c r="BE50" s="14" t="n">
        <f aca="false">IF(AL50&gt;0,AL50,0)</f>
        <v>0</v>
      </c>
      <c r="BF50" s="14" t="n">
        <f aca="false">IF(AM50&gt;0,AM50,0)</f>
        <v>0</v>
      </c>
      <c r="BG50" s="14" t="n">
        <f aca="false">IF(AN50&gt;0,AN50,0)</f>
        <v>0</v>
      </c>
      <c r="BH50" s="14" t="n">
        <f aca="false">IF(AO50&gt;0,AO50,0)</f>
        <v>0</v>
      </c>
      <c r="BI50" s="14" t="n">
        <f aca="false">IF(AP50&gt;0,AP50,0)</f>
        <v>0</v>
      </c>
      <c r="BJ50" s="14" t="n">
        <f aca="false">IF(AQ50&gt;0,AQ50,0)</f>
        <v>0</v>
      </c>
      <c r="BK50" s="14" t="n">
        <f aca="false">IF(AR50&gt;0,AR50,0)</f>
        <v>0</v>
      </c>
    </row>
    <row r="51" customFormat="false" ht="18" hidden="false" customHeight="false" outlineLevel="0" collapsed="false">
      <c r="A51" s="20" t="s">
        <v>648</v>
      </c>
      <c r="B51" s="19" t="s">
        <v>649</v>
      </c>
      <c r="C51" s="19" t="n">
        <v>40</v>
      </c>
      <c r="D51" s="19" t="n">
        <f aca="false">C51-5</f>
        <v>35</v>
      </c>
      <c r="E51" s="8" t="s">
        <v>650</v>
      </c>
      <c r="F51" s="8" t="n">
        <v>11.4432101879729</v>
      </c>
      <c r="G51" s="13" t="n">
        <f aca="false">F51*((POWER(D51,2))/((POWER(C51,2))))</f>
        <v>8.76120780016675</v>
      </c>
      <c r="H51" s="19" t="n">
        <f aca="false">IF(ISNA(VLOOKUP($A51,PC!$B:$T,2,0)),0,VLOOKUP($A51,PC!$B:$T,2,0))</f>
        <v>34.9265733885798</v>
      </c>
      <c r="I51" s="19" t="n">
        <f aca="false">IF(ISNA(VLOOKUP($A51,PC!$B:$T,3,0)),0,VLOOKUP($A51,PC!$B:$T,3,0))</f>
        <v>24.8244536653034</v>
      </c>
      <c r="J51" s="19" t="n">
        <f aca="false">IF(ISNA(VLOOKUP($A51,PC!$B:$T,4,0)),0,VLOOKUP($A51,PC!$B:$T,4,0))</f>
        <v>29.4955091366008</v>
      </c>
      <c r="K51" s="19" t="n">
        <f aca="false">IF(ISNA(VLOOKUP($A51,PC!$B:$T,5,0)),0,VLOOKUP($A51,PC!$B:$T,5,0))</f>
        <v>32.9954002773362</v>
      </c>
      <c r="L51" s="19" t="n">
        <f aca="false">IF(ISNA(VLOOKUP($A51,PC!$B:$T,6,0)),0,VLOOKUP($A51,PC!$B:$T,6,0))</f>
        <v>24.546021470252</v>
      </c>
      <c r="M51" s="19" t="n">
        <f aca="false">IF(ISNA(VLOOKUP($A51,PC!$B:$T,7,0)),0,VLOOKUP($A51,PC!$B:$T,7,0))</f>
        <v>30.0941209524478</v>
      </c>
      <c r="N51" s="19" t="n">
        <f aca="false">IF(ISNA(VLOOKUP($A51,PC!$B:$T,8,0)),0,VLOOKUP($A51,PC!$B:$T,8,0))</f>
        <v>20.7673290729202</v>
      </c>
      <c r="O51" s="19" t="n">
        <f aca="false">IF(ISNA(VLOOKUP($A51,PC!$B:$T,9,0)),0,VLOOKUP($A51,PC!$B:$T,9,0))</f>
        <v>17.9602796121598</v>
      </c>
      <c r="P51" s="19" t="n">
        <f aca="false">IF(ISNA(VLOOKUP($A51,PC!$B:$T,10,0)),0,VLOOKUP($A51,PC!$B:$T,10,0))</f>
        <v>23.575404737272</v>
      </c>
      <c r="Q51" s="19" t="n">
        <f aca="false">IF(ISNA(VLOOKUP($A51,PC!$B:$T,11,0)),0,VLOOKUP($A51,PC!$B:$T,11,0))</f>
        <v>31.3994662834856</v>
      </c>
      <c r="R51" s="19" t="n">
        <f aca="false">IF(ISNA(VLOOKUP($A51,PC!$B:$T,12,0)),0,VLOOKUP($A51,PC!$B:$T,12,0))</f>
        <v>19.4428938260578</v>
      </c>
      <c r="S51" s="19" t="n">
        <f aca="false">IF(ISNA(VLOOKUP($A51,PC!$B:$T,13,0)),0,VLOOKUP($A51,PC!$B:$T,13,0))</f>
        <v>23.0250340036025</v>
      </c>
      <c r="T51" s="19" t="n">
        <f aca="false">IF(ISNA(VLOOKUP($A51,PC!$B:$T,14,0)),0,VLOOKUP($A51,PC!$B:$T,14,0))</f>
        <v>24.546021470252</v>
      </c>
      <c r="U51" s="19" t="n">
        <f aca="false">IF(ISNA(VLOOKUP($A51,PC!$B:$T,15,0)),0,VLOOKUP($A51,PC!$B:$T,15,0))</f>
        <v>26.7992698855219</v>
      </c>
      <c r="V51" s="19" t="n">
        <f aca="false">IF(ISNA(VLOOKUP($A51,PC!$B:$T,16,0)),0,VLOOKUP($A51,PC!$B:$T,16,0))</f>
        <v>23.907412424163</v>
      </c>
      <c r="W51" s="19" t="n">
        <f aca="false">IF(ISNA(VLOOKUP($A51,PC!$B:$T,17,0)),0,VLOOKUP($A51,PC!$B:$T,17,0))</f>
        <v>34.6434569177109</v>
      </c>
      <c r="X51" s="19" t="n">
        <f aca="false">IF(ISNA(VLOOKUP($A51,PC!$B:$T,18,0)),0,VLOOKUP($A51,PC!$B:$T,18,0))</f>
        <v>15.7405161172939</v>
      </c>
      <c r="Y51" s="19" t="n">
        <f aca="false">IF(ISNA(VLOOKUP($A51,PC!$B:$T,19,0)),0,VLOOKUP($A51,PC!$B:$T,19,0))</f>
        <v>16.5565966185548</v>
      </c>
      <c r="AA51" s="14" t="n">
        <f aca="false">H51-(H50*$G50/100)</f>
        <v>29.160724091341</v>
      </c>
      <c r="AB51" s="14" t="n">
        <f aca="false">I51-(I50*$G50/100)</f>
        <v>20.7001094392109</v>
      </c>
      <c r="AC51" s="14" t="n">
        <f aca="false">J51-(J50*$G50/100)</f>
        <v>24.389194039545</v>
      </c>
      <c r="AD51" s="14" t="n">
        <f aca="false">K51-(K50*$G50/100)</f>
        <v>26.5470071606751</v>
      </c>
      <c r="AE51" s="14" t="n">
        <f aca="false">L51-(L50*$G50/100)</f>
        <v>21.4439263491977</v>
      </c>
      <c r="AF51" s="14" t="n">
        <f aca="false">M51-(M50*$G50/100)</f>
        <v>25.9697767263554</v>
      </c>
      <c r="AG51" s="14" t="n">
        <f aca="false">N51-(N50*$G50/100)</f>
        <v>16.7790583417845</v>
      </c>
      <c r="AH51" s="14" t="n">
        <f aca="false">O51-(O50*$G50/100)</f>
        <v>14.0021506017265</v>
      </c>
      <c r="AI51" s="14" t="n">
        <f aca="false">P51-(P50*$G50/100)</f>
        <v>18.9905220170255</v>
      </c>
      <c r="AJ51" s="14" t="n">
        <f aca="false">Q51-(Q50*$G50/100)</f>
        <v>22.9464764639995</v>
      </c>
      <c r="AK51" s="14" t="n">
        <f aca="false">R51-(R50*$G50/100)</f>
        <v>16.7128191235171</v>
      </c>
      <c r="AL51" s="14" t="n">
        <f aca="false">S51-(S50*$G50/100)</f>
        <v>18.5728374019635</v>
      </c>
      <c r="AM51" s="14" t="n">
        <f aca="false">T51-(T50*$G50/100)</f>
        <v>21.3426409611347</v>
      </c>
      <c r="AN51" s="14" t="n">
        <f aca="false">U51-(U50*$G50/100)</f>
        <v>22.1449441897336</v>
      </c>
      <c r="AO51" s="14" t="n">
        <f aca="false">V51-(V50*$G50/100)</f>
        <v>20.4881200106819</v>
      </c>
      <c r="AP51" s="14" t="n">
        <f aca="false">W51-(W50*$G50/100)</f>
        <v>22.9726975856759</v>
      </c>
      <c r="AQ51" s="14" t="n">
        <f aca="false">X51-(X50*$G50/100)</f>
        <v>13.1925598733501</v>
      </c>
      <c r="AR51" s="14" t="n">
        <f aca="false">Y51-(Y50*$G50/100)</f>
        <v>13.9809016224777</v>
      </c>
      <c r="AS51" s="14"/>
      <c r="AT51" s="14" t="n">
        <f aca="false">IF(AA51&gt;0,AA51,0)</f>
        <v>29.160724091341</v>
      </c>
      <c r="AU51" s="14" t="n">
        <f aca="false">IF(AB51&gt;0,AB51,0)</f>
        <v>20.7001094392109</v>
      </c>
      <c r="AV51" s="14" t="n">
        <f aca="false">IF(AC51&gt;0,AC51,0)</f>
        <v>24.389194039545</v>
      </c>
      <c r="AW51" s="14" t="n">
        <f aca="false">IF(AD51&gt;0,AD51,0)</f>
        <v>26.5470071606751</v>
      </c>
      <c r="AX51" s="14" t="n">
        <f aca="false">IF(AE51&gt;0,AE51,0)</f>
        <v>21.4439263491977</v>
      </c>
      <c r="AY51" s="14" t="n">
        <f aca="false">IF(AF51&gt;0,AF51,0)</f>
        <v>25.9697767263554</v>
      </c>
      <c r="AZ51" s="14" t="n">
        <f aca="false">IF(AG51&gt;0,AG51,0)</f>
        <v>16.7790583417845</v>
      </c>
      <c r="BA51" s="14" t="n">
        <f aca="false">IF(AH51&gt;0,AH51,0)</f>
        <v>14.0021506017265</v>
      </c>
      <c r="BB51" s="14" t="n">
        <f aca="false">IF(AI51&gt;0,AI51,0)</f>
        <v>18.9905220170255</v>
      </c>
      <c r="BC51" s="14" t="n">
        <f aca="false">IF(AJ51&gt;0,AJ51,0)</f>
        <v>22.9464764639995</v>
      </c>
      <c r="BD51" s="14" t="n">
        <f aca="false">IF(AK51&gt;0,AK51,0)</f>
        <v>16.7128191235171</v>
      </c>
      <c r="BE51" s="14" t="n">
        <f aca="false">IF(AL51&gt;0,AL51,0)</f>
        <v>18.5728374019635</v>
      </c>
      <c r="BF51" s="14" t="n">
        <f aca="false">IF(AM51&gt;0,AM51,0)</f>
        <v>21.3426409611347</v>
      </c>
      <c r="BG51" s="14" t="n">
        <f aca="false">IF(AN51&gt;0,AN51,0)</f>
        <v>22.1449441897336</v>
      </c>
      <c r="BH51" s="14" t="n">
        <f aca="false">IF(AO51&gt;0,AO51,0)</f>
        <v>20.4881200106819</v>
      </c>
      <c r="BI51" s="14" t="n">
        <f aca="false">IF(AP51&gt;0,AP51,0)</f>
        <v>22.9726975856759</v>
      </c>
      <c r="BJ51" s="14" t="n">
        <f aca="false">IF(AQ51&gt;0,AQ51,0)</f>
        <v>13.1925598733501</v>
      </c>
      <c r="BK51" s="14" t="n">
        <f aca="false">IF(AR51&gt;0,AR51,0)</f>
        <v>13.9809016224777</v>
      </c>
    </row>
    <row r="52" customFormat="false" ht="18" hidden="false" customHeight="false" outlineLevel="0" collapsed="false">
      <c r="A52" s="20" t="s">
        <v>651</v>
      </c>
      <c r="B52" s="19" t="s">
        <v>652</v>
      </c>
      <c r="C52" s="19" t="n">
        <v>40</v>
      </c>
      <c r="D52" s="19" t="n">
        <f aca="false">C52-5</f>
        <v>35</v>
      </c>
      <c r="E52" s="8" t="s">
        <v>653</v>
      </c>
      <c r="F52" s="8" t="n">
        <v>11.4531016503379</v>
      </c>
      <c r="G52" s="13" t="n">
        <f aca="false">F52*((POWER(D52,2))/((POWER(C52,2))))</f>
        <v>8.76878095103995</v>
      </c>
      <c r="H52" s="19" t="n">
        <f aca="false">IF(ISNA(VLOOKUP($A52,PC!$B:$T,2,0)),0,VLOOKUP($A52,PC!$B:$T,2,0))</f>
        <v>179.253730472581</v>
      </c>
      <c r="I52" s="19" t="n">
        <f aca="false">IF(ISNA(VLOOKUP($A52,PC!$B:$T,3,0)),0,VLOOKUP($A52,PC!$B:$T,3,0))</f>
        <v>211.38995199142</v>
      </c>
      <c r="J52" s="19" t="n">
        <f aca="false">IF(ISNA(VLOOKUP($A52,PC!$B:$T,4,0)),0,VLOOKUP($A52,PC!$B:$T,4,0))</f>
        <v>96.5161056479222</v>
      </c>
      <c r="K52" s="19" t="n">
        <f aca="false">IF(ISNA(VLOOKUP($A52,PC!$B:$T,5,0)),0,VLOOKUP($A52,PC!$B:$T,5,0))</f>
        <v>61.7580410592891</v>
      </c>
      <c r="L52" s="19" t="n">
        <f aca="false">IF(ISNA(VLOOKUP($A52,PC!$B:$T,6,0)),0,VLOOKUP($A52,PC!$B:$T,6,0))</f>
        <v>141.237434854267</v>
      </c>
      <c r="M52" s="19" t="n">
        <f aca="false">IF(ISNA(VLOOKUP($A52,PC!$B:$T,7,0)),0,VLOOKUP($A52,PC!$B:$T,7,0))</f>
        <v>161.10574559247</v>
      </c>
      <c r="N52" s="19" t="n">
        <f aca="false">IF(ISNA(VLOOKUP($A52,PC!$B:$T,8,0)),0,VLOOKUP($A52,PC!$B:$T,8,0))</f>
        <v>47.1810116487503</v>
      </c>
      <c r="O52" s="19" t="n">
        <f aca="false">IF(ISNA(VLOOKUP($A52,PC!$B:$T,9,0)),0,VLOOKUP($A52,PC!$B:$T,9,0))</f>
        <v>87.4644748740473</v>
      </c>
      <c r="P52" s="19" t="n">
        <f aca="false">IF(ISNA(VLOOKUP($A52,PC!$B:$T,10,0)),0,VLOOKUP($A52,PC!$B:$T,10,0))</f>
        <v>51.5828288158507</v>
      </c>
      <c r="Q52" s="19" t="n">
        <f aca="false">IF(ISNA(VLOOKUP($A52,PC!$B:$T,11,0)),0,VLOOKUP($A52,PC!$B:$T,11,0))</f>
        <v>97.0523709329775</v>
      </c>
      <c r="R52" s="19" t="n">
        <f aca="false">IF(ISNA(VLOOKUP($A52,PC!$B:$T,12,0)),0,VLOOKUP($A52,PC!$B:$T,12,0))</f>
        <v>82.4215697220051</v>
      </c>
      <c r="S52" s="19" t="n">
        <f aca="false">IF(ISNA(VLOOKUP($A52,PC!$B:$T,13,0)),0,VLOOKUP($A52,PC!$B:$T,13,0))</f>
        <v>93.0462632797853</v>
      </c>
      <c r="T52" s="19" t="n">
        <f aca="false">IF(ISNA(VLOOKUP($A52,PC!$B:$T,14,0)),0,VLOOKUP($A52,PC!$B:$T,14,0))</f>
        <v>56.996147926361</v>
      </c>
      <c r="U52" s="19" t="n">
        <f aca="false">IF(ISNA(VLOOKUP($A52,PC!$B:$T,15,0)),0,VLOOKUP($A52,PC!$B:$T,15,0))</f>
        <v>73.7315880380462</v>
      </c>
      <c r="V52" s="19" t="n">
        <f aca="false">IF(ISNA(VLOOKUP($A52,PC!$B:$T,16,0)),0,VLOOKUP($A52,PC!$B:$T,16,0))</f>
        <v>121.676021319631</v>
      </c>
      <c r="W52" s="19" t="n">
        <f aca="false">IF(ISNA(VLOOKUP($A52,PC!$B:$T,17,0)),0,VLOOKUP($A52,PC!$B:$T,17,0))</f>
        <v>87.4644748740473</v>
      </c>
      <c r="X52" s="19" t="n">
        <f aca="false">IF(ISNA(VLOOKUP($A52,PC!$B:$T,18,0)),0,VLOOKUP($A52,PC!$B:$T,18,0))</f>
        <v>73.3875125087182</v>
      </c>
      <c r="Y52" s="19" t="n">
        <f aca="false">IF(ISNA(VLOOKUP($A52,PC!$B:$T,19,0)),0,VLOOKUP($A52,PC!$B:$T,19,0))</f>
        <v>75.0802188954879</v>
      </c>
      <c r="AA52" s="14" t="n">
        <f aca="false">H52-(H51*$G51/100)</f>
        <v>176.19374080053</v>
      </c>
      <c r="AB52" s="14" t="n">
        <f aca="false">I52-(I51*$G51/100)</f>
        <v>209.215030020547</v>
      </c>
      <c r="AC52" s="14" t="n">
        <f aca="false">J52-(J51*$G51/100)</f>
        <v>93.9319428007474</v>
      </c>
      <c r="AD52" s="14" t="n">
        <f aca="false">K52-(K51*$G51/100)</f>
        <v>58.8672454764948</v>
      </c>
      <c r="AE52" s="14" t="n">
        <f aca="false">L52-(L51*$G51/100)</f>
        <v>139.086906906584</v>
      </c>
      <c r="AF52" s="14" t="n">
        <f aca="false">M52-(M51*$G51/100)</f>
        <v>158.469137120193</v>
      </c>
      <c r="AG52" s="14" t="n">
        <f aca="false">N52-(N51*$G51/100)</f>
        <v>45.3615427941273</v>
      </c>
      <c r="AH52" s="14" t="n">
        <f aca="false">O52-(O51*$G51/100)</f>
        <v>85.890937455735</v>
      </c>
      <c r="AI52" s="14" t="n">
        <f aca="false">P52-(P51*$G51/100)</f>
        <v>49.5173386170879</v>
      </c>
      <c r="AJ52" s="14" t="n">
        <f aca="false">Q52-(Q51*$G51/100)</f>
        <v>94.3013984437381</v>
      </c>
      <c r="AK52" s="14" t="n">
        <f aca="false">R52-(R51*$G51/100)</f>
        <v>80.7181373915384</v>
      </c>
      <c r="AL52" s="14" t="n">
        <f aca="false">S52-(S51*$G51/100)</f>
        <v>91.0289922046706</v>
      </c>
      <c r="AM52" s="14" t="n">
        <f aca="false">T52-(T51*$G51/100)</f>
        <v>54.8456199786786</v>
      </c>
      <c r="AN52" s="14" t="n">
        <f aca="false">U52-(U51*$G51/100)</f>
        <v>71.3836483144481</v>
      </c>
      <c r="AO52" s="14" t="n">
        <f aca="false">V52-(V51*$G51/100)</f>
        <v>119.581443237507</v>
      </c>
      <c r="AP52" s="14" t="n">
        <f aca="false">W52-(W51*$G51/100)</f>
        <v>84.4292896243254</v>
      </c>
      <c r="AQ52" s="14" t="n">
        <f aca="false">X52-(X51*$G51/100)</f>
        <v>72.0084531828634</v>
      </c>
      <c r="AR52" s="14" t="n">
        <f aca="false">Y52-(Y51*$G51/100)</f>
        <v>73.629661061101</v>
      </c>
      <c r="AS52" s="14"/>
      <c r="AT52" s="14" t="n">
        <f aca="false">IF(AA52&gt;0,AA52,0)</f>
        <v>176.19374080053</v>
      </c>
      <c r="AU52" s="14" t="n">
        <f aca="false">IF(AB52&gt;0,AB52,0)</f>
        <v>209.215030020547</v>
      </c>
      <c r="AV52" s="14" t="n">
        <f aca="false">IF(AC52&gt;0,AC52,0)</f>
        <v>93.9319428007474</v>
      </c>
      <c r="AW52" s="14" t="n">
        <f aca="false">IF(AD52&gt;0,AD52,0)</f>
        <v>58.8672454764948</v>
      </c>
      <c r="AX52" s="14" t="n">
        <f aca="false">IF(AE52&gt;0,AE52,0)</f>
        <v>139.086906906584</v>
      </c>
      <c r="AY52" s="14" t="n">
        <f aca="false">IF(AF52&gt;0,AF52,0)</f>
        <v>158.469137120193</v>
      </c>
      <c r="AZ52" s="14" t="n">
        <f aca="false">IF(AG52&gt;0,AG52,0)</f>
        <v>45.3615427941273</v>
      </c>
      <c r="BA52" s="14" t="n">
        <f aca="false">IF(AH52&gt;0,AH52,0)</f>
        <v>85.890937455735</v>
      </c>
      <c r="BB52" s="14" t="n">
        <f aca="false">IF(AI52&gt;0,AI52,0)</f>
        <v>49.5173386170879</v>
      </c>
      <c r="BC52" s="14" t="n">
        <f aca="false">IF(AJ52&gt;0,AJ52,0)</f>
        <v>94.3013984437381</v>
      </c>
      <c r="BD52" s="14" t="n">
        <f aca="false">IF(AK52&gt;0,AK52,0)</f>
        <v>80.7181373915384</v>
      </c>
      <c r="BE52" s="14" t="n">
        <f aca="false">IF(AL52&gt;0,AL52,0)</f>
        <v>91.0289922046706</v>
      </c>
      <c r="BF52" s="14" t="n">
        <f aca="false">IF(AM52&gt;0,AM52,0)</f>
        <v>54.8456199786786</v>
      </c>
      <c r="BG52" s="14" t="n">
        <f aca="false">IF(AN52&gt;0,AN52,0)</f>
        <v>71.3836483144481</v>
      </c>
      <c r="BH52" s="14" t="n">
        <f aca="false">IF(AO52&gt;0,AO52,0)</f>
        <v>119.581443237507</v>
      </c>
      <c r="BI52" s="14" t="n">
        <f aca="false">IF(AP52&gt;0,AP52,0)</f>
        <v>84.4292896243254</v>
      </c>
      <c r="BJ52" s="14" t="n">
        <f aca="false">IF(AQ52&gt;0,AQ52,0)</f>
        <v>72.0084531828634</v>
      </c>
      <c r="BK52" s="14" t="n">
        <f aca="false">IF(AR52&gt;0,AR52,0)</f>
        <v>73.629661061101</v>
      </c>
    </row>
    <row r="53" customFormat="false" ht="18" hidden="false" customHeight="false" outlineLevel="0" collapsed="false">
      <c r="A53" s="20" t="s">
        <v>654</v>
      </c>
      <c r="B53" s="19" t="s">
        <v>655</v>
      </c>
      <c r="C53" s="19" t="n">
        <v>40</v>
      </c>
      <c r="D53" s="19" t="n">
        <f aca="false">C53-5</f>
        <v>35</v>
      </c>
      <c r="E53" s="8" t="s">
        <v>656</v>
      </c>
      <c r="F53" s="8" t="n">
        <v>11.4629934455563</v>
      </c>
      <c r="G53" s="13" t="n">
        <f aca="false">F53*((POWER(D53,2))/((POWER(C53,2))))</f>
        <v>8.77635435675404</v>
      </c>
      <c r="H53" s="19" t="n">
        <f aca="false">IF(ISNA(VLOOKUP($A53,PC!$B:$T,2,0)),0,VLOOKUP($A53,PC!$B:$T,2,0))</f>
        <v>1871.82235151603</v>
      </c>
      <c r="I53" s="19" t="n">
        <f aca="false">IF(ISNA(VLOOKUP($A53,PC!$B:$T,3,0)),0,VLOOKUP($A53,PC!$B:$T,3,0))</f>
        <v>1067.53517758582</v>
      </c>
      <c r="J53" s="19" t="n">
        <f aca="false">IF(ISNA(VLOOKUP($A53,PC!$B:$T,4,0)),0,VLOOKUP($A53,PC!$B:$T,4,0))</f>
        <v>607.177995222358</v>
      </c>
      <c r="K53" s="19" t="n">
        <f aca="false">IF(ISNA(VLOOKUP($A53,PC!$B:$T,5,0)),0,VLOOKUP($A53,PC!$B:$T,5,0))</f>
        <v>319.792758818954</v>
      </c>
      <c r="L53" s="19" t="n">
        <f aca="false">IF(ISNA(VLOOKUP($A53,PC!$B:$T,6,0)),0,VLOOKUP($A53,PC!$B:$T,6,0))</f>
        <v>687.433369463541</v>
      </c>
      <c r="M53" s="19" t="n">
        <f aca="false">IF(ISNA(VLOOKUP($A53,PC!$B:$T,7,0)),0,VLOOKUP($A53,PC!$B:$T,7,0))</f>
        <v>819.956802697197</v>
      </c>
      <c r="N53" s="19" t="n">
        <f aca="false">IF(ISNA(VLOOKUP($A53,PC!$B:$T,8,0)),0,VLOOKUP($A53,PC!$B:$T,8,0))</f>
        <v>268.249568883444</v>
      </c>
      <c r="O53" s="19" t="n">
        <f aca="false">IF(ISNA(VLOOKUP($A53,PC!$B:$T,9,0)),0,VLOOKUP($A53,PC!$B:$T,9,0))</f>
        <v>464.978715996148</v>
      </c>
      <c r="P53" s="19" t="n">
        <f aca="false">IF(ISNA(VLOOKUP($A53,PC!$B:$T,10,0)),0,VLOOKUP($A53,PC!$B:$T,10,0))</f>
        <v>242.423248950641</v>
      </c>
      <c r="Q53" s="19" t="n">
        <f aca="false">IF(ISNA(VLOOKUP($A53,PC!$B:$T,11,0)),0,VLOOKUP($A53,PC!$B:$T,11,0))</f>
        <v>339.382120496767</v>
      </c>
      <c r="R53" s="19" t="n">
        <f aca="false">IF(ISNA(VLOOKUP($A53,PC!$B:$T,12,0)),0,VLOOKUP($A53,PC!$B:$T,12,0))</f>
        <v>499.049160805329</v>
      </c>
      <c r="S53" s="19" t="n">
        <f aca="false">IF(ISNA(VLOOKUP($A53,PC!$B:$T,13,0)),0,VLOOKUP($A53,PC!$B:$T,13,0))</f>
        <v>600.742105650112</v>
      </c>
      <c r="T53" s="19" t="n">
        <f aca="false">IF(ISNA(VLOOKUP($A53,PC!$B:$T,14,0)),0,VLOOKUP($A53,PC!$B:$T,14,0))</f>
        <v>368.378591698028</v>
      </c>
      <c r="U53" s="19" t="n">
        <f aca="false">IF(ISNA(VLOOKUP($A53,PC!$B:$T,15,0)),0,VLOOKUP($A53,PC!$B:$T,15,0))</f>
        <v>499.049160805329</v>
      </c>
      <c r="V53" s="19" t="n">
        <f aca="false">IF(ISNA(VLOOKUP($A53,PC!$B:$T,16,0)),0,VLOOKUP($A53,PC!$B:$T,16,0))</f>
        <v>581.550061375847</v>
      </c>
      <c r="W53" s="19" t="n">
        <f aca="false">IF(ISNA(VLOOKUP($A53,PC!$B:$T,17,0)),0,VLOOKUP($A53,PC!$B:$T,17,0))</f>
        <v>401.233152478147</v>
      </c>
      <c r="X53" s="19" t="n">
        <f aca="false">IF(ISNA(VLOOKUP($A53,PC!$B:$T,18,0)),0,VLOOKUP($A53,PC!$B:$T,18,0))</f>
        <v>514.192467477333</v>
      </c>
      <c r="Y53" s="19" t="n">
        <f aca="false">IF(ISNA(VLOOKUP($A53,PC!$B:$T,19,0)),0,VLOOKUP($A53,PC!$B:$T,19,0))</f>
        <v>492.749378668191</v>
      </c>
      <c r="AA53" s="14" t="n">
        <f aca="false">H53-(H52*$G52/100)</f>
        <v>1856.10398454432</v>
      </c>
      <c r="AB53" s="14" t="n">
        <f aca="false">I53-(I52*$G52/100)</f>
        <v>1048.99885574318</v>
      </c>
      <c r="AC53" s="14" t="n">
        <f aca="false">J53-(J52*$G52/100)</f>
        <v>598.714709335617</v>
      </c>
      <c r="AD53" s="14" t="n">
        <f aca="false">K53-(K52*$G52/100)</f>
        <v>314.377331478811</v>
      </c>
      <c r="AE53" s="14" t="n">
        <f aca="false">L53-(L52*$G52/100)</f>
        <v>675.048568180302</v>
      </c>
      <c r="AF53" s="14" t="n">
        <f aca="false">M53-(M52*$G52/100)</f>
        <v>805.829792766654</v>
      </c>
      <c r="AG53" s="14" t="n">
        <f aca="false">N53-(N52*$G52/100)</f>
        <v>264.112369321481</v>
      </c>
      <c r="AH53" s="14" t="n">
        <f aca="false">O53-(O52*$G52/100)</f>
        <v>457.309147784465</v>
      </c>
      <c r="AI53" s="14" t="n">
        <f aca="false">P53-(P52*$G52/100)</f>
        <v>237.900063683429</v>
      </c>
      <c r="AJ53" s="14" t="n">
        <f aca="false">Q53-(Q52*$G52/100)</f>
        <v>330.871810681863</v>
      </c>
      <c r="AK53" s="14" t="n">
        <f aca="false">R53-(R52*$G52/100)</f>
        <v>491.821793899998</v>
      </c>
      <c r="AL53" s="14" t="n">
        <f aca="false">S53-(S52*$G52/100)</f>
        <v>592.58308263998</v>
      </c>
      <c r="AM53" s="14" t="n">
        <f aca="false">T53-(T52*$G52/100)</f>
        <v>363.380724335834</v>
      </c>
      <c r="AN53" s="14" t="n">
        <f aca="false">U53-(U52*$G52/100)</f>
        <v>492.58379935855</v>
      </c>
      <c r="AO53" s="14" t="n">
        <f aca="false">V53-(V52*$G52/100)</f>
        <v>570.880557596388</v>
      </c>
      <c r="AP53" s="14" t="n">
        <f aca="false">W53-(W52*$G52/100)</f>
        <v>393.563584266464</v>
      </c>
      <c r="AQ53" s="14" t="n">
        <f aca="false">X53-(X52*$G52/100)</f>
        <v>507.757277260026</v>
      </c>
      <c r="AR53" s="14" t="n">
        <f aca="false">Y53-(Y52*$G52/100)</f>
        <v>486.165758735685</v>
      </c>
      <c r="AS53" s="14"/>
      <c r="AT53" s="14" t="n">
        <f aca="false">IF(AA53&gt;0,AA53,0)</f>
        <v>1856.10398454432</v>
      </c>
      <c r="AU53" s="14" t="n">
        <f aca="false">IF(AB53&gt;0,AB53,0)</f>
        <v>1048.99885574318</v>
      </c>
      <c r="AV53" s="14" t="n">
        <f aca="false">IF(AC53&gt;0,AC53,0)</f>
        <v>598.714709335617</v>
      </c>
      <c r="AW53" s="14" t="n">
        <f aca="false">IF(AD53&gt;0,AD53,0)</f>
        <v>314.377331478811</v>
      </c>
      <c r="AX53" s="14" t="n">
        <f aca="false">IF(AE53&gt;0,AE53,0)</f>
        <v>675.048568180302</v>
      </c>
      <c r="AY53" s="14" t="n">
        <f aca="false">IF(AF53&gt;0,AF53,0)</f>
        <v>805.829792766654</v>
      </c>
      <c r="AZ53" s="14" t="n">
        <f aca="false">IF(AG53&gt;0,AG53,0)</f>
        <v>264.112369321481</v>
      </c>
      <c r="BA53" s="14" t="n">
        <f aca="false">IF(AH53&gt;0,AH53,0)</f>
        <v>457.309147784465</v>
      </c>
      <c r="BB53" s="14" t="n">
        <f aca="false">IF(AI53&gt;0,AI53,0)</f>
        <v>237.900063683429</v>
      </c>
      <c r="BC53" s="14" t="n">
        <f aca="false">IF(AJ53&gt;0,AJ53,0)</f>
        <v>330.871810681863</v>
      </c>
      <c r="BD53" s="14" t="n">
        <f aca="false">IF(AK53&gt;0,AK53,0)</f>
        <v>491.821793899998</v>
      </c>
      <c r="BE53" s="14" t="n">
        <f aca="false">IF(AL53&gt;0,AL53,0)</f>
        <v>592.58308263998</v>
      </c>
      <c r="BF53" s="14" t="n">
        <f aca="false">IF(AM53&gt;0,AM53,0)</f>
        <v>363.380724335834</v>
      </c>
      <c r="BG53" s="14" t="n">
        <f aca="false">IF(AN53&gt;0,AN53,0)</f>
        <v>492.58379935855</v>
      </c>
      <c r="BH53" s="14" t="n">
        <f aca="false">IF(AO53&gt;0,AO53,0)</f>
        <v>570.880557596388</v>
      </c>
      <c r="BI53" s="14" t="n">
        <f aca="false">IF(AP53&gt;0,AP53,0)</f>
        <v>393.563584266464</v>
      </c>
      <c r="BJ53" s="14" t="n">
        <f aca="false">IF(AQ53&gt;0,AQ53,0)</f>
        <v>507.757277260026</v>
      </c>
      <c r="BK53" s="14" t="n">
        <f aca="false">IF(AR53&gt;0,AR53,0)</f>
        <v>486.165758735685</v>
      </c>
    </row>
    <row r="54" customFormat="false" ht="18" hidden="false" customHeight="false" outlineLevel="0" collapsed="false">
      <c r="A54" s="20" t="s">
        <v>657</v>
      </c>
      <c r="B54" s="19" t="s">
        <v>658</v>
      </c>
      <c r="C54" s="19" t="n">
        <v>40</v>
      </c>
      <c r="D54" s="19" t="n">
        <f aca="false">C54-5</f>
        <v>35</v>
      </c>
      <c r="E54" s="8" t="s">
        <v>659</v>
      </c>
      <c r="F54" s="8" t="n">
        <v>11.472885570873</v>
      </c>
      <c r="G54" s="13" t="n">
        <f aca="false">F54*((POWER(D54,2))/((POWER(C54,2))))</f>
        <v>8.78392801519964</v>
      </c>
      <c r="H54" s="19" t="n">
        <f aca="false">IF(ISNA(VLOOKUP($A54,PC!$B:$T,2,0)),0,VLOOKUP($A54,PC!$B:$T,2,0))</f>
        <v>13759.6579963428</v>
      </c>
      <c r="I54" s="19" t="n">
        <f aca="false">IF(ISNA(VLOOKUP($A54,PC!$B:$T,3,0)),0,VLOOKUP($A54,PC!$B:$T,3,0))</f>
        <v>5234.45782330789</v>
      </c>
      <c r="J54" s="19" t="n">
        <f aca="false">IF(ISNA(VLOOKUP($A54,PC!$B:$T,4,0)),0,VLOOKUP($A54,PC!$B:$T,4,0))</f>
        <v>3397.5896370147</v>
      </c>
      <c r="K54" s="19" t="n">
        <f aca="false">IF(ISNA(VLOOKUP($A54,PC!$B:$T,5,0)),0,VLOOKUP($A54,PC!$B:$T,5,0))</f>
        <v>2512.10006087868</v>
      </c>
      <c r="L54" s="19" t="n">
        <f aca="false">IF(ISNA(VLOOKUP($A54,PC!$B:$T,6,0)),0,VLOOKUP($A54,PC!$B:$T,6,0))</f>
        <v>4054.268066341</v>
      </c>
      <c r="M54" s="19" t="n">
        <f aca="false">IF(ISNA(VLOOKUP($A54,PC!$B:$T,7,0)),0,VLOOKUP($A54,PC!$B:$T,7,0))</f>
        <v>4296.94458102128</v>
      </c>
      <c r="N54" s="19" t="n">
        <f aca="false">IF(ISNA(VLOOKUP($A54,PC!$B:$T,8,0)),0,VLOOKUP($A54,PC!$B:$T,8,0))</f>
        <v>2227.62857986577</v>
      </c>
      <c r="O54" s="19" t="n">
        <f aca="false">IF(ISNA(VLOOKUP($A54,PC!$B:$T,9,0)),0,VLOOKUP($A54,PC!$B:$T,9,0))</f>
        <v>2398.53395508388</v>
      </c>
      <c r="P54" s="19" t="n">
        <f aca="false">IF(ISNA(VLOOKUP($A54,PC!$B:$T,10,0)),0,VLOOKUP($A54,PC!$B:$T,10,0))</f>
        <v>1531.06222682451</v>
      </c>
      <c r="Q54" s="19" t="n">
        <f aca="false">IF(ISNA(VLOOKUP($A54,PC!$B:$T,11,0)),0,VLOOKUP($A54,PC!$B:$T,11,0))</f>
        <v>1720.6815149338</v>
      </c>
      <c r="R54" s="19" t="n">
        <f aca="false">IF(ISNA(VLOOKUP($A54,PC!$B:$T,12,0)),0,VLOOKUP($A54,PC!$B:$T,12,0))</f>
        <v>2703.511840522</v>
      </c>
      <c r="S54" s="19" t="n">
        <f aca="false">IF(ISNA(VLOOKUP($A54,PC!$B:$T,13,0)),0,VLOOKUP($A54,PC!$B:$T,13,0))</f>
        <v>3595.50463184208</v>
      </c>
      <c r="T54" s="19" t="n">
        <f aca="false">IF(ISNA(VLOOKUP($A54,PC!$B:$T,14,0)),0,VLOOKUP($A54,PC!$B:$T,14,0))</f>
        <v>2113.42662359063</v>
      </c>
      <c r="U54" s="19" t="n">
        <f aca="false">IF(ISNA(VLOOKUP($A54,PC!$B:$T,15,0)),0,VLOOKUP($A54,PC!$B:$T,15,0))</f>
        <v>2919.72208854946</v>
      </c>
      <c r="V54" s="19" t="n">
        <f aca="false">IF(ISNA(VLOOKUP($A54,PC!$B:$T,16,0)),0,VLOOKUP($A54,PC!$B:$T,16,0))</f>
        <v>2875.51096218577</v>
      </c>
      <c r="W54" s="19" t="n">
        <f aca="false">IF(ISNA(VLOOKUP($A54,PC!$B:$T,17,0)),0,VLOOKUP($A54,PC!$B:$T,17,0))</f>
        <v>2258.78116522413</v>
      </c>
      <c r="X54" s="19" t="n">
        <f aca="false">IF(ISNA(VLOOKUP($A54,PC!$B:$T,18,0)),0,VLOOKUP($A54,PC!$B:$T,18,0))</f>
        <v>2875.51096218577</v>
      </c>
      <c r="Y54" s="19" t="n">
        <f aca="false">IF(ISNA(VLOOKUP($A54,PC!$B:$T,19,0)),0,VLOOKUP($A54,PC!$B:$T,19,0))</f>
        <v>2904.56810146669</v>
      </c>
      <c r="AA54" s="14" t="n">
        <f aca="false">H54-(H53*$G53/100)</f>
        <v>13595.3802338449</v>
      </c>
      <c r="AB54" s="14" t="n">
        <f aca="false">I54-(I53*$G53/100)</f>
        <v>5140.76715323995</v>
      </c>
      <c r="AC54" s="14" t="n">
        <f aca="false">J54-(J53*$G53/100)</f>
        <v>3344.30154457775</v>
      </c>
      <c r="AD54" s="14" t="n">
        <f aca="false">K54-(K53*$G53/100)</f>
        <v>2484.03391515749</v>
      </c>
      <c r="AE54" s="14" t="n">
        <f aca="false">L54-(L53*$G53/100)</f>
        <v>3993.93647787031</v>
      </c>
      <c r="AF54" s="14" t="n">
        <f aca="false">M54-(M53*$G53/100)</f>
        <v>4224.98226644427</v>
      </c>
      <c r="AG54" s="14" t="n">
        <f aca="false">N54-(N53*$G53/100)</f>
        <v>2204.0860471401</v>
      </c>
      <c r="AH54" s="14" t="n">
        <f aca="false">O54-(O53*$G53/100)</f>
        <v>2357.72577528458</v>
      </c>
      <c r="AI54" s="14" t="n">
        <f aca="false">P54-(P53*$G53/100)</f>
        <v>1509.78630345345</v>
      </c>
      <c r="AJ54" s="14" t="n">
        <f aca="false">Q54-(Q53*$G53/100)</f>
        <v>1690.89613741554</v>
      </c>
      <c r="AK54" s="14" t="n">
        <f aca="false">R54-(R53*$G53/100)</f>
        <v>2659.71351775532</v>
      </c>
      <c r="AL54" s="14" t="n">
        <f aca="false">S54-(S53*$G53/100)</f>
        <v>3542.78137588</v>
      </c>
      <c r="AM54" s="14" t="n">
        <f aca="false">T54-(T53*$G53/100)</f>
        <v>2081.09641300879</v>
      </c>
      <c r="AN54" s="14" t="n">
        <f aca="false">U54-(U53*$G53/100)</f>
        <v>2875.92376578278</v>
      </c>
      <c r="AO54" s="14" t="n">
        <f aca="false">V54-(V53*$G53/100)</f>
        <v>2824.4720680375</v>
      </c>
      <c r="AP54" s="14" t="n">
        <f aca="false">W54-(W53*$G53/100)</f>
        <v>2223.56752196587</v>
      </c>
      <c r="AQ54" s="14" t="n">
        <f aca="false">X54-(X53*$G53/100)</f>
        <v>2830.38360916422</v>
      </c>
      <c r="AR54" s="14" t="n">
        <f aca="false">Y54-(Y53*$G53/100)</f>
        <v>2861.32266990407</v>
      </c>
      <c r="AS54" s="14"/>
      <c r="AT54" s="14" t="n">
        <f aca="false">IF(AA54&gt;0,AA54,0)</f>
        <v>13595.3802338449</v>
      </c>
      <c r="AU54" s="14" t="n">
        <f aca="false">IF(AB54&gt;0,AB54,0)</f>
        <v>5140.76715323995</v>
      </c>
      <c r="AV54" s="14" t="n">
        <f aca="false">IF(AC54&gt;0,AC54,0)</f>
        <v>3344.30154457775</v>
      </c>
      <c r="AW54" s="14" t="n">
        <f aca="false">IF(AD54&gt;0,AD54,0)</f>
        <v>2484.03391515749</v>
      </c>
      <c r="AX54" s="14" t="n">
        <f aca="false">IF(AE54&gt;0,AE54,0)</f>
        <v>3993.93647787031</v>
      </c>
      <c r="AY54" s="14" t="n">
        <f aca="false">IF(AF54&gt;0,AF54,0)</f>
        <v>4224.98226644427</v>
      </c>
      <c r="AZ54" s="14" t="n">
        <f aca="false">IF(AG54&gt;0,AG54,0)</f>
        <v>2204.0860471401</v>
      </c>
      <c r="BA54" s="14" t="n">
        <f aca="false">IF(AH54&gt;0,AH54,0)</f>
        <v>2357.72577528458</v>
      </c>
      <c r="BB54" s="14" t="n">
        <f aca="false">IF(AI54&gt;0,AI54,0)</f>
        <v>1509.78630345345</v>
      </c>
      <c r="BC54" s="14" t="n">
        <f aca="false">IF(AJ54&gt;0,AJ54,0)</f>
        <v>1690.89613741554</v>
      </c>
      <c r="BD54" s="14" t="n">
        <f aca="false">IF(AK54&gt;0,AK54,0)</f>
        <v>2659.71351775532</v>
      </c>
      <c r="BE54" s="14" t="n">
        <f aca="false">IF(AL54&gt;0,AL54,0)</f>
        <v>3542.78137588</v>
      </c>
      <c r="BF54" s="14" t="n">
        <f aca="false">IF(AM54&gt;0,AM54,0)</f>
        <v>2081.09641300879</v>
      </c>
      <c r="BG54" s="14" t="n">
        <f aca="false">IF(AN54&gt;0,AN54,0)</f>
        <v>2875.92376578278</v>
      </c>
      <c r="BH54" s="14" t="n">
        <f aca="false">IF(AO54&gt;0,AO54,0)</f>
        <v>2824.4720680375</v>
      </c>
      <c r="BI54" s="14" t="n">
        <f aca="false">IF(AP54&gt;0,AP54,0)</f>
        <v>2223.56752196587</v>
      </c>
      <c r="BJ54" s="14" t="n">
        <f aca="false">IF(AQ54&gt;0,AQ54,0)</f>
        <v>2830.38360916422</v>
      </c>
      <c r="BK54" s="14" t="n">
        <f aca="false">IF(AR54&gt;0,AR54,0)</f>
        <v>2861.32266990407</v>
      </c>
    </row>
    <row r="55" customFormat="false" ht="18" hidden="false" customHeight="false" outlineLevel="0" collapsed="false">
      <c r="A55" s="20" t="s">
        <v>660</v>
      </c>
      <c r="B55" s="19" t="s">
        <v>661</v>
      </c>
      <c r="C55" s="19" t="n">
        <v>40</v>
      </c>
      <c r="D55" s="19" t="n">
        <f aca="false">C55-5</f>
        <v>35</v>
      </c>
      <c r="E55" s="8" t="s">
        <v>662</v>
      </c>
      <c r="F55" s="8" t="n">
        <v>11.4827780235631</v>
      </c>
      <c r="G55" s="13" t="n">
        <f aca="false">F55*((POWER(D55,2))/((POWER(C55,2))))</f>
        <v>8.7915019242905</v>
      </c>
      <c r="H55" s="19" t="n">
        <f aca="false">IF(ISNA(VLOOKUP($A55,PC!$B:$T,2,0)),0,VLOOKUP($A55,PC!$B:$T,2,0))</f>
        <v>19510.4192351</v>
      </c>
      <c r="I55" s="19" t="n">
        <f aca="false">IF(ISNA(VLOOKUP($A55,PC!$B:$T,3,0)),0,VLOOKUP($A55,PC!$B:$T,3,0))</f>
        <v>10548.1359223151</v>
      </c>
      <c r="J55" s="19" t="n">
        <f aca="false">IF(ISNA(VLOOKUP($A55,PC!$B:$T,4,0)),0,VLOOKUP($A55,PC!$B:$T,4,0))</f>
        <v>5412.57251653547</v>
      </c>
      <c r="K55" s="19" t="n">
        <f aca="false">IF(ISNA(VLOOKUP($A55,PC!$B:$T,5,0)),0,VLOOKUP($A55,PC!$B:$T,5,0))</f>
        <v>5230.30955118883</v>
      </c>
      <c r="L55" s="19" t="n">
        <f aca="false">IF(ISNA(VLOOKUP($A55,PC!$B:$T,6,0)),0,VLOOKUP($A55,PC!$B:$T,6,0))</f>
        <v>5573.65291244117</v>
      </c>
      <c r="M55" s="19" t="n">
        <f aca="false">IF(ISNA(VLOOKUP($A55,PC!$B:$T,7,0)),0,VLOOKUP($A55,PC!$B:$T,7,0))</f>
        <v>6956.58232071363</v>
      </c>
      <c r="N55" s="19" t="n">
        <f aca="false">IF(ISNA(VLOOKUP($A55,PC!$B:$T,8,0)),0,VLOOKUP($A55,PC!$B:$T,8,0))</f>
        <v>4732.03697822641</v>
      </c>
      <c r="O55" s="19" t="n">
        <f aca="false">IF(ISNA(VLOOKUP($A55,PC!$B:$T,9,0)),0,VLOOKUP($A55,PC!$B:$T,9,0))</f>
        <v>9647.48531920676</v>
      </c>
      <c r="P55" s="19" t="n">
        <f aca="false">IF(ISNA(VLOOKUP($A55,PC!$B:$T,10,0)),0,VLOOKUP($A55,PC!$B:$T,10,0))</f>
        <v>4308.1787812328</v>
      </c>
      <c r="Q55" s="19" t="n">
        <f aca="false">IF(ISNA(VLOOKUP($A55,PC!$B:$T,11,0)),0,VLOOKUP($A55,PC!$B:$T,11,0))</f>
        <v>8712.67512573129</v>
      </c>
      <c r="R55" s="19" t="n">
        <f aca="false">IF(ISNA(VLOOKUP($A55,PC!$B:$T,12,0)),0,VLOOKUP($A55,PC!$B:$T,12,0))</f>
        <v>4956.15843598427</v>
      </c>
      <c r="S55" s="19" t="n">
        <f aca="false">IF(ISNA(VLOOKUP($A55,PC!$B:$T,13,0)),0,VLOOKUP($A55,PC!$B:$T,13,0))</f>
        <v>7290.57410947322</v>
      </c>
      <c r="T55" s="19" t="n">
        <f aca="false">IF(ISNA(VLOOKUP($A55,PC!$B:$T,14,0)),0,VLOOKUP($A55,PC!$B:$T,14,0))</f>
        <v>4210.459272872</v>
      </c>
      <c r="U55" s="19" t="n">
        <f aca="false">IF(ISNA(VLOOKUP($A55,PC!$B:$T,15,0)),0,VLOOKUP($A55,PC!$B:$T,15,0))</f>
        <v>5573.65291244117</v>
      </c>
      <c r="V55" s="19" t="n">
        <f aca="false">IF(ISNA(VLOOKUP($A55,PC!$B:$T,16,0)),0,VLOOKUP($A55,PC!$B:$T,16,0))</f>
        <v>5817.52286730723</v>
      </c>
      <c r="W55" s="19" t="n">
        <f aca="false">IF(ISNA(VLOOKUP($A55,PC!$B:$T,17,0)),0,VLOOKUP($A55,PC!$B:$T,17,0))</f>
        <v>8980.88640571847</v>
      </c>
      <c r="X55" s="19" t="n">
        <f aca="false">IF(ISNA(VLOOKUP($A55,PC!$B:$T,18,0)),0,VLOOKUP($A55,PC!$B:$T,18,0))</f>
        <v>4556.18309731025</v>
      </c>
      <c r="Y55" s="19" t="n">
        <f aca="false">IF(ISNA(VLOOKUP($A55,PC!$B:$T,19,0)),0,VLOOKUP($A55,PC!$B:$T,19,0))</f>
        <v>4520.86916443999</v>
      </c>
      <c r="AA55" s="14" t="n">
        <f aca="false">H55-(H54*$G54/100)</f>
        <v>18301.7807815636</v>
      </c>
      <c r="AB55" s="14" t="n">
        <f aca="false">I55-(I54*$G54/100)</f>
        <v>10088.3449151298</v>
      </c>
      <c r="AC55" s="14" t="n">
        <f aca="false">J55-(J54*$G54/100)</f>
        <v>5114.13068856821</v>
      </c>
      <c r="AD55" s="14" t="n">
        <f aca="false">K55-(K54*$G54/100)</f>
        <v>5009.64849017146</v>
      </c>
      <c r="AE55" s="14" t="n">
        <f aca="false">L55-(L54*$G54/100)</f>
        <v>5217.52892395055</v>
      </c>
      <c r="AF55" s="14" t="n">
        <f aca="false">M55-(M54*$G54/100)</f>
        <v>6579.1418018637</v>
      </c>
      <c r="AG55" s="14" t="n">
        <f aca="false">N55-(N54*$G54/100)</f>
        <v>4536.36368732499</v>
      </c>
      <c r="AH55" s="14" t="n">
        <f aca="false">O55-(O54*$G54/100)</f>
        <v>9436.79982317207</v>
      </c>
      <c r="AI55" s="14" t="n">
        <f aca="false">P55-(P54*$G54/100)</f>
        <v>4173.69137736062</v>
      </c>
      <c r="AJ55" s="14" t="n">
        <f aca="false">Q55-(Q54*$G54/100)</f>
        <v>8561.53170008866</v>
      </c>
      <c r="AK55" s="14" t="n">
        <f aca="false">R55-(R54*$G54/100)</f>
        <v>4718.68390203042</v>
      </c>
      <c r="AL55" s="14" t="n">
        <f aca="false">S55-(S54*$G54/100)</f>
        <v>6974.74757082904</v>
      </c>
      <c r="AM55" s="14" t="n">
        <f aca="false">T55-(T54*$G54/100)</f>
        <v>4024.81739960174</v>
      </c>
      <c r="AN55" s="14" t="n">
        <f aca="false">U55-(U54*$G54/100)</f>
        <v>5317.1866259391</v>
      </c>
      <c r="AO55" s="14" t="n">
        <f aca="false">V55-(V54*$G54/100)</f>
        <v>5564.94005431966</v>
      </c>
      <c r="AP55" s="14" t="n">
        <f aca="false">W55-(W54*$G54/100)</f>
        <v>8782.4766941443</v>
      </c>
      <c r="AQ55" s="14" t="n">
        <f aca="false">X55-(X54*$G54/100)</f>
        <v>4303.60028432267</v>
      </c>
      <c r="AR55" s="14" t="n">
        <f aca="false">Y55-(Y54*$G54/100)</f>
        <v>4265.7339932547</v>
      </c>
      <c r="AS55" s="14"/>
      <c r="AT55" s="14" t="n">
        <f aca="false">IF(AA55&gt;0,AA55,0)</f>
        <v>18301.7807815636</v>
      </c>
      <c r="AU55" s="14" t="n">
        <f aca="false">IF(AB55&gt;0,AB55,0)</f>
        <v>10088.3449151298</v>
      </c>
      <c r="AV55" s="14" t="n">
        <f aca="false">IF(AC55&gt;0,AC55,0)</f>
        <v>5114.13068856821</v>
      </c>
      <c r="AW55" s="14" t="n">
        <f aca="false">IF(AD55&gt;0,AD55,0)</f>
        <v>5009.64849017146</v>
      </c>
      <c r="AX55" s="14" t="n">
        <f aca="false">IF(AE55&gt;0,AE55,0)</f>
        <v>5217.52892395055</v>
      </c>
      <c r="AY55" s="14" t="n">
        <f aca="false">IF(AF55&gt;0,AF55,0)</f>
        <v>6579.1418018637</v>
      </c>
      <c r="AZ55" s="14" t="n">
        <f aca="false">IF(AG55&gt;0,AG55,0)</f>
        <v>4536.36368732499</v>
      </c>
      <c r="BA55" s="14" t="n">
        <f aca="false">IF(AH55&gt;0,AH55,0)</f>
        <v>9436.79982317207</v>
      </c>
      <c r="BB55" s="14" t="n">
        <f aca="false">IF(AI55&gt;0,AI55,0)</f>
        <v>4173.69137736062</v>
      </c>
      <c r="BC55" s="14" t="n">
        <f aca="false">IF(AJ55&gt;0,AJ55,0)</f>
        <v>8561.53170008866</v>
      </c>
      <c r="BD55" s="14" t="n">
        <f aca="false">IF(AK55&gt;0,AK55,0)</f>
        <v>4718.68390203042</v>
      </c>
      <c r="BE55" s="14" t="n">
        <f aca="false">IF(AL55&gt;0,AL55,0)</f>
        <v>6974.74757082904</v>
      </c>
      <c r="BF55" s="14" t="n">
        <f aca="false">IF(AM55&gt;0,AM55,0)</f>
        <v>4024.81739960174</v>
      </c>
      <c r="BG55" s="14" t="n">
        <f aca="false">IF(AN55&gt;0,AN55,0)</f>
        <v>5317.1866259391</v>
      </c>
      <c r="BH55" s="14" t="n">
        <f aca="false">IF(AO55&gt;0,AO55,0)</f>
        <v>5564.94005431966</v>
      </c>
      <c r="BI55" s="14" t="n">
        <f aca="false">IF(AP55&gt;0,AP55,0)</f>
        <v>8782.4766941443</v>
      </c>
      <c r="BJ55" s="14" t="n">
        <f aca="false">IF(AQ55&gt;0,AQ55,0)</f>
        <v>4303.60028432267</v>
      </c>
      <c r="BK55" s="14" t="n">
        <f aca="false">IF(AR55&gt;0,AR55,0)</f>
        <v>4265.7339932547</v>
      </c>
    </row>
    <row r="56" customFormat="false" ht="18" hidden="false" customHeight="false" outlineLevel="0" collapsed="false">
      <c r="A56" s="20" t="s">
        <v>25</v>
      </c>
      <c r="B56" s="19" t="s">
        <v>663</v>
      </c>
      <c r="C56" s="19" t="n">
        <v>40</v>
      </c>
      <c r="D56" s="19" t="n">
        <f aca="false">C56-5</f>
        <v>35</v>
      </c>
      <c r="E56" s="8" t="s">
        <v>664</v>
      </c>
      <c r="F56" s="8" t="n">
        <v>11.4926708009316</v>
      </c>
      <c r="G56" s="13" t="n">
        <f aca="false">F56*((POWER(D56,2))/((POWER(C56,2))))</f>
        <v>8.79907608196326</v>
      </c>
      <c r="H56" s="19" t="n">
        <f aca="false">IF(ISNA(VLOOKUP($A56,PC!$B:$T,2,0)),0,VLOOKUP($A56,PC!$B:$T,2,0))</f>
        <v>2581.84751966518</v>
      </c>
      <c r="I56" s="19" t="n">
        <f aca="false">IF(ISNA(VLOOKUP($A56,PC!$B:$T,3,0)),0,VLOOKUP($A56,PC!$B:$T,3,0))</f>
        <v>2763.91585970297</v>
      </c>
      <c r="J56" s="19" t="n">
        <f aca="false">IF(ISNA(VLOOKUP($A56,PC!$B:$T,4,0)),0,VLOOKUP($A56,PC!$B:$T,4,0))</f>
        <v>2464.05751353307</v>
      </c>
      <c r="K56" s="19" t="n">
        <f aca="false">IF(ISNA(VLOOKUP($A56,PC!$B:$T,5,0)),0,VLOOKUP($A56,PC!$B:$T,5,0))</f>
        <v>3085.50114993067</v>
      </c>
      <c r="L56" s="19" t="n">
        <f aca="false">IF(ISNA(VLOOKUP($A56,PC!$B:$T,6,0)),0,VLOOKUP($A56,PC!$B:$T,6,0))</f>
        <v>1751.59170885982</v>
      </c>
      <c r="M56" s="19" t="n">
        <f aca="false">IF(ISNA(VLOOKUP($A56,PC!$B:$T,7,0)),0,VLOOKUP($A56,PC!$B:$T,7,0))</f>
        <v>1953.92638898644</v>
      </c>
      <c r="N56" s="19" t="n">
        <f aca="false">IF(ISNA(VLOOKUP($A56,PC!$B:$T,8,0)),0,VLOOKUP($A56,PC!$B:$T,8,0))</f>
        <v>1735.02795725398</v>
      </c>
      <c r="O56" s="19" t="n">
        <f aca="false">IF(ISNA(VLOOKUP($A56,PC!$B:$T,9,0)),0,VLOOKUP($A56,PC!$B:$T,9,0))</f>
        <v>2984.41257292363</v>
      </c>
      <c r="P56" s="19" t="n">
        <f aca="false">IF(ISNA(VLOOKUP($A56,PC!$B:$T,10,0)),0,VLOOKUP($A56,PC!$B:$T,10,0))</f>
        <v>1363.18198413463</v>
      </c>
      <c r="Q56" s="19" t="n">
        <f aca="false">IF(ISNA(VLOOKUP($A56,PC!$B:$T,11,0)),0,VLOOKUP($A56,PC!$B:$T,11,0))</f>
        <v>5541.8454274864</v>
      </c>
      <c r="R56" s="19" t="n">
        <f aca="false">IF(ISNA(VLOOKUP($A56,PC!$B:$T,12,0)),0,VLOOKUP($A56,PC!$B:$T,12,0))</f>
        <v>1478.80986937591</v>
      </c>
      <c r="S56" s="19" t="n">
        <f aca="false">IF(ISNA(VLOOKUP($A56,PC!$B:$T,13,0)),0,VLOOKUP($A56,PC!$B:$T,13,0))</f>
        <v>2136.73813549976</v>
      </c>
      <c r="T56" s="19" t="n">
        <f aca="false">IF(ISNA(VLOOKUP($A56,PC!$B:$T,14,0)),0,VLOOKUP($A56,PC!$B:$T,14,0))</f>
        <v>1375.5682957887</v>
      </c>
      <c r="U56" s="19" t="n">
        <f aca="false">IF(ISNA(VLOOKUP($A56,PC!$B:$T,15,0)),0,VLOOKUP($A56,PC!$B:$T,15,0))</f>
        <v>1953.92638898644</v>
      </c>
      <c r="V56" s="19" t="n">
        <f aca="false">IF(ISNA(VLOOKUP($A56,PC!$B:$T,16,0)),0,VLOOKUP($A56,PC!$B:$T,16,0))</f>
        <v>1813.99917683557</v>
      </c>
      <c r="W56" s="19" t="n">
        <f aca="false">IF(ISNA(VLOOKUP($A56,PC!$B:$T,17,0)),0,VLOOKUP($A56,PC!$B:$T,17,0))</f>
        <v>6899.00152865694</v>
      </c>
      <c r="X56" s="19" t="n">
        <f aca="false">IF(ISNA(VLOOKUP($A56,PC!$B:$T,18,0)),0,VLOOKUP($A56,PC!$B:$T,18,0))</f>
        <v>1578.00512478394</v>
      </c>
      <c r="Y56" s="19" t="n">
        <f aca="false">IF(ISNA(VLOOKUP($A56,PC!$B:$T,19,0)),0,VLOOKUP($A56,PC!$B:$T,19,0))</f>
        <v>1230.68095632592</v>
      </c>
      <c r="AA56" s="14" t="n">
        <f aca="false">H56-(H55*$G55/100)</f>
        <v>866.588637174224</v>
      </c>
      <c r="AB56" s="14" t="n">
        <f aca="false">I56-(I55*$G55/100)</f>
        <v>1836.57628711586</v>
      </c>
      <c r="AC56" s="14" t="n">
        <f aca="false">J56-(J55*$G55/100)</f>
        <v>1988.21109658823</v>
      </c>
      <c r="AD56" s="14" t="n">
        <f aca="false">K56-(K55*$G55/100)</f>
        <v>2625.67838509155</v>
      </c>
      <c r="AE56" s="14" t="n">
        <f aca="false">L56-(L55*$G55/100)</f>
        <v>1261.58390580928</v>
      </c>
      <c r="AF56" s="14" t="n">
        <f aca="false">M56-(M55*$G55/100)</f>
        <v>1342.33832039605</v>
      </c>
      <c r="AG56" s="14" t="n">
        <f aca="false">N56-(N55*$G55/100)</f>
        <v>1319.01083525507</v>
      </c>
      <c r="AH56" s="14" t="n">
        <f aca="false">O56-(O55*$G55/100)</f>
        <v>2136.25371543992</v>
      </c>
      <c r="AI56" s="14" t="n">
        <f aca="false">P56-(P55*$G55/100)</f>
        <v>984.428363680677</v>
      </c>
      <c r="AJ56" s="14" t="n">
        <f aca="false">Q56-(Q55*$G55/100)</f>
        <v>4775.87042615055</v>
      </c>
      <c r="AK56" s="14" t="n">
        <f aca="false">R56-(R55*$G55/100)</f>
        <v>1043.08910510546</v>
      </c>
      <c r="AL56" s="14" t="n">
        <f aca="false">S56-(S55*$G55/100)</f>
        <v>1495.7871723736</v>
      </c>
      <c r="AM56" s="14" t="n">
        <f aca="false">T56-(T55*$G55/100)</f>
        <v>1005.40568779269</v>
      </c>
      <c r="AN56" s="14" t="n">
        <f aca="false">U56-(U55*$G55/100)</f>
        <v>1463.91858593591</v>
      </c>
      <c r="AO56" s="14" t="n">
        <f aca="false">V56-(V55*$G55/100)</f>
        <v>1302.55154201022</v>
      </c>
      <c r="AP56" s="14" t="n">
        <f aca="false">W56-(W55*$G55/100)</f>
        <v>6109.44672747985</v>
      </c>
      <c r="AQ56" s="14" t="n">
        <f aca="false">X56-(X55*$G55/100)</f>
        <v>1177.44820010971</v>
      </c>
      <c r="AR56" s="14" t="n">
        <f aca="false">Y56-(Y55*$G55/100)</f>
        <v>833.228656739519</v>
      </c>
      <c r="AS56" s="14"/>
      <c r="AT56" s="14" t="n">
        <f aca="false">IF(AA56&gt;0,AA56,0)</f>
        <v>866.588637174224</v>
      </c>
      <c r="AU56" s="14" t="n">
        <f aca="false">IF(AB56&gt;0,AB56,0)</f>
        <v>1836.57628711586</v>
      </c>
      <c r="AV56" s="14" t="n">
        <f aca="false">IF(AC56&gt;0,AC56,0)</f>
        <v>1988.21109658823</v>
      </c>
      <c r="AW56" s="14" t="n">
        <f aca="false">IF(AD56&gt;0,AD56,0)</f>
        <v>2625.67838509155</v>
      </c>
      <c r="AX56" s="14" t="n">
        <f aca="false">IF(AE56&gt;0,AE56,0)</f>
        <v>1261.58390580928</v>
      </c>
      <c r="AY56" s="14" t="n">
        <f aca="false">IF(AF56&gt;0,AF56,0)</f>
        <v>1342.33832039605</v>
      </c>
      <c r="AZ56" s="14" t="n">
        <f aca="false">IF(AG56&gt;0,AG56,0)</f>
        <v>1319.01083525507</v>
      </c>
      <c r="BA56" s="14" t="n">
        <f aca="false">IF(AH56&gt;0,AH56,0)</f>
        <v>2136.25371543992</v>
      </c>
      <c r="BB56" s="14" t="n">
        <f aca="false">IF(AI56&gt;0,AI56,0)</f>
        <v>984.428363680677</v>
      </c>
      <c r="BC56" s="14" t="n">
        <f aca="false">IF(AJ56&gt;0,AJ56,0)</f>
        <v>4775.87042615055</v>
      </c>
      <c r="BD56" s="14" t="n">
        <f aca="false">IF(AK56&gt;0,AK56,0)</f>
        <v>1043.08910510546</v>
      </c>
      <c r="BE56" s="14" t="n">
        <f aca="false">IF(AL56&gt;0,AL56,0)</f>
        <v>1495.7871723736</v>
      </c>
      <c r="BF56" s="14" t="n">
        <f aca="false">IF(AM56&gt;0,AM56,0)</f>
        <v>1005.40568779269</v>
      </c>
      <c r="BG56" s="14" t="n">
        <f aca="false">IF(AN56&gt;0,AN56,0)</f>
        <v>1463.91858593591</v>
      </c>
      <c r="BH56" s="14" t="n">
        <f aca="false">IF(AO56&gt;0,AO56,0)</f>
        <v>1302.55154201022</v>
      </c>
      <c r="BI56" s="14" t="n">
        <f aca="false">IF(AP56&gt;0,AP56,0)</f>
        <v>6109.44672747985</v>
      </c>
      <c r="BJ56" s="14" t="n">
        <f aca="false">IF(AQ56&gt;0,AQ56,0)</f>
        <v>1177.44820010971</v>
      </c>
      <c r="BK56" s="14" t="n">
        <f aca="false">IF(AR56&gt;0,AR56,0)</f>
        <v>833.228656739519</v>
      </c>
    </row>
    <row r="57" customFormat="false" ht="18" hidden="false" customHeight="false" outlineLevel="0" collapsed="false">
      <c r="A57" s="20" t="s">
        <v>31</v>
      </c>
      <c r="B57" s="19" t="s">
        <v>665</v>
      </c>
      <c r="C57" s="19" t="n">
        <v>42</v>
      </c>
      <c r="D57" s="19" t="n">
        <f aca="false">C57-5</f>
        <v>37</v>
      </c>
      <c r="E57" s="8" t="s">
        <v>666</v>
      </c>
      <c r="F57" s="8" t="n">
        <v>12.2226052448434</v>
      </c>
      <c r="G57" s="13" t="n">
        <f aca="false">F57*((POWER(D57,2))/((POWER(C57,2))))</f>
        <v>9.48568400237563</v>
      </c>
      <c r="H57" s="19" t="n">
        <f aca="false">IF(ISNA(VLOOKUP($A57,PC!$B:$T,2,0)),0,VLOOKUP($A57,PC!$B:$T,2,0))</f>
        <v>98.2512890564207</v>
      </c>
      <c r="I57" s="19" t="n">
        <f aca="false">IF(ISNA(VLOOKUP($A57,PC!$B:$T,3,0)),0,VLOOKUP($A57,PC!$B:$T,3,0))</f>
        <v>93.7908267191122</v>
      </c>
      <c r="J57" s="19" t="n">
        <f aca="false">IF(ISNA(VLOOKUP($A57,PC!$B:$T,4,0)),0,VLOOKUP($A57,PC!$B:$T,4,0))</f>
        <v>118.891645272136</v>
      </c>
      <c r="K57" s="19" t="n">
        <f aca="false">IF(ISNA(VLOOKUP($A57,PC!$B:$T,5,0)),0,VLOOKUP($A57,PC!$B:$T,5,0))</f>
        <v>150.701795921128</v>
      </c>
      <c r="L57" s="19" t="n">
        <f aca="false">IF(ISNA(VLOOKUP($A57,PC!$B:$T,6,0)),0,VLOOKUP($A57,PC!$B:$T,6,0))</f>
        <v>84.5461699505561</v>
      </c>
      <c r="M57" s="19" t="n">
        <f aca="false">IF(ISNA(VLOOKUP($A57,PC!$B:$T,7,0)),0,VLOOKUP($A57,PC!$B:$T,7,0))</f>
        <v>93.7908267191122</v>
      </c>
      <c r="N57" s="19" t="n">
        <f aca="false">IF(ISNA(VLOOKUP($A57,PC!$B:$T,8,0)),0,VLOOKUP($A57,PC!$B:$T,8,0))</f>
        <v>83.0417669554711</v>
      </c>
      <c r="O57" s="19" t="n">
        <f aca="false">IF(ISNA(VLOOKUP($A57,PC!$B:$T,9,0)),0,VLOOKUP($A57,PC!$B:$T,9,0))</f>
        <v>100.241597886776</v>
      </c>
      <c r="P57" s="19" t="n">
        <f aca="false">IF(ISNA(VLOOKUP($A57,PC!$B:$T,10,0)),0,VLOOKUP($A57,PC!$B:$T,10,0))</f>
        <v>88.3554649922808</v>
      </c>
      <c r="Q57" s="19" t="n">
        <f aca="false">IF(ISNA(VLOOKUP($A57,PC!$B:$T,11,0)),0,VLOOKUP($A57,PC!$B:$T,11,0))</f>
        <v>312.26265010777</v>
      </c>
      <c r="R57" s="19" t="n">
        <f aca="false">IF(ISNA(VLOOKUP($A57,PC!$B:$T,12,0)),0,VLOOKUP($A57,PC!$B:$T,12,0))</f>
        <v>92.9539900512325</v>
      </c>
      <c r="S57" s="19" t="n">
        <f aca="false">IF(ISNA(VLOOKUP($A57,PC!$B:$T,13,0)),0,VLOOKUP($A57,PC!$B:$T,13,0))</f>
        <v>108.176947395508</v>
      </c>
      <c r="T57" s="19" t="n">
        <f aca="false">IF(ISNA(VLOOKUP($A57,PC!$B:$T,14,0)),0,VLOOKUP($A57,PC!$B:$T,14,0))</f>
        <v>76.2583290411406</v>
      </c>
      <c r="U57" s="19" t="n">
        <f aca="false">IF(ISNA(VLOOKUP($A57,PC!$B:$T,15,0)),0,VLOOKUP($A57,PC!$B:$T,15,0))</f>
        <v>96.318748499998</v>
      </c>
      <c r="V57" s="19" t="n">
        <f aca="false">IF(ISNA(VLOOKUP($A57,PC!$B:$T,16,0)),0,VLOOKUP($A57,PC!$B:$T,16,0))</f>
        <v>65.0530561340108</v>
      </c>
      <c r="W57" s="19" t="n">
        <f aca="false">IF(ISNA(VLOOKUP($A57,PC!$B:$T,17,0)),0,VLOOKUP($A57,PC!$B:$T,17,0))</f>
        <v>332.53563277785</v>
      </c>
      <c r="X57" s="19" t="n">
        <f aca="false">IF(ISNA(VLOOKUP($A57,PC!$B:$T,18,0)),0,VLOOKUP($A57,PC!$B:$T,18,0))</f>
        <v>81.4332716741972</v>
      </c>
      <c r="Y57" s="19" t="n">
        <f aca="false">IF(ISNA(VLOOKUP($A57,PC!$B:$T,19,0)),0,VLOOKUP($A57,PC!$B:$T,19,0))</f>
        <v>57.4133927633805</v>
      </c>
      <c r="AA57" s="14" t="n">
        <f aca="false">H57-(H56*$G56/100)</f>
        <v>-128.9274385192</v>
      </c>
      <c r="AB57" s="14" t="n">
        <f aca="false">I57-(I56*$G56/100)</f>
        <v>-149.408232617601</v>
      </c>
      <c r="AC57" s="14" t="n">
        <f aca="false">J57-(J56*$G56/100)</f>
        <v>-97.9226500469702</v>
      </c>
      <c r="AD57" s="14" t="n">
        <f aca="false">K57-(K56*$G56/100)</f>
        <v>-120.793797771122</v>
      </c>
      <c r="AE57" s="14" t="n">
        <f aca="false">L57-(L56*$G56/100)</f>
        <v>-69.5777171573798</v>
      </c>
      <c r="AF57" s="14" t="n">
        <f aca="false">M57-(M56*$G56/100)</f>
        <v>-78.1366428333623</v>
      </c>
      <c r="AG57" s="14" t="n">
        <f aca="false">N57-(N56*$G56/100)</f>
        <v>-69.6246630466395</v>
      </c>
      <c r="AH57" s="14" t="n">
        <f aca="false">O57-(O56*$G56/100)</f>
        <v>-162.359135004451</v>
      </c>
      <c r="AI57" s="14" t="n">
        <f aca="false">P57-(P56*$G56/100)</f>
        <v>-31.5919549273419</v>
      </c>
      <c r="AJ57" s="14" t="n">
        <f aca="false">Q57-(Q56*$G56/100)</f>
        <v>-175.368545401561</v>
      </c>
      <c r="AK57" s="14" t="n">
        <f aca="false">R57-(R56*$G56/100)</f>
        <v>-37.1676154627351</v>
      </c>
      <c r="AL57" s="14" t="n">
        <f aca="false">S57-(S56*$G56/100)</f>
        <v>-79.8362668194393</v>
      </c>
      <c r="AM57" s="14" t="n">
        <f aca="false">T57-(T56*$G56/100)</f>
        <v>-44.7789718646726</v>
      </c>
      <c r="AN57" s="14" t="n">
        <f aca="false">U57-(U56*$G56/100)</f>
        <v>-75.6087210524765</v>
      </c>
      <c r="AO57" s="14" t="n">
        <f aca="false">V57-(V56*$G56/100)</f>
        <v>-94.5621115619385</v>
      </c>
      <c r="AP57" s="14" t="n">
        <f aca="false">W57-(W56*$G56/100)</f>
        <v>-274.512760624482</v>
      </c>
      <c r="AQ57" s="14" t="n">
        <f aca="false">X57-(X56*$G56/100)</f>
        <v>-57.416599832821</v>
      </c>
      <c r="AR57" s="14" t="n">
        <f aca="false">Y57-(Y56*$G56/100)</f>
        <v>-50.8751609099699</v>
      </c>
      <c r="AS57" s="14"/>
      <c r="AT57" s="14" t="n">
        <f aca="false">IF(AA57&gt;0,AA57,0)</f>
        <v>0</v>
      </c>
      <c r="AU57" s="14" t="n">
        <f aca="false">IF(AB57&gt;0,AB57,0)</f>
        <v>0</v>
      </c>
      <c r="AV57" s="14" t="n">
        <f aca="false">IF(AC57&gt;0,AC57,0)</f>
        <v>0</v>
      </c>
      <c r="AW57" s="14" t="n">
        <f aca="false">IF(AD57&gt;0,AD57,0)</f>
        <v>0</v>
      </c>
      <c r="AX57" s="14" t="n">
        <f aca="false">IF(AE57&gt;0,AE57,0)</f>
        <v>0</v>
      </c>
      <c r="AY57" s="14" t="n">
        <f aca="false">IF(AF57&gt;0,AF57,0)</f>
        <v>0</v>
      </c>
      <c r="AZ57" s="14" t="n">
        <f aca="false">IF(AG57&gt;0,AG57,0)</f>
        <v>0</v>
      </c>
      <c r="BA57" s="14" t="n">
        <f aca="false">IF(AH57&gt;0,AH57,0)</f>
        <v>0</v>
      </c>
      <c r="BB57" s="14" t="n">
        <f aca="false">IF(AI57&gt;0,AI57,0)</f>
        <v>0</v>
      </c>
      <c r="BC57" s="14" t="n">
        <f aca="false">IF(AJ57&gt;0,AJ57,0)</f>
        <v>0</v>
      </c>
      <c r="BD57" s="14" t="n">
        <f aca="false">IF(AK57&gt;0,AK57,0)</f>
        <v>0</v>
      </c>
      <c r="BE57" s="14" t="n">
        <f aca="false">IF(AL57&gt;0,AL57,0)</f>
        <v>0</v>
      </c>
      <c r="BF57" s="14" t="n">
        <f aca="false">IF(AM57&gt;0,AM57,0)</f>
        <v>0</v>
      </c>
      <c r="BG57" s="14" t="n">
        <f aca="false">IF(AN57&gt;0,AN57,0)</f>
        <v>0</v>
      </c>
      <c r="BH57" s="14" t="n">
        <f aca="false">IF(AO57&gt;0,AO57,0)</f>
        <v>0</v>
      </c>
      <c r="BI57" s="14" t="n">
        <f aca="false">IF(AP57&gt;0,AP57,0)</f>
        <v>0</v>
      </c>
      <c r="BJ57" s="14" t="n">
        <f aca="false">IF(AQ57&gt;0,AQ57,0)</f>
        <v>0</v>
      </c>
      <c r="BK57" s="14" t="n">
        <f aca="false">IF(AR57&gt;0,AR57,0)</f>
        <v>0</v>
      </c>
    </row>
    <row r="58" customFormat="false" ht="18" hidden="false" customHeight="false" outlineLevel="0" collapsed="false">
      <c r="A58" s="20" t="s">
        <v>34</v>
      </c>
      <c r="B58" s="19" t="s">
        <v>667</v>
      </c>
      <c r="C58" s="19" t="n">
        <v>42</v>
      </c>
      <c r="D58" s="19" t="n">
        <f aca="false">C58-5</f>
        <v>37</v>
      </c>
      <c r="E58" s="8" t="s">
        <v>668</v>
      </c>
      <c r="F58" s="8" t="n">
        <v>11.9381530063593</v>
      </c>
      <c r="G58" s="13" t="n">
        <f aca="false">F58*((POWER(D58,2))/((POWER(C58,2))))</f>
        <v>9.2649271347539</v>
      </c>
      <c r="H58" s="19" t="n">
        <f aca="false">IF(ISNA(VLOOKUP($A58,PC!$B:$T,2,0)),0,VLOOKUP($A58,PC!$B:$T,2,0))</f>
        <v>75.5387366729939</v>
      </c>
      <c r="I58" s="19" t="n">
        <f aca="false">IF(ISNA(VLOOKUP($A58,PC!$B:$T,3,0)),0,VLOOKUP($A58,PC!$B:$T,3,0))</f>
        <v>132.230875959315</v>
      </c>
      <c r="J58" s="19" t="n">
        <f aca="false">IF(ISNA(VLOOKUP($A58,PC!$B:$T,4,0)),0,VLOOKUP($A58,PC!$B:$T,4,0))</f>
        <v>88.0569156973982</v>
      </c>
      <c r="K58" s="19" t="n">
        <f aca="false">IF(ISNA(VLOOKUP($A58,PC!$B:$T,5,0)),0,VLOOKUP($A58,PC!$B:$T,5,0))</f>
        <v>69.7804985287652</v>
      </c>
      <c r="L58" s="19" t="n">
        <f aca="false">IF(ISNA(VLOOKUP($A58,PC!$B:$T,6,0)),0,VLOOKUP($A58,PC!$B:$T,6,0))</f>
        <v>62.1249016317985</v>
      </c>
      <c r="M58" s="19" t="n">
        <f aca="false">IF(ISNA(VLOOKUP($A58,PC!$B:$T,7,0)),0,VLOOKUP($A58,PC!$B:$T,7,0))</f>
        <v>73.1421647819063</v>
      </c>
      <c r="N58" s="19" t="n">
        <f aca="false">IF(ISNA(VLOOKUP($A58,PC!$B:$T,8,0)),0,VLOOKUP($A58,PC!$B:$T,8,0))</f>
        <v>48.5733364909172</v>
      </c>
      <c r="O58" s="19" t="n">
        <f aca="false">IF(ISNA(VLOOKUP($A58,PC!$B:$T,9,0)),0,VLOOKUP($A58,PC!$B:$T,9,0))</f>
        <v>112.97338150987</v>
      </c>
      <c r="P58" s="19" t="n">
        <f aca="false">IF(ISNA(VLOOKUP($A58,PC!$B:$T,10,0)),0,VLOOKUP($A58,PC!$B:$T,10,0))</f>
        <v>69.6073020266995</v>
      </c>
      <c r="Q58" s="19" t="n">
        <f aca="false">IF(ISNA(VLOOKUP($A58,PC!$B:$T,11,0)),0,VLOOKUP($A58,PC!$B:$T,11,0))</f>
        <v>184.533767833316</v>
      </c>
      <c r="R58" s="19" t="n">
        <f aca="false">IF(ISNA(VLOOKUP($A58,PC!$B:$T,12,0)),0,VLOOKUP($A58,PC!$B:$T,12,0))</f>
        <v>92.947787577686</v>
      </c>
      <c r="S58" s="19" t="n">
        <f aca="false">IF(ISNA(VLOOKUP($A58,PC!$B:$T,13,0)),0,VLOOKUP($A58,PC!$B:$T,13,0))</f>
        <v>86.681156490093</v>
      </c>
      <c r="T58" s="19" t="n">
        <f aca="false">IF(ISNA(VLOOKUP($A58,PC!$B:$T,14,0)),0,VLOOKUP($A58,PC!$B:$T,14,0))</f>
        <v>48.3426536495528</v>
      </c>
      <c r="U58" s="19" t="n">
        <f aca="false">IF(ISNA(VLOOKUP($A58,PC!$B:$T,15,0)),0,VLOOKUP($A58,PC!$B:$T,15,0))</f>
        <v>70.4757526347082</v>
      </c>
      <c r="V58" s="19" t="n">
        <f aca="false">IF(ISNA(VLOOKUP($A58,PC!$B:$T,16,0)),0,VLOOKUP($A58,PC!$B:$T,16,0))</f>
        <v>73.1421647819063</v>
      </c>
      <c r="W58" s="19" t="n">
        <f aca="false">IF(ISNA(VLOOKUP($A58,PC!$B:$T,17,0)),0,VLOOKUP($A58,PC!$B:$T,17,0))</f>
        <v>117.340029281316</v>
      </c>
      <c r="X58" s="19" t="n">
        <f aca="false">IF(ISNA(VLOOKUP($A58,PC!$B:$T,18,0)),0,VLOOKUP($A58,PC!$B:$T,18,0))</f>
        <v>57.781938927131</v>
      </c>
      <c r="Y58" s="19" t="n">
        <f aca="false">IF(ISNA(VLOOKUP($A58,PC!$B:$T,19,0)),0,VLOOKUP($A58,PC!$B:$T,19,0))</f>
        <v>48.4294598788841</v>
      </c>
      <c r="AA58" s="14" t="n">
        <f aca="false">H58-(H57*$G57/100)</f>
        <v>66.2189298648412</v>
      </c>
      <c r="AB58" s="14" t="n">
        <f aca="false">I58-(I57*$G57/100)</f>
        <v>123.334174513525</v>
      </c>
      <c r="AC58" s="14" t="n">
        <f aca="false">J58-(J57*$G57/100)</f>
        <v>76.779229921658</v>
      </c>
      <c r="AD58" s="14" t="n">
        <f aca="false">K58-(K57*$G57/100)</f>
        <v>55.4854023817819</v>
      </c>
      <c r="AE58" s="14" t="n">
        <f aca="false">L58-(L57*$G57/100)</f>
        <v>54.1051191141773</v>
      </c>
      <c r="AF58" s="14" t="n">
        <f aca="false">M58-(M57*$G57/100)</f>
        <v>64.2454633361156</v>
      </c>
      <c r="AG58" s="14" t="n">
        <f aca="false">N58-(N57*$G57/100)</f>
        <v>40.696256887532</v>
      </c>
      <c r="AH58" s="14" t="n">
        <f aca="false">O58-(O57*$G57/100)</f>
        <v>103.464780295398</v>
      </c>
      <c r="AI58" s="14" t="n">
        <f aca="false">P58-(P57*$G57/100)</f>
        <v>61.2261818187021</v>
      </c>
      <c r="AJ58" s="14" t="n">
        <f aca="false">Q58-(Q57*$G57/100)</f>
        <v>154.913519586649</v>
      </c>
      <c r="AK58" s="14" t="n">
        <f aca="false">R58-(R57*$G57/100)</f>
        <v>84.1304658138264</v>
      </c>
      <c r="AL58" s="14" t="n">
        <f aca="false">S58-(S57*$G57/100)</f>
        <v>76.419833096739</v>
      </c>
      <c r="AM58" s="14" t="n">
        <f aca="false">T58-(T57*$G57/100)</f>
        <v>41.1090295312183</v>
      </c>
      <c r="AN58" s="14" t="n">
        <f aca="false">U58-(U57*$G57/100)</f>
        <v>61.3392605169555</v>
      </c>
      <c r="AO58" s="14" t="n">
        <f aca="false">V58-(V57*$G57/100)</f>
        <v>66.971437443146</v>
      </c>
      <c r="AP58" s="14" t="n">
        <f aca="false">W58-(W57*$G57/100)</f>
        <v>85.7967499607089</v>
      </c>
      <c r="AQ58" s="14" t="n">
        <f aca="false">X58-(X57*$G57/100)</f>
        <v>50.0574361033206</v>
      </c>
      <c r="AR58" s="14" t="n">
        <f aca="false">Y58-(Y57*$G57/100)</f>
        <v>42.983406866307</v>
      </c>
      <c r="AS58" s="14"/>
      <c r="AT58" s="14" t="n">
        <f aca="false">IF(AA58&gt;0,AA58,0)</f>
        <v>66.2189298648412</v>
      </c>
      <c r="AU58" s="14" t="n">
        <f aca="false">IF(AB58&gt;0,AB58,0)</f>
        <v>123.334174513525</v>
      </c>
      <c r="AV58" s="14" t="n">
        <f aca="false">IF(AC58&gt;0,AC58,0)</f>
        <v>76.779229921658</v>
      </c>
      <c r="AW58" s="14" t="n">
        <f aca="false">IF(AD58&gt;0,AD58,0)</f>
        <v>55.4854023817819</v>
      </c>
      <c r="AX58" s="14" t="n">
        <f aca="false">IF(AE58&gt;0,AE58,0)</f>
        <v>54.1051191141773</v>
      </c>
      <c r="AY58" s="14" t="n">
        <f aca="false">IF(AF58&gt;0,AF58,0)</f>
        <v>64.2454633361156</v>
      </c>
      <c r="AZ58" s="14" t="n">
        <f aca="false">IF(AG58&gt;0,AG58,0)</f>
        <v>40.696256887532</v>
      </c>
      <c r="BA58" s="14" t="n">
        <f aca="false">IF(AH58&gt;0,AH58,0)</f>
        <v>103.464780295398</v>
      </c>
      <c r="BB58" s="14" t="n">
        <f aca="false">IF(AI58&gt;0,AI58,0)</f>
        <v>61.2261818187021</v>
      </c>
      <c r="BC58" s="14" t="n">
        <f aca="false">IF(AJ58&gt;0,AJ58,0)</f>
        <v>154.913519586649</v>
      </c>
      <c r="BD58" s="14" t="n">
        <f aca="false">IF(AK58&gt;0,AK58,0)</f>
        <v>84.1304658138264</v>
      </c>
      <c r="BE58" s="14" t="n">
        <f aca="false">IF(AL58&gt;0,AL58,0)</f>
        <v>76.419833096739</v>
      </c>
      <c r="BF58" s="14" t="n">
        <f aca="false">IF(AM58&gt;0,AM58,0)</f>
        <v>41.1090295312183</v>
      </c>
      <c r="BG58" s="14" t="n">
        <f aca="false">IF(AN58&gt;0,AN58,0)</f>
        <v>61.3392605169555</v>
      </c>
      <c r="BH58" s="14" t="n">
        <f aca="false">IF(AO58&gt;0,AO58,0)</f>
        <v>66.971437443146</v>
      </c>
      <c r="BI58" s="14" t="n">
        <f aca="false">IF(AP58&gt;0,AP58,0)</f>
        <v>85.7967499607089</v>
      </c>
      <c r="BJ58" s="14" t="n">
        <f aca="false">IF(AQ58&gt;0,AQ58,0)</f>
        <v>50.0574361033206</v>
      </c>
      <c r="BK58" s="14" t="n">
        <f aca="false">IF(AR58&gt;0,AR58,0)</f>
        <v>42.983406866307</v>
      </c>
    </row>
    <row r="59" customFormat="false" ht="18" hidden="false" customHeight="false" outlineLevel="0" collapsed="false">
      <c r="A59" s="20" t="s">
        <v>37</v>
      </c>
      <c r="B59" s="19" t="s">
        <v>669</v>
      </c>
      <c r="C59" s="19" t="n">
        <v>42</v>
      </c>
      <c r="D59" s="19" t="n">
        <f aca="false">C59-5</f>
        <v>37</v>
      </c>
      <c r="E59" s="8" t="s">
        <v>670</v>
      </c>
      <c r="F59" s="8" t="n">
        <v>11.9482930499512</v>
      </c>
      <c r="G59" s="13" t="n">
        <f aca="false">F59*((POWER(D59,2))/((POWER(C59,2))))</f>
        <v>9.27279659035328</v>
      </c>
      <c r="H59" s="19" t="n">
        <f aca="false">IF(ISNA(VLOOKUP($A59,PC!$B:$T,2,0)),0,VLOOKUP($A59,PC!$B:$T,2,0))</f>
        <v>519.981386528061</v>
      </c>
      <c r="I59" s="19" t="n">
        <f aca="false">IF(ISNA(VLOOKUP($A59,PC!$B:$T,3,0)),0,VLOOKUP($A59,PC!$B:$T,3,0))</f>
        <v>1671.2797823254</v>
      </c>
      <c r="J59" s="19" t="n">
        <f aca="false">IF(ISNA(VLOOKUP($A59,PC!$B:$T,4,0)),0,VLOOKUP($A59,PC!$B:$T,4,0))</f>
        <v>732.842997095276</v>
      </c>
      <c r="K59" s="19" t="n">
        <f aca="false">IF(ISNA(VLOOKUP($A59,PC!$B:$T,5,0)),0,VLOOKUP($A59,PC!$B:$T,5,0))</f>
        <v>300.301011262556</v>
      </c>
      <c r="L59" s="19" t="n">
        <f aca="false">IF(ISNA(VLOOKUP($A59,PC!$B:$T,6,0)),0,VLOOKUP($A59,PC!$B:$T,6,0))</f>
        <v>367.940132741392</v>
      </c>
      <c r="M59" s="19" t="n">
        <f aca="false">IF(ISNA(VLOOKUP($A59,PC!$B:$T,7,0)),0,VLOOKUP($A59,PC!$B:$T,7,0))</f>
        <v>519.981386528061</v>
      </c>
      <c r="N59" s="19" t="n">
        <f aca="false">IF(ISNA(VLOOKUP($A59,PC!$B:$T,8,0)),0,VLOOKUP($A59,PC!$B:$T,8,0))</f>
        <v>343.632846730542</v>
      </c>
      <c r="O59" s="19" t="n">
        <f aca="false">IF(ISNA(VLOOKUP($A59,PC!$B:$T,9,0)),0,VLOOKUP($A59,PC!$B:$T,9,0))</f>
        <v>1156.48202910969</v>
      </c>
      <c r="P59" s="19" t="n">
        <f aca="false">IF(ISNA(VLOOKUP($A59,PC!$B:$T,10,0)),0,VLOOKUP($A59,PC!$B:$T,10,0))</f>
        <v>406.878518891074</v>
      </c>
      <c r="Q59" s="19" t="n">
        <f aca="false">IF(ISNA(VLOOKUP($A59,PC!$B:$T,11,0)),0,VLOOKUP($A59,PC!$B:$T,11,0))</f>
        <v>902.24648465565</v>
      </c>
      <c r="R59" s="19" t="n">
        <f aca="false">IF(ISNA(VLOOKUP($A59,PC!$B:$T,12,0)),0,VLOOKUP($A59,PC!$B:$T,12,0))</f>
        <v>521.5715827472</v>
      </c>
      <c r="S59" s="19" t="n">
        <f aca="false">IF(ISNA(VLOOKUP($A59,PC!$B:$T,13,0)),0,VLOOKUP($A59,PC!$B:$T,13,0))</f>
        <v>625.780244825938</v>
      </c>
      <c r="T59" s="19" t="n">
        <f aca="false">IF(ISNA(VLOOKUP($A59,PC!$B:$T,14,0)),0,VLOOKUP($A59,PC!$B:$T,14,0))</f>
        <v>411.769311022411</v>
      </c>
      <c r="U59" s="19" t="n">
        <f aca="false">IF(ISNA(VLOOKUP($A59,PC!$B:$T,15,0)),0,VLOOKUP($A59,PC!$B:$T,15,0))</f>
        <v>519.354719187604</v>
      </c>
      <c r="V59" s="19" t="n">
        <f aca="false">IF(ISNA(VLOOKUP($A59,PC!$B:$T,16,0)),0,VLOOKUP($A59,PC!$B:$T,16,0))</f>
        <v>773.829055781308</v>
      </c>
      <c r="W59" s="19" t="n">
        <f aca="false">IF(ISNA(VLOOKUP($A59,PC!$B:$T,17,0)),0,VLOOKUP($A59,PC!$B:$T,17,0))</f>
        <v>649.818068294363</v>
      </c>
      <c r="X59" s="19" t="n">
        <f aca="false">IF(ISNA(VLOOKUP($A59,PC!$B:$T,18,0)),0,VLOOKUP($A59,PC!$B:$T,18,0))</f>
        <v>232.862297965248</v>
      </c>
      <c r="Y59" s="19" t="n">
        <f aca="false">IF(ISNA(VLOOKUP($A59,PC!$B:$T,19,0)),0,VLOOKUP($A59,PC!$B:$T,19,0))</f>
        <v>292.417418293409</v>
      </c>
      <c r="AA59" s="14" t="n">
        <f aca="false">H59-(H58*$G58/100)</f>
        <v>512.982777616794</v>
      </c>
      <c r="AB59" s="14" t="n">
        <f aca="false">I59-(I58*$G58/100)</f>
        <v>1659.02868801813</v>
      </c>
      <c r="AC59" s="14" t="n">
        <f aca="false">J59-(J58*$G58/100)</f>
        <v>724.6845880188</v>
      </c>
      <c r="AD59" s="14" t="n">
        <f aca="false">K59-(K58*$G58/100)</f>
        <v>293.835898919598</v>
      </c>
      <c r="AE59" s="14" t="n">
        <f aca="false">L59-(L58*$G58/100)</f>
        <v>362.184305872668</v>
      </c>
      <c r="AF59" s="14" t="n">
        <f aca="false">M59-(M58*$G58/100)</f>
        <v>513.204818256236</v>
      </c>
      <c r="AG59" s="14" t="n">
        <f aca="false">N59-(N58*$G58/100)</f>
        <v>339.13256249774</v>
      </c>
      <c r="AH59" s="14" t="n">
        <f aca="false">O59-(O58*$G58/100)</f>
        <v>1146.01512763114</v>
      </c>
      <c r="AI59" s="14" t="n">
        <f aca="false">P59-(P58*$G58/100)</f>
        <v>400.429453077832</v>
      </c>
      <c r="AJ59" s="14" t="n">
        <f aca="false">Q59-(Q58*$G58/100)</f>
        <v>885.149565526877</v>
      </c>
      <c r="AK59" s="14" t="n">
        <f aca="false">R59-(R58*$G58/100)</f>
        <v>512.960037954761</v>
      </c>
      <c r="AL59" s="14" t="n">
        <f aca="false">S59-(S58*$G58/100)</f>
        <v>617.749298837569</v>
      </c>
      <c r="AM59" s="14" t="n">
        <f aca="false">T59-(T58*$G58/100)</f>
        <v>407.290399386773</v>
      </c>
      <c r="AN59" s="14" t="n">
        <f aca="false">U59-(U58*$G58/100)</f>
        <v>512.825192058329</v>
      </c>
      <c r="AO59" s="14" t="n">
        <f aca="false">V59-(V58*$G58/100)</f>
        <v>767.052487509483</v>
      </c>
      <c r="AP59" s="14" t="n">
        <f aca="false">W59-(W58*$G58/100)</f>
        <v>638.946600081551</v>
      </c>
      <c r="AQ59" s="14" t="n">
        <f aca="false">X59-(X58*$G58/100)</f>
        <v>227.508843426602</v>
      </c>
      <c r="AR59" s="14" t="n">
        <f aca="false">Y59-(Y58*$G58/100)</f>
        <v>287.930464123875</v>
      </c>
      <c r="AS59" s="14"/>
      <c r="AT59" s="14" t="n">
        <f aca="false">IF(AA59&gt;0,AA59,0)</f>
        <v>512.982777616794</v>
      </c>
      <c r="AU59" s="14" t="n">
        <f aca="false">IF(AB59&gt;0,AB59,0)</f>
        <v>1659.02868801813</v>
      </c>
      <c r="AV59" s="14" t="n">
        <f aca="false">IF(AC59&gt;0,AC59,0)</f>
        <v>724.6845880188</v>
      </c>
      <c r="AW59" s="14" t="n">
        <f aca="false">IF(AD59&gt;0,AD59,0)</f>
        <v>293.835898919598</v>
      </c>
      <c r="AX59" s="14" t="n">
        <f aca="false">IF(AE59&gt;0,AE59,0)</f>
        <v>362.184305872668</v>
      </c>
      <c r="AY59" s="14" t="n">
        <f aca="false">IF(AF59&gt;0,AF59,0)</f>
        <v>513.204818256236</v>
      </c>
      <c r="AZ59" s="14" t="n">
        <f aca="false">IF(AG59&gt;0,AG59,0)</f>
        <v>339.13256249774</v>
      </c>
      <c r="BA59" s="14" t="n">
        <f aca="false">IF(AH59&gt;0,AH59,0)</f>
        <v>1146.01512763114</v>
      </c>
      <c r="BB59" s="14" t="n">
        <f aca="false">IF(AI59&gt;0,AI59,0)</f>
        <v>400.429453077832</v>
      </c>
      <c r="BC59" s="14" t="n">
        <f aca="false">IF(AJ59&gt;0,AJ59,0)</f>
        <v>885.149565526877</v>
      </c>
      <c r="BD59" s="14" t="n">
        <f aca="false">IF(AK59&gt;0,AK59,0)</f>
        <v>512.960037954761</v>
      </c>
      <c r="BE59" s="14" t="n">
        <f aca="false">IF(AL59&gt;0,AL59,0)</f>
        <v>617.749298837569</v>
      </c>
      <c r="BF59" s="14" t="n">
        <f aca="false">IF(AM59&gt;0,AM59,0)</f>
        <v>407.290399386773</v>
      </c>
      <c r="BG59" s="14" t="n">
        <f aca="false">IF(AN59&gt;0,AN59,0)</f>
        <v>512.825192058329</v>
      </c>
      <c r="BH59" s="14" t="n">
        <f aca="false">IF(AO59&gt;0,AO59,0)</f>
        <v>767.052487509483</v>
      </c>
      <c r="BI59" s="14" t="n">
        <f aca="false">IF(AP59&gt;0,AP59,0)</f>
        <v>638.946600081551</v>
      </c>
      <c r="BJ59" s="14" t="n">
        <f aca="false">IF(AQ59&gt;0,AQ59,0)</f>
        <v>227.508843426602</v>
      </c>
      <c r="BK59" s="14" t="n">
        <f aca="false">IF(AR59&gt;0,AR59,0)</f>
        <v>287.930464123875</v>
      </c>
    </row>
    <row r="60" customFormat="false" ht="18" hidden="false" customHeight="false" outlineLevel="0" collapsed="false">
      <c r="A60" s="20" t="s">
        <v>39</v>
      </c>
      <c r="B60" s="19" t="s">
        <v>671</v>
      </c>
      <c r="C60" s="19" t="n">
        <v>42</v>
      </c>
      <c r="D60" s="19" t="n">
        <f aca="false">C60-5</f>
        <v>37</v>
      </c>
      <c r="E60" s="8" t="s">
        <v>672</v>
      </c>
      <c r="F60" s="8" t="n">
        <v>11.9584334212495</v>
      </c>
      <c r="G60" s="13" t="n">
        <f aca="false">F60*((POWER(D60,2))/((POWER(C60,2))))</f>
        <v>9.2806663002781</v>
      </c>
      <c r="H60" s="19" t="n">
        <f aca="false">IF(ISNA(VLOOKUP($A60,PC!$B:$T,2,0)),0,VLOOKUP($A60,PC!$B:$T,2,0))</f>
        <v>3068.82169632217</v>
      </c>
      <c r="I60" s="19" t="n">
        <f aca="false">IF(ISNA(VLOOKUP($A60,PC!$B:$T,3,0)),0,VLOOKUP($A60,PC!$B:$T,3,0))</f>
        <v>7506.73845032394</v>
      </c>
      <c r="J60" s="19" t="n">
        <f aca="false">IF(ISNA(VLOOKUP($A60,PC!$B:$T,4,0)),0,VLOOKUP($A60,PC!$B:$T,4,0))</f>
        <v>3560.20069289946</v>
      </c>
      <c r="K60" s="19" t="n">
        <f aca="false">IF(ISNA(VLOOKUP($A60,PC!$B:$T,5,0)),0,VLOOKUP($A60,PC!$B:$T,5,0))</f>
        <v>1640.46783576284</v>
      </c>
      <c r="L60" s="19" t="n">
        <f aca="false">IF(ISNA(VLOOKUP($A60,PC!$B:$T,6,0)),0,VLOOKUP($A60,PC!$B:$T,6,0))</f>
        <v>2758.7031730241</v>
      </c>
      <c r="M60" s="19" t="n">
        <f aca="false">IF(ISNA(VLOOKUP($A60,PC!$B:$T,7,0)),0,VLOOKUP($A60,PC!$B:$T,7,0))</f>
        <v>3316.22796235162</v>
      </c>
      <c r="N60" s="19" t="n">
        <f aca="false">IF(ISNA(VLOOKUP($A60,PC!$B:$T,8,0)),0,VLOOKUP($A60,PC!$B:$T,8,0))</f>
        <v>2441.97710790436</v>
      </c>
      <c r="O60" s="19" t="n">
        <f aca="false">IF(ISNA(VLOOKUP($A60,PC!$B:$T,9,0)),0,VLOOKUP($A60,PC!$B:$T,9,0))</f>
        <v>5815.5326073168</v>
      </c>
      <c r="P60" s="19" t="n">
        <f aca="false">IF(ISNA(VLOOKUP($A60,PC!$B:$T,10,0)),0,VLOOKUP($A60,PC!$B:$T,10,0))</f>
        <v>2816.94182819482</v>
      </c>
      <c r="Q60" s="19" t="n">
        <f aca="false">IF(ISNA(VLOOKUP($A60,PC!$B:$T,11,0)),0,VLOOKUP($A60,PC!$B:$T,11,0))</f>
        <v>3284.38173560505</v>
      </c>
      <c r="R60" s="19" t="n">
        <f aca="false">IF(ISNA(VLOOKUP($A60,PC!$B:$T,12,0)),0,VLOOKUP($A60,PC!$B:$T,12,0))</f>
        <v>3531.01919045315</v>
      </c>
      <c r="S60" s="19" t="n">
        <f aca="false">IF(ISNA(VLOOKUP($A60,PC!$B:$T,13,0)),0,VLOOKUP($A60,PC!$B:$T,13,0))</f>
        <v>3588.70758739845</v>
      </c>
      <c r="T60" s="19" t="n">
        <f aca="false">IF(ISNA(VLOOKUP($A60,PC!$B:$T,14,0)),0,VLOOKUP($A60,PC!$B:$T,14,0))</f>
        <v>2241.54312182122</v>
      </c>
      <c r="U60" s="19" t="n">
        <f aca="false">IF(ISNA(VLOOKUP($A60,PC!$B:$T,15,0)),0,VLOOKUP($A60,PC!$B:$T,15,0))</f>
        <v>3284.38173560505</v>
      </c>
      <c r="V60" s="19" t="n">
        <f aca="false">IF(ISNA(VLOOKUP($A60,PC!$B:$T,16,0)),0,VLOOKUP($A60,PC!$B:$T,16,0))</f>
        <v>3664.17456061542</v>
      </c>
      <c r="W60" s="19" t="n">
        <f aca="false">IF(ISNA(VLOOKUP($A60,PC!$B:$T,17,0)),0,VLOOKUP($A60,PC!$B:$T,17,0))</f>
        <v>3378.28338285321</v>
      </c>
      <c r="X60" s="19" t="n">
        <f aca="false">IF(ISNA(VLOOKUP($A60,PC!$B:$T,18,0)),0,VLOOKUP($A60,PC!$B:$T,18,0))</f>
        <v>1981.20963095491</v>
      </c>
      <c r="Y60" s="19" t="n">
        <f aca="false">IF(ISNA(VLOOKUP($A60,PC!$B:$T,19,0)),0,VLOOKUP($A60,PC!$B:$T,19,0))</f>
        <v>1818.94332753813</v>
      </c>
      <c r="AA60" s="14" t="n">
        <f aca="false">H60-(H59*$G59/100)</f>
        <v>3020.60488004173</v>
      </c>
      <c r="AB60" s="14" t="n">
        <f aca="false">I60-(I59*$G59/100)</f>
        <v>7351.76407565321</v>
      </c>
      <c r="AC60" s="14" t="n">
        <f aca="false">J60-(J59*$G59/100)</f>
        <v>3492.24565245217</v>
      </c>
      <c r="AD60" s="14" t="n">
        <f aca="false">K60-(K59*$G59/100)</f>
        <v>1612.62153382969</v>
      </c>
      <c r="AE60" s="14" t="n">
        <f aca="false">L60-(L59*$G59/100)</f>
        <v>2724.58483294071</v>
      </c>
      <c r="AF60" s="14" t="n">
        <f aca="false">M60-(M59*$G59/100)</f>
        <v>3268.01114607117</v>
      </c>
      <c r="AG60" s="14" t="n">
        <f aca="false">N60-(N59*$G59/100)</f>
        <v>2410.1127330094</v>
      </c>
      <c r="AH60" s="14" t="n">
        <f aca="false">O60-(O59*$G59/100)</f>
        <v>5708.29438115347</v>
      </c>
      <c r="AI60" s="14" t="n">
        <f aca="false">P60-(P59*$G59/100)</f>
        <v>2779.21281076821</v>
      </c>
      <c r="AJ60" s="14" t="n">
        <f aca="false">Q60-(Q59*$G59/100)</f>
        <v>3200.71825433932</v>
      </c>
      <c r="AK60" s="14" t="n">
        <f aca="false">R60-(R59*$G59/100)</f>
        <v>3482.65491851192</v>
      </c>
      <c r="AL60" s="14" t="n">
        <f aca="false">S60-(S59*$G59/100)</f>
        <v>3530.68025819312</v>
      </c>
      <c r="AM60" s="14" t="n">
        <f aca="false">T60-(T59*$G59/100)</f>
        <v>2203.36059118861</v>
      </c>
      <c r="AN60" s="14" t="n">
        <f aca="false">U60-(U59*$G59/100)</f>
        <v>3236.22302891238</v>
      </c>
      <c r="AO60" s="14" t="n">
        <f aca="false">V60-(V59*$G59/100)</f>
        <v>3592.41896631577</v>
      </c>
      <c r="AP60" s="14" t="n">
        <f aca="false">W60-(W59*$G59/100)</f>
        <v>3318.02707517291</v>
      </c>
      <c r="AQ60" s="14" t="n">
        <f aca="false">X60-(X59*$G59/100)</f>
        <v>1959.61678372897</v>
      </c>
      <c r="AR60" s="14" t="n">
        <f aca="false">Y60-(Y59*$G59/100)</f>
        <v>1791.82805514502</v>
      </c>
      <c r="AS60" s="14"/>
      <c r="AT60" s="14" t="n">
        <f aca="false">IF(AA60&gt;0,AA60,0)</f>
        <v>3020.60488004173</v>
      </c>
      <c r="AU60" s="14" t="n">
        <f aca="false">IF(AB60&gt;0,AB60,0)</f>
        <v>7351.76407565321</v>
      </c>
      <c r="AV60" s="14" t="n">
        <f aca="false">IF(AC60&gt;0,AC60,0)</f>
        <v>3492.24565245217</v>
      </c>
      <c r="AW60" s="14" t="n">
        <f aca="false">IF(AD60&gt;0,AD60,0)</f>
        <v>1612.62153382969</v>
      </c>
      <c r="AX60" s="14" t="n">
        <f aca="false">IF(AE60&gt;0,AE60,0)</f>
        <v>2724.58483294071</v>
      </c>
      <c r="AY60" s="14" t="n">
        <f aca="false">IF(AF60&gt;0,AF60,0)</f>
        <v>3268.01114607117</v>
      </c>
      <c r="AZ60" s="14" t="n">
        <f aca="false">IF(AG60&gt;0,AG60,0)</f>
        <v>2410.1127330094</v>
      </c>
      <c r="BA60" s="14" t="n">
        <f aca="false">IF(AH60&gt;0,AH60,0)</f>
        <v>5708.29438115347</v>
      </c>
      <c r="BB60" s="14" t="n">
        <f aca="false">IF(AI60&gt;0,AI60,0)</f>
        <v>2779.21281076821</v>
      </c>
      <c r="BC60" s="14" t="n">
        <f aca="false">IF(AJ60&gt;0,AJ60,0)</f>
        <v>3200.71825433932</v>
      </c>
      <c r="BD60" s="14" t="n">
        <f aca="false">IF(AK60&gt;0,AK60,0)</f>
        <v>3482.65491851192</v>
      </c>
      <c r="BE60" s="14" t="n">
        <f aca="false">IF(AL60&gt;0,AL60,0)</f>
        <v>3530.68025819312</v>
      </c>
      <c r="BF60" s="14" t="n">
        <f aca="false">IF(AM60&gt;0,AM60,0)</f>
        <v>2203.36059118861</v>
      </c>
      <c r="BG60" s="14" t="n">
        <f aca="false">IF(AN60&gt;0,AN60,0)</f>
        <v>3236.22302891238</v>
      </c>
      <c r="BH60" s="14" t="n">
        <f aca="false">IF(AO60&gt;0,AO60,0)</f>
        <v>3592.41896631577</v>
      </c>
      <c r="BI60" s="14" t="n">
        <f aca="false">IF(AP60&gt;0,AP60,0)</f>
        <v>3318.02707517291</v>
      </c>
      <c r="BJ60" s="14" t="n">
        <f aca="false">IF(AQ60&gt;0,AQ60,0)</f>
        <v>1959.61678372897</v>
      </c>
      <c r="BK60" s="14" t="n">
        <f aca="false">IF(AR60&gt;0,AR60,0)</f>
        <v>1791.82805514502</v>
      </c>
    </row>
    <row r="61" customFormat="false" ht="18" hidden="false" customHeight="false" outlineLevel="0" collapsed="false">
      <c r="A61" s="20" t="s">
        <v>41</v>
      </c>
      <c r="B61" s="19" t="s">
        <v>673</v>
      </c>
      <c r="C61" s="19" t="n">
        <v>42</v>
      </c>
      <c r="D61" s="19" t="n">
        <f aca="false">C61-5</f>
        <v>37</v>
      </c>
      <c r="E61" s="8" t="s">
        <v>674</v>
      </c>
      <c r="F61" s="8" t="n">
        <v>11.9685741175922</v>
      </c>
      <c r="G61" s="13" t="n">
        <f aca="false">F61*((POWER(D61,2))/((POWER(C61,2))))</f>
        <v>9.28853626246243</v>
      </c>
      <c r="H61" s="19" t="n">
        <f aca="false">IF(ISNA(VLOOKUP($A61,PC!$B:$T,2,0)),0,VLOOKUP($A61,PC!$B:$T,2,0))</f>
        <v>11344.6301961258</v>
      </c>
      <c r="I61" s="19" t="n">
        <f aca="false">IF(ISNA(VLOOKUP($A61,PC!$B:$T,3,0)),0,VLOOKUP($A61,PC!$B:$T,3,0))</f>
        <v>16758.8139679796</v>
      </c>
      <c r="J61" s="19" t="n">
        <f aca="false">IF(ISNA(VLOOKUP($A61,PC!$B:$T,4,0)),0,VLOOKUP($A61,PC!$B:$T,4,0))</f>
        <v>14775.4717226802</v>
      </c>
      <c r="K61" s="19" t="n">
        <f aca="false">IF(ISNA(VLOOKUP($A61,PC!$B:$T,5,0)),0,VLOOKUP($A61,PC!$B:$T,5,0))</f>
        <v>10721.4538167552</v>
      </c>
      <c r="L61" s="19" t="n">
        <f aca="false">IF(ISNA(VLOOKUP($A61,PC!$B:$T,6,0)),0,VLOOKUP($A61,PC!$B:$T,6,0))</f>
        <v>14329.0865491693</v>
      </c>
      <c r="M61" s="19" t="n">
        <f aca="false">IF(ISNA(VLOOKUP($A61,PC!$B:$T,7,0)),0,VLOOKUP($A61,PC!$B:$T,7,0))</f>
        <v>14615.2981667486</v>
      </c>
      <c r="N61" s="19" t="n">
        <f aca="false">IF(ISNA(VLOOKUP($A61,PC!$B:$T,8,0)),0,VLOOKUP($A61,PC!$B:$T,8,0))</f>
        <v>12562.9569672385</v>
      </c>
      <c r="O61" s="19" t="n">
        <f aca="false">IF(ISNA(VLOOKUP($A61,PC!$B:$T,9,0)),0,VLOOKUP($A61,PC!$B:$T,9,0))</f>
        <v>16122.0323254893</v>
      </c>
      <c r="P61" s="19" t="n">
        <f aca="false">IF(ISNA(VLOOKUP($A61,PC!$B:$T,10,0)),0,VLOOKUP($A61,PC!$B:$T,10,0))</f>
        <v>10912.5817258364</v>
      </c>
      <c r="Q61" s="19" t="n">
        <f aca="false">IF(ISNA(VLOOKUP($A61,PC!$B:$T,11,0)),0,VLOOKUP($A61,PC!$B:$T,11,0))</f>
        <v>8012.00990454685</v>
      </c>
      <c r="R61" s="19" t="n">
        <f aca="false">IF(ISNA(VLOOKUP($A61,PC!$B:$T,12,0)),0,VLOOKUP($A61,PC!$B:$T,12,0))</f>
        <v>12562.9569672385</v>
      </c>
      <c r="S61" s="19" t="n">
        <f aca="false">IF(ISNA(VLOOKUP($A61,PC!$B:$T,13,0)),0,VLOOKUP($A61,PC!$B:$T,13,0))</f>
        <v>16232.5869389406</v>
      </c>
      <c r="T61" s="19" t="n">
        <f aca="false">IF(ISNA(VLOOKUP($A61,PC!$B:$T,14,0)),0,VLOOKUP($A61,PC!$B:$T,14,0))</f>
        <v>10228.3549368787</v>
      </c>
      <c r="U61" s="19" t="n">
        <f aca="false">IF(ISNA(VLOOKUP($A61,PC!$B:$T,15,0)),0,VLOOKUP($A61,PC!$B:$T,15,0))</f>
        <v>13766.1080987005</v>
      </c>
      <c r="V61" s="19" t="n">
        <f aca="false">IF(ISNA(VLOOKUP($A61,PC!$B:$T,16,0)),0,VLOOKUP($A61,PC!$B:$T,16,0))</f>
        <v>8869.25299360984</v>
      </c>
      <c r="W61" s="19" t="n">
        <f aca="false">IF(ISNA(VLOOKUP($A61,PC!$B:$T,17,0)),0,VLOOKUP($A61,PC!$B:$T,17,0))</f>
        <v>14093.9822589674</v>
      </c>
      <c r="X61" s="19" t="n">
        <f aca="false">IF(ISNA(VLOOKUP($A61,PC!$B:$T,18,0)),0,VLOOKUP($A61,PC!$B:$T,18,0))</f>
        <v>12285.7271734846</v>
      </c>
      <c r="Y61" s="19" t="n">
        <f aca="false">IF(ISNA(VLOOKUP($A61,PC!$B:$T,19,0)),0,VLOOKUP($A61,PC!$B:$T,19,0))</f>
        <v>10821.1579524637</v>
      </c>
      <c r="AA61" s="14" t="n">
        <f aca="false">H61-(H60*$G60/100)</f>
        <v>11059.8230951396</v>
      </c>
      <c r="AB61" s="14" t="n">
        <f aca="false">I61-(I60*$G60/100)</f>
        <v>16062.1386223704</v>
      </c>
      <c r="AC61" s="14" t="n">
        <f aca="false">J61-(J60*$G60/100)</f>
        <v>14445.061376752</v>
      </c>
      <c r="AD61" s="14" t="n">
        <f aca="false">K61-(K60*$G60/100)</f>
        <v>10569.2074711546</v>
      </c>
      <c r="AE61" s="14" t="n">
        <f aca="false">L61-(L60*$G60/100)</f>
        <v>14073.0605134657</v>
      </c>
      <c r="AF61" s="14" t="n">
        <f aca="false">M61-(M60*$G60/100)</f>
        <v>14307.5301158062</v>
      </c>
      <c r="AG61" s="14" t="n">
        <f aca="false">N61-(N60*$G60/100)</f>
        <v>12336.3252207247</v>
      </c>
      <c r="AH61" s="14" t="n">
        <f aca="false">O61-(O60*$G60/100)</f>
        <v>15582.3121506204</v>
      </c>
      <c r="AI61" s="14" t="n">
        <f aca="false">P61-(P60*$G60/100)</f>
        <v>10651.1507548887</v>
      </c>
      <c r="AJ61" s="14" t="n">
        <f aca="false">Q61-(Q60*$G60/100)</f>
        <v>7707.19739563807</v>
      </c>
      <c r="AK61" s="14" t="n">
        <f aca="false">R61-(R60*$G60/100)</f>
        <v>12235.2548591738</v>
      </c>
      <c r="AL61" s="14" t="n">
        <f aca="false">S61-(S60*$G60/100)</f>
        <v>15899.5309632613</v>
      </c>
      <c r="AM61" s="14" t="n">
        <f aca="false">T61-(T60*$G60/100)</f>
        <v>10020.3247997656</v>
      </c>
      <c r="AN61" s="14" t="n">
        <f aca="false">U61-(U60*$G60/100)</f>
        <v>13461.2955897917</v>
      </c>
      <c r="AO61" s="14" t="n">
        <f aca="false">V61-(V60*$G60/100)</f>
        <v>8529.19317997944</v>
      </c>
      <c r="AP61" s="14" t="n">
        <f aca="false">W61-(W60*$G60/100)</f>
        <v>13780.4550515271</v>
      </c>
      <c r="AQ61" s="14" t="n">
        <f aca="false">X61-(X60*$G60/100)</f>
        <v>12101.8577189267</v>
      </c>
      <c r="AR61" s="14" t="n">
        <f aca="false">Y61-(Y60*$G60/100)</f>
        <v>10652.3478920438</v>
      </c>
      <c r="AS61" s="14"/>
      <c r="AT61" s="14" t="n">
        <f aca="false">IF(AA61&gt;0,AA61,0)</f>
        <v>11059.8230951396</v>
      </c>
      <c r="AU61" s="14" t="n">
        <f aca="false">IF(AB61&gt;0,AB61,0)</f>
        <v>16062.1386223704</v>
      </c>
      <c r="AV61" s="14" t="n">
        <f aca="false">IF(AC61&gt;0,AC61,0)</f>
        <v>14445.061376752</v>
      </c>
      <c r="AW61" s="14" t="n">
        <f aca="false">IF(AD61&gt;0,AD61,0)</f>
        <v>10569.2074711546</v>
      </c>
      <c r="AX61" s="14" t="n">
        <f aca="false">IF(AE61&gt;0,AE61,0)</f>
        <v>14073.0605134657</v>
      </c>
      <c r="AY61" s="14" t="n">
        <f aca="false">IF(AF61&gt;0,AF61,0)</f>
        <v>14307.5301158062</v>
      </c>
      <c r="AZ61" s="14" t="n">
        <f aca="false">IF(AG61&gt;0,AG61,0)</f>
        <v>12336.3252207247</v>
      </c>
      <c r="BA61" s="14" t="n">
        <f aca="false">IF(AH61&gt;0,AH61,0)</f>
        <v>15582.3121506204</v>
      </c>
      <c r="BB61" s="14" t="n">
        <f aca="false">IF(AI61&gt;0,AI61,0)</f>
        <v>10651.1507548887</v>
      </c>
      <c r="BC61" s="14" t="n">
        <f aca="false">IF(AJ61&gt;0,AJ61,0)</f>
        <v>7707.19739563807</v>
      </c>
      <c r="BD61" s="14" t="n">
        <f aca="false">IF(AK61&gt;0,AK61,0)</f>
        <v>12235.2548591738</v>
      </c>
      <c r="BE61" s="14" t="n">
        <f aca="false">IF(AL61&gt;0,AL61,0)</f>
        <v>15899.5309632613</v>
      </c>
      <c r="BF61" s="14" t="n">
        <f aca="false">IF(AM61&gt;0,AM61,0)</f>
        <v>10020.3247997656</v>
      </c>
      <c r="BG61" s="14" t="n">
        <f aca="false">IF(AN61&gt;0,AN61,0)</f>
        <v>13461.2955897917</v>
      </c>
      <c r="BH61" s="14" t="n">
        <f aca="false">IF(AO61&gt;0,AO61,0)</f>
        <v>8529.19317997944</v>
      </c>
      <c r="BI61" s="14" t="n">
        <f aca="false">IF(AP61&gt;0,AP61,0)</f>
        <v>13780.4550515271</v>
      </c>
      <c r="BJ61" s="14" t="n">
        <f aca="false">IF(AQ61&gt;0,AQ61,0)</f>
        <v>12101.8577189267</v>
      </c>
      <c r="BK61" s="14" t="n">
        <f aca="false">IF(AR61&gt;0,AR61,0)</f>
        <v>10652.3478920438</v>
      </c>
    </row>
    <row r="62" customFormat="false" ht="18" hidden="false" customHeight="false" outlineLevel="0" collapsed="false">
      <c r="A62" s="20" t="s">
        <v>43</v>
      </c>
      <c r="B62" s="19" t="s">
        <v>675</v>
      </c>
      <c r="C62" s="19" t="n">
        <v>42</v>
      </c>
      <c r="D62" s="19" t="n">
        <f aca="false">C62-5</f>
        <v>37</v>
      </c>
      <c r="E62" s="8" t="s">
        <v>676</v>
      </c>
      <c r="F62" s="8" t="n">
        <v>11.9787151363467</v>
      </c>
      <c r="G62" s="13" t="n">
        <f aca="false">F62*((POWER(D62,2))/((POWER(C62,2))))</f>
        <v>9.29640647486317</v>
      </c>
      <c r="H62" s="19" t="n">
        <f aca="false">IF(ISNA(VLOOKUP($A62,PC!$B:$T,2,0)),0,VLOOKUP($A62,PC!$B:$T,2,0))</f>
        <v>11923.6903269892</v>
      </c>
      <c r="I62" s="19" t="n">
        <f aca="false">IF(ISNA(VLOOKUP($A62,PC!$B:$T,3,0)),0,VLOOKUP($A62,PC!$B:$T,3,0))</f>
        <v>27182.0829131867</v>
      </c>
      <c r="J62" s="19" t="n">
        <f aca="false">IF(ISNA(VLOOKUP($A62,PC!$B:$T,4,0)),0,VLOOKUP($A62,PC!$B:$T,4,0))</f>
        <v>23311.7057211351</v>
      </c>
      <c r="K62" s="19" t="n">
        <f aca="false">IF(ISNA(VLOOKUP($A62,PC!$B:$T,5,0)),0,VLOOKUP($A62,PC!$B:$T,5,0))</f>
        <v>12435.7188757737</v>
      </c>
      <c r="L62" s="19" t="n">
        <f aca="false">IF(ISNA(VLOOKUP($A62,PC!$B:$T,6,0)),0,VLOOKUP($A62,PC!$B:$T,6,0))</f>
        <v>16627.7769528872</v>
      </c>
      <c r="M62" s="19" t="n">
        <f aca="false">IF(ISNA(VLOOKUP($A62,PC!$B:$T,7,0)),0,VLOOKUP($A62,PC!$B:$T,7,0))</f>
        <v>18618.2991501018</v>
      </c>
      <c r="N62" s="19" t="n">
        <f aca="false">IF(ISNA(VLOOKUP($A62,PC!$B:$T,8,0)),0,VLOOKUP($A62,PC!$B:$T,8,0))</f>
        <v>11897.8249792354</v>
      </c>
      <c r="O62" s="19" t="n">
        <f aca="false">IF(ISNA(VLOOKUP($A62,PC!$B:$T,9,0)),0,VLOOKUP($A62,PC!$B:$T,9,0))</f>
        <v>19933.5696759379</v>
      </c>
      <c r="P62" s="19" t="n">
        <f aca="false">IF(ISNA(VLOOKUP($A62,PC!$B:$T,10,0)),0,VLOOKUP($A62,PC!$B:$T,10,0))</f>
        <v>9689.88765781308</v>
      </c>
      <c r="Q62" s="19" t="n">
        <f aca="false">IF(ISNA(VLOOKUP($A62,PC!$B:$T,11,0)),0,VLOOKUP($A62,PC!$B:$T,11,0))</f>
        <v>13129.3313147901</v>
      </c>
      <c r="R62" s="19" t="n">
        <f aca="false">IF(ISNA(VLOOKUP($A62,PC!$B:$T,12,0)),0,VLOOKUP($A62,PC!$B:$T,12,0))</f>
        <v>9417.28381278454</v>
      </c>
      <c r="S62" s="19" t="n">
        <f aca="false">IF(ISNA(VLOOKUP($A62,PC!$B:$T,13,0)),0,VLOOKUP($A62,PC!$B:$T,13,0))</f>
        <v>17948.9702422527</v>
      </c>
      <c r="T62" s="19" t="n">
        <f aca="false">IF(ISNA(VLOOKUP($A62,PC!$B:$T,14,0)),0,VLOOKUP($A62,PC!$B:$T,14,0))</f>
        <v>11259.2060682705</v>
      </c>
      <c r="U62" s="19" t="n">
        <f aca="false">IF(ISNA(VLOOKUP($A62,PC!$B:$T,15,0)),0,VLOOKUP($A62,PC!$B:$T,15,0))</f>
        <v>19172.2597150943</v>
      </c>
      <c r="V62" s="19" t="n">
        <f aca="false">IF(ISNA(VLOOKUP($A62,PC!$B:$T,16,0)),0,VLOOKUP($A62,PC!$B:$T,16,0))</f>
        <v>13129.3313147901</v>
      </c>
      <c r="W62" s="19" t="n">
        <f aca="false">IF(ISNA(VLOOKUP($A62,PC!$B:$T,17,0)),0,VLOOKUP($A62,PC!$B:$T,17,0))</f>
        <v>20330.7879042329</v>
      </c>
      <c r="X62" s="19" t="n">
        <f aca="false">IF(ISNA(VLOOKUP($A62,PC!$B:$T,18,0)),0,VLOOKUP($A62,PC!$B:$T,18,0))</f>
        <v>12243.9450222883</v>
      </c>
      <c r="Y62" s="19" t="n">
        <f aca="false">IF(ISNA(VLOOKUP($A62,PC!$B:$T,19,0)),0,VLOOKUP($A62,PC!$B:$T,19,0))</f>
        <v>11900.7642672952</v>
      </c>
      <c r="AA62" s="14" t="n">
        <f aca="false">H62-(H61*$G61/100)</f>
        <v>10869.9402373798</v>
      </c>
      <c r="AB62" s="14" t="n">
        <f aca="false">I62-(I61*$G61/100)</f>
        <v>25625.4344006123</v>
      </c>
      <c r="AC62" s="14" t="n">
        <f aca="false">J62-(J61*$G61/100)</f>
        <v>21939.280672224</v>
      </c>
      <c r="AD62" s="14" t="n">
        <f aca="false">K62-(K61*$G61/100)</f>
        <v>11439.8527501412</v>
      </c>
      <c r="AE62" s="14" t="n">
        <f aca="false">L62-(L61*$G61/100)</f>
        <v>15296.814552688</v>
      </c>
      <c r="AF62" s="14" t="n">
        <f aca="false">M62-(M61*$G61/100)</f>
        <v>17260.7518800164</v>
      </c>
      <c r="AG62" s="14" t="n">
        <f aca="false">N62-(N61*$G61/100)</f>
        <v>10730.9101656959</v>
      </c>
      <c r="AH62" s="14" t="n">
        <f aca="false">O62-(O61*$G61/100)</f>
        <v>18436.0688571389</v>
      </c>
      <c r="AI62" s="14" t="n">
        <f aca="false">P62-(P61*$G61/100)</f>
        <v>8676.26854703791</v>
      </c>
      <c r="AJ62" s="14" t="n">
        <f aca="false">Q62-(Q61*$G61/100)</f>
        <v>12385.1328694542</v>
      </c>
      <c r="AK62" s="14" t="n">
        <f aca="false">R62-(R61*$G61/100)</f>
        <v>8250.36899924504</v>
      </c>
      <c r="AL62" s="14" t="n">
        <f aca="false">S62-(S61*$G61/100)</f>
        <v>16441.2005180935</v>
      </c>
      <c r="AM62" s="14" t="n">
        <f aca="false">T62-(T61*$G61/100)</f>
        <v>10309.1416109052</v>
      </c>
      <c r="AN62" s="14" t="n">
        <f aca="false">U62-(U61*$G61/100)</f>
        <v>17893.5897724168</v>
      </c>
      <c r="AO62" s="14" t="n">
        <f aca="false">V62-(V61*$G61/100)</f>
        <v>12305.5075342691</v>
      </c>
      <c r="AP62" s="14" t="n">
        <f aca="false">W62-(W61*$G61/100)</f>
        <v>19021.6632512837</v>
      </c>
      <c r="AQ62" s="14" t="n">
        <f aca="false">X62-(X61*$G61/100)</f>
        <v>11102.780798672</v>
      </c>
      <c r="AR62" s="14" t="n">
        <f aca="false">Y62-(Y61*$G61/100)</f>
        <v>10895.6370868623</v>
      </c>
      <c r="AS62" s="14"/>
      <c r="AT62" s="14" t="n">
        <f aca="false">IF(AA62&gt;0,AA62,0)</f>
        <v>10869.9402373798</v>
      </c>
      <c r="AU62" s="14" t="n">
        <f aca="false">IF(AB62&gt;0,AB62,0)</f>
        <v>25625.4344006123</v>
      </c>
      <c r="AV62" s="14" t="n">
        <f aca="false">IF(AC62&gt;0,AC62,0)</f>
        <v>21939.280672224</v>
      </c>
      <c r="AW62" s="14" t="n">
        <f aca="false">IF(AD62&gt;0,AD62,0)</f>
        <v>11439.8527501412</v>
      </c>
      <c r="AX62" s="14" t="n">
        <f aca="false">IF(AE62&gt;0,AE62,0)</f>
        <v>15296.814552688</v>
      </c>
      <c r="AY62" s="14" t="n">
        <f aca="false">IF(AF62&gt;0,AF62,0)</f>
        <v>17260.7518800164</v>
      </c>
      <c r="AZ62" s="14" t="n">
        <f aca="false">IF(AG62&gt;0,AG62,0)</f>
        <v>10730.9101656959</v>
      </c>
      <c r="BA62" s="14" t="n">
        <f aca="false">IF(AH62&gt;0,AH62,0)</f>
        <v>18436.0688571389</v>
      </c>
      <c r="BB62" s="14" t="n">
        <f aca="false">IF(AI62&gt;0,AI62,0)</f>
        <v>8676.26854703791</v>
      </c>
      <c r="BC62" s="14" t="n">
        <f aca="false">IF(AJ62&gt;0,AJ62,0)</f>
        <v>12385.1328694542</v>
      </c>
      <c r="BD62" s="14" t="n">
        <f aca="false">IF(AK62&gt;0,AK62,0)</f>
        <v>8250.36899924504</v>
      </c>
      <c r="BE62" s="14" t="n">
        <f aca="false">IF(AL62&gt;0,AL62,0)</f>
        <v>16441.2005180935</v>
      </c>
      <c r="BF62" s="14" t="n">
        <f aca="false">IF(AM62&gt;0,AM62,0)</f>
        <v>10309.1416109052</v>
      </c>
      <c r="BG62" s="14" t="n">
        <f aca="false">IF(AN62&gt;0,AN62,0)</f>
        <v>17893.5897724168</v>
      </c>
      <c r="BH62" s="14" t="n">
        <f aca="false">IF(AO62&gt;0,AO62,0)</f>
        <v>12305.5075342691</v>
      </c>
      <c r="BI62" s="14" t="n">
        <f aca="false">IF(AP62&gt;0,AP62,0)</f>
        <v>19021.6632512837</v>
      </c>
      <c r="BJ62" s="14" t="n">
        <f aca="false">IF(AQ62&gt;0,AQ62,0)</f>
        <v>11102.780798672</v>
      </c>
      <c r="BK62" s="14" t="n">
        <f aca="false">IF(AR62&gt;0,AR62,0)</f>
        <v>10895.6370868623</v>
      </c>
    </row>
    <row r="63" customFormat="false" ht="18" hidden="false" customHeight="false" outlineLevel="0" collapsed="false">
      <c r="A63" s="20" t="s">
        <v>45</v>
      </c>
      <c r="B63" s="19" t="s">
        <v>677</v>
      </c>
      <c r="C63" s="19" t="n">
        <v>42</v>
      </c>
      <c r="D63" s="19" t="n">
        <f aca="false">C63-5</f>
        <v>37</v>
      </c>
      <c r="E63" s="8" t="s">
        <v>678</v>
      </c>
      <c r="F63" s="8" t="n">
        <v>11.9888564749088</v>
      </c>
      <c r="G63" s="13" t="n">
        <f aca="false">F63*((POWER(D63,2))/((POWER(C63,2))))</f>
        <v>9.30427693545927</v>
      </c>
      <c r="H63" s="19" t="n">
        <f aca="false">IF(ISNA(VLOOKUP($A63,PC!$B:$T,2,0)),0,VLOOKUP($A63,PC!$B:$T,2,0))</f>
        <v>1727.51855895947</v>
      </c>
      <c r="I63" s="19" t="n">
        <f aca="false">IF(ISNA(VLOOKUP($A63,PC!$B:$T,3,0)),0,VLOOKUP($A63,PC!$B:$T,3,0))</f>
        <v>3980.06515207047</v>
      </c>
      <c r="J63" s="19" t="n">
        <f aca="false">IF(ISNA(VLOOKUP($A63,PC!$B:$T,4,0)),0,VLOOKUP($A63,PC!$B:$T,4,0))</f>
        <v>3793.64641274148</v>
      </c>
      <c r="K63" s="19" t="n">
        <f aca="false">IF(ISNA(VLOOKUP($A63,PC!$B:$T,5,0)),0,VLOOKUP($A63,PC!$B:$T,5,0))</f>
        <v>2741.99825819326</v>
      </c>
      <c r="L63" s="19" t="n">
        <f aca="false">IF(ISNA(VLOOKUP($A63,PC!$B:$T,6,0)),0,VLOOKUP($A63,PC!$B:$T,6,0))</f>
        <v>1870.35739209194</v>
      </c>
      <c r="M63" s="19" t="n">
        <f aca="false">IF(ISNA(VLOOKUP($A63,PC!$B:$T,7,0)),0,VLOOKUP($A63,PC!$B:$T,7,0))</f>
        <v>2122.63907424317</v>
      </c>
      <c r="N63" s="19" t="n">
        <f aca="false">IF(ISNA(VLOOKUP($A63,PC!$B:$T,8,0)),0,VLOOKUP($A63,PC!$B:$T,8,0))</f>
        <v>1556.93222979314</v>
      </c>
      <c r="O63" s="19" t="n">
        <f aca="false">IF(ISNA(VLOOKUP($A63,PC!$B:$T,9,0)),0,VLOOKUP($A63,PC!$B:$T,9,0))</f>
        <v>3294.90762691322</v>
      </c>
      <c r="P63" s="19" t="n">
        <f aca="false">IF(ISNA(VLOOKUP($A63,PC!$B:$T,10,0)),0,VLOOKUP($A63,PC!$B:$T,10,0))</f>
        <v>1592.29756685966</v>
      </c>
      <c r="Q63" s="19" t="n">
        <f aca="false">IF(ISNA(VLOOKUP($A63,PC!$B:$T,11,0)),0,VLOOKUP($A63,PC!$B:$T,11,0))</f>
        <v>3165.97877963666</v>
      </c>
      <c r="R63" s="19" t="n">
        <f aca="false">IF(ISNA(VLOOKUP($A63,PC!$B:$T,12,0)),0,VLOOKUP($A63,PC!$B:$T,12,0))</f>
        <v>1094.11633359384</v>
      </c>
      <c r="S63" s="19" t="n">
        <f aca="false">IF(ISNA(VLOOKUP($A63,PC!$B:$T,13,0)),0,VLOOKUP($A63,PC!$B:$T,13,0))</f>
        <v>2249.82768444657</v>
      </c>
      <c r="T63" s="19" t="n">
        <f aca="false">IF(ISNA(VLOOKUP($A63,PC!$B:$T,14,0)),0,VLOOKUP($A63,PC!$B:$T,14,0))</f>
        <v>1530.42712097143</v>
      </c>
      <c r="U63" s="19" t="n">
        <f aca="false">IF(ISNA(VLOOKUP($A63,PC!$B:$T,15,0)),0,VLOOKUP($A63,PC!$B:$T,15,0))</f>
        <v>2518.8325019681</v>
      </c>
      <c r="V63" s="19" t="n">
        <f aca="false">IF(ISNA(VLOOKUP($A63,PC!$B:$T,16,0)),0,VLOOKUP($A63,PC!$B:$T,16,0))</f>
        <v>2122.63907424317</v>
      </c>
      <c r="W63" s="19" t="n">
        <f aca="false">IF(ISNA(VLOOKUP($A63,PC!$B:$T,17,0)),0,VLOOKUP($A63,PC!$B:$T,17,0))</f>
        <v>5312.58073892262</v>
      </c>
      <c r="X63" s="19" t="n">
        <f aca="false">IF(ISNA(VLOOKUP($A63,PC!$B:$T,18,0)),0,VLOOKUP($A63,PC!$B:$T,18,0))</f>
        <v>1419.30436364739</v>
      </c>
      <c r="Y63" s="19" t="n">
        <f aca="false">IF(ISNA(VLOOKUP($A63,PC!$B:$T,19,0)),0,VLOOKUP($A63,PC!$B:$T,19,0))</f>
        <v>1555.89886001657</v>
      </c>
      <c r="AA63" s="14" t="n">
        <f aca="false">H63-(H62*$G62/100)</f>
        <v>619.043839358613</v>
      </c>
      <c r="AB63" s="14" t="n">
        <f aca="false">I63-(I62*$G62/100)</f>
        <v>1453.10823612631</v>
      </c>
      <c r="AC63" s="14" t="n">
        <f aca="false">J63-(J62*$G62/100)</f>
        <v>1626.49549268083</v>
      </c>
      <c r="AD63" s="14" t="n">
        <f aca="false">K63-(K62*$G62/100)</f>
        <v>1585.92328343005</v>
      </c>
      <c r="AE63" s="14" t="n">
        <f aca="false">L63-(L62*$G62/100)</f>
        <v>324.571658817928</v>
      </c>
      <c r="AF63" s="14" t="n">
        <f aca="false">M63-(M62*$G62/100)</f>
        <v>391.806306543706</v>
      </c>
      <c r="AG63" s="14" t="n">
        <f aca="false">N63-(N62*$G62/100)</f>
        <v>450.862058055618</v>
      </c>
      <c r="AH63" s="14" t="n">
        <f aca="false">O63-(O62*$G62/100)</f>
        <v>1441.80196488797</v>
      </c>
      <c r="AI63" s="14" t="n">
        <f aca="false">P63-(P62*$G62/100)</f>
        <v>691.486223231758</v>
      </c>
      <c r="AJ63" s="14" t="n">
        <f aca="false">Q63-(Q62*$G62/100)</f>
        <v>1945.42277318228</v>
      </c>
      <c r="AK63" s="14" t="n">
        <f aca="false">R63-(R62*$G62/100)</f>
        <v>218.647351465894</v>
      </c>
      <c r="AL63" s="14" t="n">
        <f aca="false">S63-(S62*$G62/100)</f>
        <v>581.218452674526</v>
      </c>
      <c r="AM63" s="14" t="n">
        <f aca="false">T63-(T62*$G62/100)</f>
        <v>483.725559022544</v>
      </c>
      <c r="AN63" s="14" t="n">
        <f aca="false">U63-(U62*$G62/100)</f>
        <v>736.501308436487</v>
      </c>
      <c r="AO63" s="14" t="n">
        <f aca="false">V63-(V62*$G62/100)</f>
        <v>902.083067788784</v>
      </c>
      <c r="AP63" s="14" t="n">
        <f aca="false">W63-(W62*$G62/100)</f>
        <v>3422.54805580282</v>
      </c>
      <c r="AQ63" s="14" t="n">
        <f aca="false">X63-(X62*$G62/100)</f>
        <v>281.057465816698</v>
      </c>
      <c r="AR63" s="14" t="n">
        <f aca="false">Y63-(Y62*$G62/100)</f>
        <v>449.555440113536</v>
      </c>
      <c r="AS63" s="14"/>
      <c r="AT63" s="14" t="n">
        <f aca="false">IF(AA63&gt;0,AA63,0)</f>
        <v>619.043839358613</v>
      </c>
      <c r="AU63" s="14" t="n">
        <f aca="false">IF(AB63&gt;0,AB63,0)</f>
        <v>1453.10823612631</v>
      </c>
      <c r="AV63" s="14" t="n">
        <f aca="false">IF(AC63&gt;0,AC63,0)</f>
        <v>1626.49549268083</v>
      </c>
      <c r="AW63" s="14" t="n">
        <f aca="false">IF(AD63&gt;0,AD63,0)</f>
        <v>1585.92328343005</v>
      </c>
      <c r="AX63" s="14" t="n">
        <f aca="false">IF(AE63&gt;0,AE63,0)</f>
        <v>324.571658817928</v>
      </c>
      <c r="AY63" s="14" t="n">
        <f aca="false">IF(AF63&gt;0,AF63,0)</f>
        <v>391.806306543706</v>
      </c>
      <c r="AZ63" s="14" t="n">
        <f aca="false">IF(AG63&gt;0,AG63,0)</f>
        <v>450.862058055618</v>
      </c>
      <c r="BA63" s="14" t="n">
        <f aca="false">IF(AH63&gt;0,AH63,0)</f>
        <v>1441.80196488797</v>
      </c>
      <c r="BB63" s="14" t="n">
        <f aca="false">IF(AI63&gt;0,AI63,0)</f>
        <v>691.486223231758</v>
      </c>
      <c r="BC63" s="14" t="n">
        <f aca="false">IF(AJ63&gt;0,AJ63,0)</f>
        <v>1945.42277318228</v>
      </c>
      <c r="BD63" s="14" t="n">
        <f aca="false">IF(AK63&gt;0,AK63,0)</f>
        <v>218.647351465894</v>
      </c>
      <c r="BE63" s="14" t="n">
        <f aca="false">IF(AL63&gt;0,AL63,0)</f>
        <v>581.218452674526</v>
      </c>
      <c r="BF63" s="14" t="n">
        <f aca="false">IF(AM63&gt;0,AM63,0)</f>
        <v>483.725559022544</v>
      </c>
      <c r="BG63" s="14" t="n">
        <f aca="false">IF(AN63&gt;0,AN63,0)</f>
        <v>736.501308436487</v>
      </c>
      <c r="BH63" s="14" t="n">
        <f aca="false">IF(AO63&gt;0,AO63,0)</f>
        <v>902.083067788784</v>
      </c>
      <c r="BI63" s="14" t="n">
        <f aca="false">IF(AP63&gt;0,AP63,0)</f>
        <v>3422.54805580282</v>
      </c>
      <c r="BJ63" s="14" t="n">
        <f aca="false">IF(AQ63&gt;0,AQ63,0)</f>
        <v>281.057465816698</v>
      </c>
      <c r="BK63" s="14" t="n">
        <f aca="false">IF(AR63&gt;0,AR63,0)</f>
        <v>449.555440113536</v>
      </c>
    </row>
    <row r="64" customFormat="false" ht="18" hidden="false" customHeight="false" outlineLevel="0" collapsed="false">
      <c r="A64" s="20" t="s">
        <v>46</v>
      </c>
      <c r="B64" s="19" t="s">
        <v>679</v>
      </c>
      <c r="C64" s="19" t="n">
        <v>42</v>
      </c>
      <c r="D64" s="19" t="n">
        <f aca="false">C64-5</f>
        <v>37</v>
      </c>
      <c r="E64" s="8" t="s">
        <v>680</v>
      </c>
      <c r="F64" s="8" t="n">
        <v>12.4349079503176</v>
      </c>
      <c r="G64" s="13" t="n">
        <f aca="false">F64*((POWER(D64,2))/((POWER(C64,2))))</f>
        <v>9.65044726983265</v>
      </c>
      <c r="H64" s="19" t="n">
        <f aca="false">IF(ISNA(VLOOKUP($A64,PC!$B:$T,2,0)),0,VLOOKUP($A64,PC!$B:$T,2,0))</f>
        <v>337.019968915784</v>
      </c>
      <c r="I64" s="19" t="n">
        <f aca="false">IF(ISNA(VLOOKUP($A64,PC!$B:$T,3,0)),0,VLOOKUP($A64,PC!$B:$T,3,0))</f>
        <v>556.950775330474</v>
      </c>
      <c r="J64" s="19" t="n">
        <f aca="false">IF(ISNA(VLOOKUP($A64,PC!$B:$T,4,0)),0,VLOOKUP($A64,PC!$B:$T,4,0))</f>
        <v>508.280910585373</v>
      </c>
      <c r="K64" s="19" t="n">
        <f aca="false">IF(ISNA(VLOOKUP($A64,PC!$B:$T,5,0)),0,VLOOKUP($A64,PC!$B:$T,5,0))</f>
        <v>320.828541955559</v>
      </c>
      <c r="L64" s="19" t="n">
        <f aca="false">IF(ISNA(VLOOKUP($A64,PC!$B:$T,6,0)),0,VLOOKUP($A64,PC!$B:$T,6,0))</f>
        <v>336.312343167679</v>
      </c>
      <c r="M64" s="19" t="n">
        <f aca="false">IF(ISNA(VLOOKUP($A64,PC!$B:$T,7,0)),0,VLOOKUP($A64,PC!$B:$T,7,0))</f>
        <v>373.803294233336</v>
      </c>
      <c r="N64" s="19" t="n">
        <f aca="false">IF(ISNA(VLOOKUP($A64,PC!$B:$T,8,0)),0,VLOOKUP($A64,PC!$B:$T,8,0))</f>
        <v>145.295070215951</v>
      </c>
      <c r="O64" s="19" t="n">
        <f aca="false">IF(ISNA(VLOOKUP($A64,PC!$B:$T,9,0)),0,VLOOKUP($A64,PC!$B:$T,9,0))</f>
        <v>286.271182065571</v>
      </c>
      <c r="P64" s="19" t="n">
        <f aca="false">IF(ISNA(VLOOKUP($A64,PC!$B:$T,10,0)),0,VLOOKUP($A64,PC!$B:$T,10,0))</f>
        <v>294.34141667381</v>
      </c>
      <c r="Q64" s="19" t="n">
        <f aca="false">IF(ISNA(VLOOKUP($A64,PC!$B:$T,11,0)),0,VLOOKUP($A64,PC!$B:$T,11,0))</f>
        <v>399.726726880838</v>
      </c>
      <c r="R64" s="19" t="n">
        <f aca="false">IF(ISNA(VLOOKUP($A64,PC!$B:$T,12,0)),0,VLOOKUP($A64,PC!$B:$T,12,0))</f>
        <v>323.3876670016</v>
      </c>
      <c r="S64" s="19" t="n">
        <f aca="false">IF(ISNA(VLOOKUP($A64,PC!$B:$T,13,0)),0,VLOOKUP($A64,PC!$B:$T,13,0))</f>
        <v>296.818365621439</v>
      </c>
      <c r="T64" s="19" t="n">
        <f aca="false">IF(ISNA(VLOOKUP($A64,PC!$B:$T,14,0)),0,VLOOKUP($A64,PC!$B:$T,14,0))</f>
        <v>323.3876670016</v>
      </c>
      <c r="U64" s="19" t="n">
        <f aca="false">IF(ISNA(VLOOKUP($A64,PC!$B:$T,15,0)),0,VLOOKUP($A64,PC!$B:$T,15,0))</f>
        <v>365.072070894601</v>
      </c>
      <c r="V64" s="19" t="n">
        <f aca="false">IF(ISNA(VLOOKUP($A64,PC!$B:$T,16,0)),0,VLOOKUP($A64,PC!$B:$T,16,0))</f>
        <v>306.495597707961</v>
      </c>
      <c r="W64" s="19" t="n">
        <f aca="false">IF(ISNA(VLOOKUP($A64,PC!$B:$T,17,0)),0,VLOOKUP($A64,PC!$B:$T,17,0))</f>
        <v>463.847801748267</v>
      </c>
      <c r="X64" s="19" t="n">
        <f aca="false">IF(ISNA(VLOOKUP($A64,PC!$B:$T,18,0)),0,VLOOKUP($A64,PC!$B:$T,18,0))</f>
        <v>301.02874730873</v>
      </c>
      <c r="Y64" s="19" t="n">
        <f aca="false">IF(ISNA(VLOOKUP($A64,PC!$B:$T,19,0)),0,VLOOKUP($A64,PC!$B:$T,19,0))</f>
        <v>298.819761268567</v>
      </c>
      <c r="AA64" s="14" t="n">
        <f aca="false">H64-(H63*$G63/100)</f>
        <v>176.28685807874</v>
      </c>
      <c r="AB64" s="14" t="n">
        <f aca="false">I64-(I63*$G63/100)</f>
        <v>186.634491370129</v>
      </c>
      <c r="AC64" s="14" t="n">
        <f aca="false">J64-(J63*$G63/100)</f>
        <v>155.30954239179</v>
      </c>
      <c r="AD64" s="14" t="n">
        <f aca="false">K64-(K63*$G63/100)</f>
        <v>65.7054304477886</v>
      </c>
      <c r="AE64" s="14" t="n">
        <f aca="false">L64-(L63*$G63/100)</f>
        <v>162.289111724611</v>
      </c>
      <c r="AF64" s="14" t="n">
        <f aca="false">M64-(M63*$G63/100)</f>
        <v>176.307076425482</v>
      </c>
      <c r="AG64" s="14" t="n">
        <f aca="false">N64-(N63*$G63/100)</f>
        <v>0.433783858575481</v>
      </c>
      <c r="AH64" s="14" t="n">
        <f aca="false">O64-(O63*$G63/100)</f>
        <v>-20.2961483100046</v>
      </c>
      <c r="AI64" s="14" t="n">
        <f aca="false">P64-(P63*$G63/100)</f>
        <v>146.189641416608</v>
      </c>
      <c r="AJ64" s="14" t="n">
        <f aca="false">Q64-(Q63*$G63/100)</f>
        <v>105.155293505569</v>
      </c>
      <c r="AK64" s="14" t="n">
        <f aca="false">R64-(R63*$G63/100)</f>
        <v>221.588053327936</v>
      </c>
      <c r="AL64" s="14" t="n">
        <f aca="false">S64-(S63*$G63/100)</f>
        <v>87.4881672898994</v>
      </c>
      <c r="AM64" s="14" t="n">
        <f aca="false">T64-(T63*$G63/100)</f>
        <v>180.992489371042</v>
      </c>
      <c r="AN64" s="14" t="n">
        <f aca="false">U64-(U63*$G63/100)</f>
        <v>130.712919371132</v>
      </c>
      <c r="AO64" s="14" t="n">
        <f aca="false">V64-(V63*$G63/100)</f>
        <v>108.999379900108</v>
      </c>
      <c r="AP64" s="14" t="n">
        <f aca="false">W64-(W63*$G63/100)</f>
        <v>-30.449422620962</v>
      </c>
      <c r="AQ64" s="14" t="n">
        <f aca="false">X64-(X63*$G63/100)</f>
        <v>168.972738757919</v>
      </c>
      <c r="AR64" s="14" t="n">
        <f aca="false">Y64-(Y63*$G63/100)</f>
        <v>154.054622496972</v>
      </c>
      <c r="AS64" s="14"/>
      <c r="AT64" s="14" t="n">
        <f aca="false">IF(AA64&gt;0,AA64,0)</f>
        <v>176.28685807874</v>
      </c>
      <c r="AU64" s="14" t="n">
        <f aca="false">IF(AB64&gt;0,AB64,0)</f>
        <v>186.634491370129</v>
      </c>
      <c r="AV64" s="14" t="n">
        <f aca="false">IF(AC64&gt;0,AC64,0)</f>
        <v>155.30954239179</v>
      </c>
      <c r="AW64" s="14" t="n">
        <f aca="false">IF(AD64&gt;0,AD64,0)</f>
        <v>65.7054304477886</v>
      </c>
      <c r="AX64" s="14" t="n">
        <f aca="false">IF(AE64&gt;0,AE64,0)</f>
        <v>162.289111724611</v>
      </c>
      <c r="AY64" s="14" t="n">
        <f aca="false">IF(AF64&gt;0,AF64,0)</f>
        <v>176.307076425482</v>
      </c>
      <c r="AZ64" s="14" t="n">
        <f aca="false">IF(AG64&gt;0,AG64,0)</f>
        <v>0.433783858575481</v>
      </c>
      <c r="BA64" s="14" t="n">
        <f aca="false">IF(AH64&gt;0,AH64,0)</f>
        <v>0</v>
      </c>
      <c r="BB64" s="14" t="n">
        <f aca="false">IF(AI64&gt;0,AI64,0)</f>
        <v>146.189641416608</v>
      </c>
      <c r="BC64" s="14" t="n">
        <f aca="false">IF(AJ64&gt;0,AJ64,0)</f>
        <v>105.155293505569</v>
      </c>
      <c r="BD64" s="14" t="n">
        <f aca="false">IF(AK64&gt;0,AK64,0)</f>
        <v>221.588053327936</v>
      </c>
      <c r="BE64" s="14" t="n">
        <f aca="false">IF(AL64&gt;0,AL64,0)</f>
        <v>87.4881672898994</v>
      </c>
      <c r="BF64" s="14" t="n">
        <f aca="false">IF(AM64&gt;0,AM64,0)</f>
        <v>180.992489371042</v>
      </c>
      <c r="BG64" s="14" t="n">
        <f aca="false">IF(AN64&gt;0,AN64,0)</f>
        <v>130.712919371132</v>
      </c>
      <c r="BH64" s="14" t="n">
        <f aca="false">IF(AO64&gt;0,AO64,0)</f>
        <v>108.999379900108</v>
      </c>
      <c r="BI64" s="14" t="n">
        <f aca="false">IF(AP64&gt;0,AP64,0)</f>
        <v>0</v>
      </c>
      <c r="BJ64" s="14" t="n">
        <f aca="false">IF(AQ64&gt;0,AQ64,0)</f>
        <v>168.972738757919</v>
      </c>
      <c r="BK64" s="14" t="n">
        <f aca="false">IF(AR64&gt;0,AR64,0)</f>
        <v>154.054622496972</v>
      </c>
    </row>
    <row r="65" customFormat="false" ht="18" hidden="false" customHeight="false" outlineLevel="0" collapsed="false">
      <c r="A65" s="20" t="s">
        <v>47</v>
      </c>
      <c r="B65" s="19" t="s">
        <v>681</v>
      </c>
      <c r="C65" s="19" t="n">
        <v>42</v>
      </c>
      <c r="D65" s="19" t="n">
        <f aca="false">C65-5</f>
        <v>37</v>
      </c>
      <c r="E65" s="8" t="s">
        <v>682</v>
      </c>
      <c r="F65" s="8" t="n">
        <v>12.4452962445958</v>
      </c>
      <c r="G65" s="13" t="n">
        <f aca="false">F65*((POWER(D65,2))/((POWER(C65,2))))</f>
        <v>9.65850938710411</v>
      </c>
      <c r="H65" s="19" t="n">
        <f aca="false">IF(ISNA(VLOOKUP($A65,PC!$B:$T,2,0)),0,VLOOKUP($A65,PC!$B:$T,2,0))</f>
        <v>6084.05390165469</v>
      </c>
      <c r="I65" s="19" t="n">
        <f aca="false">IF(ISNA(VLOOKUP($A65,PC!$B:$T,3,0)),0,VLOOKUP($A65,PC!$B:$T,3,0))</f>
        <v>4227.43385723116</v>
      </c>
      <c r="J65" s="19" t="n">
        <f aca="false">IF(ISNA(VLOOKUP($A65,PC!$B:$T,4,0)),0,VLOOKUP($A65,PC!$B:$T,4,0))</f>
        <v>2745.70027300838</v>
      </c>
      <c r="K65" s="19" t="n">
        <f aca="false">IF(ISNA(VLOOKUP($A65,PC!$B:$T,5,0)),0,VLOOKUP($A65,PC!$B:$T,5,0))</f>
        <v>3280.84054858457</v>
      </c>
      <c r="L65" s="19" t="n">
        <f aca="false">IF(ISNA(VLOOKUP($A65,PC!$B:$T,6,0)),0,VLOOKUP($A65,PC!$B:$T,6,0))</f>
        <v>1978.6960459695</v>
      </c>
      <c r="M65" s="19" t="n">
        <f aca="false">IF(ISNA(VLOOKUP($A65,PC!$B:$T,7,0)),0,VLOOKUP($A65,PC!$B:$T,7,0))</f>
        <v>2901.69628432956</v>
      </c>
      <c r="N65" s="19" t="n">
        <f aca="false">IF(ISNA(VLOOKUP($A65,PC!$B:$T,8,0)),0,VLOOKUP($A65,PC!$B:$T,8,0))</f>
        <v>1679.5632615858</v>
      </c>
      <c r="O65" s="19" t="n">
        <f aca="false">IF(ISNA(VLOOKUP($A65,PC!$B:$T,9,0)),0,VLOOKUP($A65,PC!$B:$T,9,0))</f>
        <v>3179.50652037407</v>
      </c>
      <c r="P65" s="19" t="n">
        <f aca="false">IF(ISNA(VLOOKUP($A65,PC!$B:$T,10,0)),0,VLOOKUP($A65,PC!$B:$T,10,0))</f>
        <v>1606.67982006947</v>
      </c>
      <c r="Q65" s="19" t="n">
        <f aca="false">IF(ISNA(VLOOKUP($A65,PC!$B:$T,11,0)),0,VLOOKUP($A65,PC!$B:$T,11,0))</f>
        <v>3069.33375243765</v>
      </c>
      <c r="R65" s="19" t="n">
        <f aca="false">IF(ISNA(VLOOKUP($A65,PC!$B:$T,12,0)),0,VLOOKUP($A65,PC!$B:$T,12,0))</f>
        <v>1598.84820066242</v>
      </c>
      <c r="S65" s="19" t="n">
        <f aca="false">IF(ISNA(VLOOKUP($A65,PC!$B:$T,13,0)),0,VLOOKUP($A65,PC!$B:$T,13,0))</f>
        <v>2712.18477741426</v>
      </c>
      <c r="T65" s="19" t="n">
        <f aca="false">IF(ISNA(VLOOKUP($A65,PC!$B:$T,14,0)),0,VLOOKUP($A65,PC!$B:$T,14,0))</f>
        <v>1640.4320756537</v>
      </c>
      <c r="U65" s="19" t="n">
        <f aca="false">IF(ISNA(VLOOKUP($A65,PC!$B:$T,15,0)),0,VLOOKUP($A65,PC!$B:$T,15,0))</f>
        <v>2712.18477741426</v>
      </c>
      <c r="V65" s="19" t="n">
        <f aca="false">IF(ISNA(VLOOKUP($A65,PC!$B:$T,16,0)),0,VLOOKUP($A65,PC!$B:$T,16,0))</f>
        <v>2187.2677503036</v>
      </c>
      <c r="W65" s="19" t="n">
        <f aca="false">IF(ISNA(VLOOKUP($A65,PC!$B:$T,17,0)),0,VLOOKUP($A65,PC!$B:$T,17,0))</f>
        <v>3641.01483443138</v>
      </c>
      <c r="X65" s="19" t="n">
        <f aca="false">IF(ISNA(VLOOKUP($A65,PC!$B:$T,18,0)),0,VLOOKUP($A65,PC!$B:$T,18,0))</f>
        <v>1586.82339206113</v>
      </c>
      <c r="Y65" s="19" t="n">
        <f aca="false">IF(ISNA(VLOOKUP($A65,PC!$B:$T,19,0)),0,VLOOKUP($A65,PC!$B:$T,19,0))</f>
        <v>2124.09775620457</v>
      </c>
      <c r="AA65" s="14" t="n">
        <f aca="false">H65-(H64*$G64/100)</f>
        <v>6051.52996726566</v>
      </c>
      <c r="AB65" s="14" t="n">
        <f aca="false">I65-(I64*$G64/100)</f>
        <v>4173.68561633896</v>
      </c>
      <c r="AC65" s="14" t="n">
        <f aca="false">J65-(J64*$G64/100)</f>
        <v>2696.64889174972</v>
      </c>
      <c r="AD65" s="14" t="n">
        <f aca="false">K65-(K64*$G64/100)</f>
        <v>3249.87915931658</v>
      </c>
      <c r="AE65" s="14" t="n">
        <f aca="false">L65-(L64*$G64/100)</f>
        <v>1946.24040063017</v>
      </c>
      <c r="AF65" s="14" t="n">
        <f aca="false">M65-(M64*$G64/100)</f>
        <v>2865.62259452668</v>
      </c>
      <c r="AG65" s="14" t="n">
        <f aca="false">N65-(N64*$G64/100)</f>
        <v>1665.54163744894</v>
      </c>
      <c r="AH65" s="14" t="n">
        <f aca="false">O65-(O64*$G64/100)</f>
        <v>3151.88007090011</v>
      </c>
      <c r="AI65" s="14" t="n">
        <f aca="false">P65-(P64*$G64/100)</f>
        <v>1578.27455686009</v>
      </c>
      <c r="AJ65" s="14" t="n">
        <f aca="false">Q65-(Q64*$G64/100)</f>
        <v>3030.75833543658</v>
      </c>
      <c r="AK65" s="14" t="n">
        <f aca="false">R65-(R64*$G64/100)</f>
        <v>1567.63984438129</v>
      </c>
      <c r="AL65" s="14" t="n">
        <f aca="false">S65-(S64*$G64/100)</f>
        <v>2683.54047755278</v>
      </c>
      <c r="AM65" s="14" t="n">
        <f aca="false">T65-(T64*$G64/100)</f>
        <v>1609.22371937257</v>
      </c>
      <c r="AN65" s="14" t="n">
        <f aca="false">U65-(U64*$G64/100)</f>
        <v>2676.95368971569</v>
      </c>
      <c r="AO65" s="14" t="n">
        <f aca="false">V65-(V64*$G64/100)</f>
        <v>2157.68955426244</v>
      </c>
      <c r="AP65" s="14" t="n">
        <f aca="false">W65-(W64*$G64/100)</f>
        <v>3596.25144691139</v>
      </c>
      <c r="AQ65" s="14" t="n">
        <f aca="false">X65-(X64*$G64/100)</f>
        <v>1557.77277153507</v>
      </c>
      <c r="AR65" s="14" t="n">
        <f aca="false">Y65-(Y64*$G64/100)</f>
        <v>2095.2603127115</v>
      </c>
      <c r="AS65" s="14"/>
      <c r="AT65" s="14" t="n">
        <f aca="false">IF(AA65&gt;0,AA65,0)</f>
        <v>6051.52996726566</v>
      </c>
      <c r="AU65" s="14" t="n">
        <f aca="false">IF(AB65&gt;0,AB65,0)</f>
        <v>4173.68561633896</v>
      </c>
      <c r="AV65" s="14" t="n">
        <f aca="false">IF(AC65&gt;0,AC65,0)</f>
        <v>2696.64889174972</v>
      </c>
      <c r="AW65" s="14" t="n">
        <f aca="false">IF(AD65&gt;0,AD65,0)</f>
        <v>3249.87915931658</v>
      </c>
      <c r="AX65" s="14" t="n">
        <f aca="false">IF(AE65&gt;0,AE65,0)</f>
        <v>1946.24040063017</v>
      </c>
      <c r="AY65" s="14" t="n">
        <f aca="false">IF(AF65&gt;0,AF65,0)</f>
        <v>2865.62259452668</v>
      </c>
      <c r="AZ65" s="14" t="n">
        <f aca="false">IF(AG65&gt;0,AG65,0)</f>
        <v>1665.54163744894</v>
      </c>
      <c r="BA65" s="14" t="n">
        <f aca="false">IF(AH65&gt;0,AH65,0)</f>
        <v>3151.88007090011</v>
      </c>
      <c r="BB65" s="14" t="n">
        <f aca="false">IF(AI65&gt;0,AI65,0)</f>
        <v>1578.27455686009</v>
      </c>
      <c r="BC65" s="14" t="n">
        <f aca="false">IF(AJ65&gt;0,AJ65,0)</f>
        <v>3030.75833543658</v>
      </c>
      <c r="BD65" s="14" t="n">
        <f aca="false">IF(AK65&gt;0,AK65,0)</f>
        <v>1567.63984438129</v>
      </c>
      <c r="BE65" s="14" t="n">
        <f aca="false">IF(AL65&gt;0,AL65,0)</f>
        <v>2683.54047755278</v>
      </c>
      <c r="BF65" s="14" t="n">
        <f aca="false">IF(AM65&gt;0,AM65,0)</f>
        <v>1609.22371937257</v>
      </c>
      <c r="BG65" s="14" t="n">
        <f aca="false">IF(AN65&gt;0,AN65,0)</f>
        <v>2676.95368971569</v>
      </c>
      <c r="BH65" s="14" t="n">
        <f aca="false">IF(AO65&gt;0,AO65,0)</f>
        <v>2157.68955426244</v>
      </c>
      <c r="BI65" s="14" t="n">
        <f aca="false">IF(AP65&gt;0,AP65,0)</f>
        <v>3596.25144691139</v>
      </c>
      <c r="BJ65" s="14" t="n">
        <f aca="false">IF(AQ65&gt;0,AQ65,0)</f>
        <v>1557.77277153507</v>
      </c>
      <c r="BK65" s="14" t="n">
        <f aca="false">IF(AR65&gt;0,AR65,0)</f>
        <v>2095.2603127115</v>
      </c>
    </row>
    <row r="66" customFormat="false" ht="18" hidden="false" customHeight="false" outlineLevel="0" collapsed="false">
      <c r="A66" s="20" t="s">
        <v>48</v>
      </c>
      <c r="B66" s="19" t="s">
        <v>683</v>
      </c>
      <c r="C66" s="19" t="n">
        <v>42</v>
      </c>
      <c r="D66" s="19" t="n">
        <f aca="false">C66-5</f>
        <v>37</v>
      </c>
      <c r="E66" s="8" t="s">
        <v>684</v>
      </c>
      <c r="F66" s="8" t="n">
        <v>12.4556848642514</v>
      </c>
      <c r="G66" s="13" t="n">
        <f aca="false">F66*((POWER(D66,2))/((POWER(C66,2))))</f>
        <v>9.66657175689352</v>
      </c>
      <c r="H66" s="19" t="n">
        <f aca="false">IF(ISNA(VLOOKUP($A66,PC!$B:$T,2,0)),0,VLOOKUP($A66,PC!$B:$T,2,0))</f>
        <v>7952.92821207028</v>
      </c>
      <c r="I66" s="19" t="n">
        <f aca="false">IF(ISNA(VLOOKUP($A66,PC!$B:$T,3,0)),0,VLOOKUP($A66,PC!$B:$T,3,0))</f>
        <v>7465.24493128605</v>
      </c>
      <c r="J66" s="19" t="n">
        <f aca="false">IF(ISNA(VLOOKUP($A66,PC!$B:$T,4,0)),0,VLOOKUP($A66,PC!$B:$T,4,0))</f>
        <v>2547.24479911111</v>
      </c>
      <c r="K66" s="19" t="n">
        <f aca="false">IF(ISNA(VLOOKUP($A66,PC!$B:$T,5,0)),0,VLOOKUP($A66,PC!$B:$T,5,0))</f>
        <v>2877.61059627287</v>
      </c>
      <c r="L66" s="19" t="n">
        <f aca="false">IF(ISNA(VLOOKUP($A66,PC!$B:$T,6,0)),0,VLOOKUP($A66,PC!$B:$T,6,0))</f>
        <v>3329.74728652244</v>
      </c>
      <c r="M66" s="19" t="n">
        <f aca="false">IF(ISNA(VLOOKUP($A66,PC!$B:$T,7,0)),0,VLOOKUP($A66,PC!$B:$T,7,0))</f>
        <v>4654.21876097492</v>
      </c>
      <c r="N66" s="19" t="n">
        <f aca="false">IF(ISNA(VLOOKUP($A66,PC!$B:$T,8,0)),0,VLOOKUP($A66,PC!$B:$T,8,0))</f>
        <v>1248.00134433046</v>
      </c>
      <c r="O66" s="19" t="n">
        <f aca="false">IF(ISNA(VLOOKUP($A66,PC!$B:$T,9,0)),0,VLOOKUP($A66,PC!$B:$T,9,0))</f>
        <v>3478.97683372273</v>
      </c>
      <c r="P66" s="19" t="n">
        <f aca="false">IF(ISNA(VLOOKUP($A66,PC!$B:$T,10,0)),0,VLOOKUP($A66,PC!$B:$T,10,0))</f>
        <v>1304.34712960342</v>
      </c>
      <c r="Q66" s="19" t="n">
        <f aca="false">IF(ISNA(VLOOKUP($A66,PC!$B:$T,11,0)),0,VLOOKUP($A66,PC!$B:$T,11,0))</f>
        <v>2745.64238427589</v>
      </c>
      <c r="R66" s="19" t="n">
        <f aca="false">IF(ISNA(VLOOKUP($A66,PC!$B:$T,12,0)),0,VLOOKUP($A66,PC!$B:$T,12,0))</f>
        <v>2417.13867490355</v>
      </c>
      <c r="S66" s="19" t="n">
        <f aca="false">IF(ISNA(VLOOKUP($A66,PC!$B:$T,13,0)),0,VLOOKUP($A66,PC!$B:$T,13,0))</f>
        <v>3353.66963202588</v>
      </c>
      <c r="T66" s="19" t="n">
        <f aca="false">IF(ISNA(VLOOKUP($A66,PC!$B:$T,14,0)),0,VLOOKUP($A66,PC!$B:$T,14,0))</f>
        <v>1969.78512409568</v>
      </c>
      <c r="U66" s="19" t="n">
        <f aca="false">IF(ISNA(VLOOKUP($A66,PC!$B:$T,15,0)),0,VLOOKUP($A66,PC!$B:$T,15,0))</f>
        <v>2877.61059627287</v>
      </c>
      <c r="V66" s="19" t="n">
        <f aca="false">IF(ISNA(VLOOKUP($A66,PC!$B:$T,16,0)),0,VLOOKUP($A66,PC!$B:$T,16,0))</f>
        <v>3686.8576608182</v>
      </c>
      <c r="W66" s="19" t="n">
        <f aca="false">IF(ISNA(VLOOKUP($A66,PC!$B:$T,17,0)),0,VLOOKUP($A66,PC!$B:$T,17,0))</f>
        <v>3594.38433880205</v>
      </c>
      <c r="X66" s="19" t="n">
        <f aca="false">IF(ISNA(VLOOKUP($A66,PC!$B:$T,18,0)),0,VLOOKUP($A66,PC!$B:$T,18,0))</f>
        <v>2171.22160900021</v>
      </c>
      <c r="Y66" s="19" t="n">
        <f aca="false">IF(ISNA(VLOOKUP($A66,PC!$B:$T,19,0)),0,VLOOKUP($A66,PC!$B:$T,19,0))</f>
        <v>2775.88240785037</v>
      </c>
      <c r="AA66" s="14" t="n">
        <f aca="false">H66-(H65*$G65/100)</f>
        <v>7365.29929486249</v>
      </c>
      <c r="AB66" s="14" t="n">
        <f aca="false">I66-(I65*$G65/100)</f>
        <v>7056.93783535176</v>
      </c>
      <c r="AC66" s="14" t="n">
        <f aca="false">J66-(J65*$G65/100)</f>
        <v>2282.05108050085</v>
      </c>
      <c r="AD66" s="14" t="n">
        <f aca="false">K66-(K65*$G65/100)</f>
        <v>2560.73030391191</v>
      </c>
      <c r="AE66" s="14" t="n">
        <f aca="false">L66-(L65*$G65/100)</f>
        <v>3138.63474318022</v>
      </c>
      <c r="AF66" s="14" t="n">
        <f aca="false">M66-(M65*$G65/100)</f>
        <v>4373.9581529677</v>
      </c>
      <c r="AG66" s="14" t="n">
        <f aca="false">N66-(N65*$G65/100)</f>
        <v>1085.78056904785</v>
      </c>
      <c r="AH66" s="14" t="n">
        <f aca="false">O66-(O65*$G65/100)</f>
        <v>3171.88389798882</v>
      </c>
      <c r="AI66" s="14" t="n">
        <f aca="false">P66-(P65*$G65/100)</f>
        <v>1149.1658083613</v>
      </c>
      <c r="AJ66" s="14" t="n">
        <f aca="false">Q66-(Q65*$G65/100)</f>
        <v>2449.19049567515</v>
      </c>
      <c r="AK66" s="14" t="n">
        <f aca="false">R66-(R65*$G65/100)</f>
        <v>2262.71377135703</v>
      </c>
      <c r="AL66" s="14" t="n">
        <f aca="false">S66-(S65*$G65/100)</f>
        <v>3091.71301070371</v>
      </c>
      <c r="AM66" s="14" t="n">
        <f aca="false">T66-(T65*$G65/100)</f>
        <v>1811.3438380796</v>
      </c>
      <c r="AN66" s="14" t="n">
        <f aca="false">U66-(U65*$G65/100)</f>
        <v>2615.65397495071</v>
      </c>
      <c r="AO66" s="14" t="n">
        <f aca="false">V66-(V65*$G65/100)</f>
        <v>3475.60019983402</v>
      </c>
      <c r="AP66" s="14" t="n">
        <f aca="false">W66-(W65*$G65/100)</f>
        <v>3242.71657923264</v>
      </c>
      <c r="AQ66" s="14" t="n">
        <f aca="false">X66-(X65*$G65/100)</f>
        <v>2017.95812272122</v>
      </c>
      <c r="AR66" s="14" t="n">
        <f aca="false">Y66-(Y65*$G65/100)</f>
        <v>2570.72622667608</v>
      </c>
      <c r="AS66" s="14"/>
      <c r="AT66" s="14" t="n">
        <f aca="false">IF(AA66&gt;0,AA66,0)</f>
        <v>7365.29929486249</v>
      </c>
      <c r="AU66" s="14" t="n">
        <f aca="false">IF(AB66&gt;0,AB66,0)</f>
        <v>7056.93783535176</v>
      </c>
      <c r="AV66" s="14" t="n">
        <f aca="false">IF(AC66&gt;0,AC66,0)</f>
        <v>2282.05108050085</v>
      </c>
      <c r="AW66" s="14" t="n">
        <f aca="false">IF(AD66&gt;0,AD66,0)</f>
        <v>2560.73030391191</v>
      </c>
      <c r="AX66" s="14" t="n">
        <f aca="false">IF(AE66&gt;0,AE66,0)</f>
        <v>3138.63474318022</v>
      </c>
      <c r="AY66" s="14" t="n">
        <f aca="false">IF(AF66&gt;0,AF66,0)</f>
        <v>4373.9581529677</v>
      </c>
      <c r="AZ66" s="14" t="n">
        <f aca="false">IF(AG66&gt;0,AG66,0)</f>
        <v>1085.78056904785</v>
      </c>
      <c r="BA66" s="14" t="n">
        <f aca="false">IF(AH66&gt;0,AH66,0)</f>
        <v>3171.88389798882</v>
      </c>
      <c r="BB66" s="14" t="n">
        <f aca="false">IF(AI66&gt;0,AI66,0)</f>
        <v>1149.1658083613</v>
      </c>
      <c r="BC66" s="14" t="n">
        <f aca="false">IF(AJ66&gt;0,AJ66,0)</f>
        <v>2449.19049567515</v>
      </c>
      <c r="BD66" s="14" t="n">
        <f aca="false">IF(AK66&gt;0,AK66,0)</f>
        <v>2262.71377135703</v>
      </c>
      <c r="BE66" s="14" t="n">
        <f aca="false">IF(AL66&gt;0,AL66,0)</f>
        <v>3091.71301070371</v>
      </c>
      <c r="BF66" s="14" t="n">
        <f aca="false">IF(AM66&gt;0,AM66,0)</f>
        <v>1811.3438380796</v>
      </c>
      <c r="BG66" s="14" t="n">
        <f aca="false">IF(AN66&gt;0,AN66,0)</f>
        <v>2615.65397495071</v>
      </c>
      <c r="BH66" s="14" t="n">
        <f aca="false">IF(AO66&gt;0,AO66,0)</f>
        <v>3475.60019983402</v>
      </c>
      <c r="BI66" s="14" t="n">
        <f aca="false">IF(AP66&gt;0,AP66,0)</f>
        <v>3242.71657923264</v>
      </c>
      <c r="BJ66" s="14" t="n">
        <f aca="false">IF(AQ66&gt;0,AQ66,0)</f>
        <v>2017.95812272122</v>
      </c>
      <c r="BK66" s="14" t="n">
        <f aca="false">IF(AR66&gt;0,AR66,0)</f>
        <v>2570.72622667608</v>
      </c>
    </row>
    <row r="67" customFormat="false" ht="18" hidden="false" customHeight="false" outlineLevel="0" collapsed="false">
      <c r="A67" s="20" t="s">
        <v>49</v>
      </c>
      <c r="B67" s="19" t="s">
        <v>685</v>
      </c>
      <c r="C67" s="19" t="n">
        <v>42</v>
      </c>
      <c r="D67" s="19" t="n">
        <f aca="false">C67-5</f>
        <v>37</v>
      </c>
      <c r="E67" s="8" t="s">
        <v>686</v>
      </c>
      <c r="F67" s="8" t="n">
        <v>12.466073806684</v>
      </c>
      <c r="G67" s="13" t="n">
        <f aca="false">F67*((POWER(D67,2))/((POWER(C67,2))))</f>
        <v>9.67463437718276</v>
      </c>
      <c r="H67" s="19" t="n">
        <f aca="false">IF(ISNA(VLOOKUP($A67,PC!$B:$T,2,0)),0,VLOOKUP($A67,PC!$B:$T,2,0))</f>
        <v>24454.525689835</v>
      </c>
      <c r="I67" s="19" t="n">
        <f aca="false">IF(ISNA(VLOOKUP($A67,PC!$B:$T,3,0)),0,VLOOKUP($A67,PC!$B:$T,3,0))</f>
        <v>13951.1513291715</v>
      </c>
      <c r="J67" s="19" t="n">
        <f aca="false">IF(ISNA(VLOOKUP($A67,PC!$B:$T,4,0)),0,VLOOKUP($A67,PC!$B:$T,4,0))</f>
        <v>8113.94121404474</v>
      </c>
      <c r="K67" s="19" t="n">
        <f aca="false">IF(ISNA(VLOOKUP($A67,PC!$B:$T,5,0)),0,VLOOKUP($A67,PC!$B:$T,5,0))</f>
        <v>6103.46458889979</v>
      </c>
      <c r="L67" s="19" t="n">
        <f aca="false">IF(ISNA(VLOOKUP($A67,PC!$B:$T,6,0)),0,VLOOKUP($A67,PC!$B:$T,6,0))</f>
        <v>9998.72306938484</v>
      </c>
      <c r="M67" s="19" t="n">
        <f aca="false">IF(ISNA(VLOOKUP($A67,PC!$B:$T,7,0)),0,VLOOKUP($A67,PC!$B:$T,7,0))</f>
        <v>11934.667591487</v>
      </c>
      <c r="N67" s="19" t="n">
        <f aca="false">IF(ISNA(VLOOKUP($A67,PC!$B:$T,8,0)),0,VLOOKUP($A67,PC!$B:$T,8,0))</f>
        <v>3731.20601997622</v>
      </c>
      <c r="O67" s="19" t="n">
        <f aca="false">IF(ISNA(VLOOKUP($A67,PC!$B:$T,9,0)),0,VLOOKUP($A67,PC!$B:$T,9,0))</f>
        <v>6812.29784296174</v>
      </c>
      <c r="P67" s="19" t="n">
        <f aca="false">IF(ISNA(VLOOKUP($A67,PC!$B:$T,10,0)),0,VLOOKUP($A67,PC!$B:$T,10,0))</f>
        <v>3656.40864143662</v>
      </c>
      <c r="Q67" s="19" t="n">
        <f aca="false">IF(ISNA(VLOOKUP($A67,PC!$B:$T,11,0)),0,VLOOKUP($A67,PC!$B:$T,11,0))</f>
        <v>4777.20991994252</v>
      </c>
      <c r="R67" s="19" t="n">
        <f aca="false">IF(ISNA(VLOOKUP($A67,PC!$B:$T,12,0)),0,VLOOKUP($A67,PC!$B:$T,12,0))</f>
        <v>6991.69860940543</v>
      </c>
      <c r="S67" s="19" t="n">
        <f aca="false">IF(ISNA(VLOOKUP($A67,PC!$B:$T,13,0)),0,VLOOKUP($A67,PC!$B:$T,13,0))</f>
        <v>9308.93973091203</v>
      </c>
      <c r="T67" s="19" t="n">
        <f aca="false">IF(ISNA(VLOOKUP($A67,PC!$B:$T,14,0)),0,VLOOKUP($A67,PC!$B:$T,14,0))</f>
        <v>5818.53468205125</v>
      </c>
      <c r="U67" s="19" t="n">
        <f aca="false">IF(ISNA(VLOOKUP($A67,PC!$B:$T,15,0)),0,VLOOKUP($A67,PC!$B:$T,15,0))</f>
        <v>8616.40368273892</v>
      </c>
      <c r="V67" s="19" t="n">
        <f aca="false">IF(ISNA(VLOOKUP($A67,PC!$B:$T,16,0)),0,VLOOKUP($A67,PC!$B:$T,16,0))</f>
        <v>7769.97073718046</v>
      </c>
      <c r="W67" s="19" t="n">
        <f aca="false">IF(ISNA(VLOOKUP($A67,PC!$B:$T,17,0)),0,VLOOKUP($A67,PC!$B:$T,17,0))</f>
        <v>7403.14989450114</v>
      </c>
      <c r="X67" s="19" t="n">
        <f aca="false">IF(ISNA(VLOOKUP($A67,PC!$B:$T,18,0)),0,VLOOKUP($A67,PC!$B:$T,18,0))</f>
        <v>7769.97073718046</v>
      </c>
      <c r="Y67" s="19" t="n">
        <f aca="false">IF(ISNA(VLOOKUP($A67,PC!$B:$T,19,0)),0,VLOOKUP($A67,PC!$B:$T,19,0))</f>
        <v>9551.44218988834</v>
      </c>
      <c r="AA67" s="14" t="n">
        <f aca="false">H67-(H66*$G66/100)</f>
        <v>23685.750177441</v>
      </c>
      <c r="AB67" s="14" t="n">
        <f aca="false">I67-(I66*$G66/100)</f>
        <v>13229.5180710609</v>
      </c>
      <c r="AC67" s="14" t="n">
        <f aca="false">J67-(J66*$G66/100)</f>
        <v>7867.70996771493</v>
      </c>
      <c r="AD67" s="14" t="n">
        <f aca="false">K67-(K66*$G66/100)</f>
        <v>5825.2982957271</v>
      </c>
      <c r="AE67" s="14" t="n">
        <f aca="false">L67-(L66*$G66/100)</f>
        <v>9676.85065860994</v>
      </c>
      <c r="AF67" s="14" t="n">
        <f aca="false">M67-(M66*$G66/100)</f>
        <v>11484.7641952345</v>
      </c>
      <c r="AG67" s="14" t="n">
        <f aca="false">N67-(N66*$G66/100)</f>
        <v>3610.56707449952</v>
      </c>
      <c r="AH67" s="14" t="n">
        <f aca="false">O67-(O66*$G66/100)</f>
        <v>6476.00005092423</v>
      </c>
      <c r="AI67" s="14" t="n">
        <f aca="false">P67-(P66*$G66/100)</f>
        <v>3530.32299019453</v>
      </c>
      <c r="AJ67" s="14" t="n">
        <f aca="false">Q67-(Q66*$G66/100)</f>
        <v>4511.80042867881</v>
      </c>
      <c r="AK67" s="14" t="n">
        <f aca="false">R67-(R66*$G66/100)</f>
        <v>6758.04416493225</v>
      </c>
      <c r="AL67" s="14" t="n">
        <f aca="false">S67-(S66*$G66/100)</f>
        <v>8984.7548494431</v>
      </c>
      <c r="AM67" s="14" t="n">
        <f aca="false">T67-(T66*$G66/100)</f>
        <v>5628.12398957393</v>
      </c>
      <c r="AN67" s="14" t="n">
        <f aca="false">U67-(U66*$G66/100)</f>
        <v>8338.23738956623</v>
      </c>
      <c r="AO67" s="14" t="n">
        <f aca="false">V67-(V66*$G66/100)</f>
        <v>7413.57799582294</v>
      </c>
      <c r="AP67" s="14" t="n">
        <f aca="false">W67-(W66*$G66/100)</f>
        <v>7055.6961531723</v>
      </c>
      <c r="AQ67" s="14" t="n">
        <f aca="false">X67-(X66*$G66/100)</f>
        <v>7560.08804234528</v>
      </c>
      <c r="AR67" s="14" t="n">
        <f aca="false">Y67-(Y66*$G66/100)</f>
        <v>9283.1095250465</v>
      </c>
      <c r="AS67" s="14"/>
      <c r="AT67" s="14" t="n">
        <f aca="false">IF(AA67&gt;0,AA67,0)</f>
        <v>23685.750177441</v>
      </c>
      <c r="AU67" s="14" t="n">
        <f aca="false">IF(AB67&gt;0,AB67,0)</f>
        <v>13229.5180710609</v>
      </c>
      <c r="AV67" s="14" t="n">
        <f aca="false">IF(AC67&gt;0,AC67,0)</f>
        <v>7867.70996771493</v>
      </c>
      <c r="AW67" s="14" t="n">
        <f aca="false">IF(AD67&gt;0,AD67,0)</f>
        <v>5825.2982957271</v>
      </c>
      <c r="AX67" s="14" t="n">
        <f aca="false">IF(AE67&gt;0,AE67,0)</f>
        <v>9676.85065860994</v>
      </c>
      <c r="AY67" s="14" t="n">
        <f aca="false">IF(AF67&gt;0,AF67,0)</f>
        <v>11484.7641952345</v>
      </c>
      <c r="AZ67" s="14" t="n">
        <f aca="false">IF(AG67&gt;0,AG67,0)</f>
        <v>3610.56707449952</v>
      </c>
      <c r="BA67" s="14" t="n">
        <f aca="false">IF(AH67&gt;0,AH67,0)</f>
        <v>6476.00005092423</v>
      </c>
      <c r="BB67" s="14" t="n">
        <f aca="false">IF(AI67&gt;0,AI67,0)</f>
        <v>3530.32299019453</v>
      </c>
      <c r="BC67" s="14" t="n">
        <f aca="false">IF(AJ67&gt;0,AJ67,0)</f>
        <v>4511.80042867881</v>
      </c>
      <c r="BD67" s="14" t="n">
        <f aca="false">IF(AK67&gt;0,AK67,0)</f>
        <v>6758.04416493225</v>
      </c>
      <c r="BE67" s="14" t="n">
        <f aca="false">IF(AL67&gt;0,AL67,0)</f>
        <v>8984.7548494431</v>
      </c>
      <c r="BF67" s="14" t="n">
        <f aca="false">IF(AM67&gt;0,AM67,0)</f>
        <v>5628.12398957393</v>
      </c>
      <c r="BG67" s="14" t="n">
        <f aca="false">IF(AN67&gt;0,AN67,0)</f>
        <v>8338.23738956623</v>
      </c>
      <c r="BH67" s="14" t="n">
        <f aca="false">IF(AO67&gt;0,AO67,0)</f>
        <v>7413.57799582294</v>
      </c>
      <c r="BI67" s="14" t="n">
        <f aca="false">IF(AP67&gt;0,AP67,0)</f>
        <v>7055.6961531723</v>
      </c>
      <c r="BJ67" s="14" t="n">
        <f aca="false">IF(AQ67&gt;0,AQ67,0)</f>
        <v>7560.08804234528</v>
      </c>
      <c r="BK67" s="14" t="n">
        <f aca="false">IF(AR67&gt;0,AR67,0)</f>
        <v>9283.1095250465</v>
      </c>
    </row>
    <row r="68" customFormat="false" ht="18" hidden="false" customHeight="false" outlineLevel="0" collapsed="false">
      <c r="A68" s="20" t="s">
        <v>50</v>
      </c>
      <c r="B68" s="19" t="s">
        <v>687</v>
      </c>
      <c r="C68" s="19" t="n">
        <v>42</v>
      </c>
      <c r="D68" s="19" t="n">
        <f aca="false">C68-5</f>
        <v>37</v>
      </c>
      <c r="E68" s="8" t="s">
        <v>688</v>
      </c>
      <c r="F68" s="8" t="n">
        <v>12.4764630693206</v>
      </c>
      <c r="G68" s="13" t="n">
        <f aca="false">F68*((POWER(D68,2))/((POWER(C68,2))))</f>
        <v>9.682697245975</v>
      </c>
      <c r="H68" s="19" t="n">
        <f aca="false">IF(ISNA(VLOOKUP($A68,PC!$B:$T,2,0)),0,VLOOKUP($A68,PC!$B:$T,2,0))</f>
        <v>44302.199534045</v>
      </c>
      <c r="I68" s="19" t="n">
        <f aca="false">IF(ISNA(VLOOKUP($A68,PC!$B:$T,3,0)),0,VLOOKUP($A68,PC!$B:$T,3,0))</f>
        <v>36851.8391423431</v>
      </c>
      <c r="J68" s="19" t="n">
        <f aca="false">IF(ISNA(VLOOKUP($A68,PC!$B:$T,4,0)),0,VLOOKUP($A68,PC!$B:$T,4,0))</f>
        <v>21099.5352566482</v>
      </c>
      <c r="K68" s="19" t="n">
        <f aca="false">IF(ISNA(VLOOKUP($A68,PC!$B:$T,5,0)),0,VLOOKUP($A68,PC!$B:$T,5,0))</f>
        <v>20055.0191091419</v>
      </c>
      <c r="L68" s="19" t="n">
        <f aca="false">IF(ISNA(VLOOKUP($A68,PC!$B:$T,6,0)),0,VLOOKUP($A68,PC!$B:$T,6,0))</f>
        <v>21099.5352566482</v>
      </c>
      <c r="M68" s="19" t="n">
        <f aca="false">IF(ISNA(VLOOKUP($A68,PC!$B:$T,7,0)),0,VLOOKUP($A68,PC!$B:$T,7,0))</f>
        <v>25052.378485636</v>
      </c>
      <c r="N68" s="19" t="n">
        <f aca="false">IF(ISNA(VLOOKUP($A68,PC!$B:$T,8,0)),0,VLOOKUP($A68,PC!$B:$T,8,0))</f>
        <v>15076.9708833563</v>
      </c>
      <c r="O68" s="19" t="n">
        <f aca="false">IF(ISNA(VLOOKUP($A68,PC!$B:$T,9,0)),0,VLOOKUP($A68,PC!$B:$T,9,0))</f>
        <v>24877.8072667575</v>
      </c>
      <c r="P68" s="19" t="n">
        <f aca="false">IF(ISNA(VLOOKUP($A68,PC!$B:$T,10,0)),0,VLOOKUP($A68,PC!$B:$T,10,0))</f>
        <v>19543.4110209083</v>
      </c>
      <c r="Q68" s="19" t="n">
        <f aca="false">IF(ISNA(VLOOKUP($A68,PC!$B:$T,11,0)),0,VLOOKUP($A68,PC!$B:$T,11,0))</f>
        <v>17254.7181309658</v>
      </c>
      <c r="R68" s="19" t="n">
        <f aca="false">IF(ISNA(VLOOKUP($A68,PC!$B:$T,12,0)),0,VLOOKUP($A68,PC!$B:$T,12,0))</f>
        <v>19879.2837383549</v>
      </c>
      <c r="S68" s="19" t="n">
        <f aca="false">IF(ISNA(VLOOKUP($A68,PC!$B:$T,13,0)),0,VLOOKUP($A68,PC!$B:$T,13,0))</f>
        <v>25325.209535713</v>
      </c>
      <c r="T68" s="19" t="n">
        <f aca="false">IF(ISNA(VLOOKUP($A68,PC!$B:$T,14,0)),0,VLOOKUP($A68,PC!$B:$T,14,0))</f>
        <v>18726.6484982708</v>
      </c>
      <c r="U68" s="19" t="n">
        <f aca="false">IF(ISNA(VLOOKUP($A68,PC!$B:$T,15,0)),0,VLOOKUP($A68,PC!$B:$T,15,0))</f>
        <v>19983.026146359</v>
      </c>
      <c r="V68" s="19" t="n">
        <f aca="false">IF(ISNA(VLOOKUP($A68,PC!$B:$T,16,0)),0,VLOOKUP($A68,PC!$B:$T,16,0))</f>
        <v>23942.6252063982</v>
      </c>
      <c r="W68" s="19" t="n">
        <f aca="false">IF(ISNA(VLOOKUP($A68,PC!$B:$T,17,0)),0,VLOOKUP($A68,PC!$B:$T,17,0))</f>
        <v>23837.5925806313</v>
      </c>
      <c r="X68" s="19" t="n">
        <f aca="false">IF(ISNA(VLOOKUP($A68,PC!$B:$T,18,0)),0,VLOOKUP($A68,PC!$B:$T,18,0))</f>
        <v>19428.0506110319</v>
      </c>
      <c r="Y68" s="19" t="n">
        <f aca="false">IF(ISNA(VLOOKUP($A68,PC!$B:$T,19,0)),0,VLOOKUP($A68,PC!$B:$T,19,0))</f>
        <v>21962.4517228102</v>
      </c>
      <c r="AA68" s="14" t="n">
        <f aca="false">H68-(H67*$G67/100)</f>
        <v>41936.3135848793</v>
      </c>
      <c r="AB68" s="14" t="n">
        <f aca="false">I68-(I67*$G67/100)</f>
        <v>35502.1162598383</v>
      </c>
      <c r="AC68" s="14" t="n">
        <f aca="false">J68-(J67*$G67/100)</f>
        <v>20314.5411106098</v>
      </c>
      <c r="AD68" s="14" t="n">
        <f aca="false">K68-(K67*$G67/100)</f>
        <v>19464.5312258251</v>
      </c>
      <c r="AE68" s="14" t="n">
        <f aca="false">L68-(L67*$G67/100)</f>
        <v>20132.1953572982</v>
      </c>
      <c r="AF68" s="14" t="n">
        <f aca="false">M68-(M67*$G67/100)</f>
        <v>23897.7430320275</v>
      </c>
      <c r="AG68" s="14" t="n">
        <f aca="false">N68-(N67*$G67/100)</f>
        <v>14715.9903430642</v>
      </c>
      <c r="AH68" s="14" t="n">
        <f aca="false">O68-(O67*$G67/100)</f>
        <v>24218.7423577662</v>
      </c>
      <c r="AI68" s="14" t="n">
        <f aca="false">P68-(P67*$G67/100)</f>
        <v>19189.6668535136</v>
      </c>
      <c r="AJ68" s="14" t="n">
        <f aca="false">Q68-(Q67*$G67/100)</f>
        <v>16792.5405377809</v>
      </c>
      <c r="AK68" s="14" t="n">
        <f aca="false">R68-(R67*$G67/100)</f>
        <v>19202.8624611403</v>
      </c>
      <c r="AL68" s="14" t="n">
        <f aca="false">S68-(S67*$G67/100)</f>
        <v>24424.6036523549</v>
      </c>
      <c r="AM68" s="14" t="n">
        <f aca="false">T68-(T67*$G67/100)</f>
        <v>18163.7265416727</v>
      </c>
      <c r="AN68" s="14" t="n">
        <f aca="false">U68-(U67*$G67/100)</f>
        <v>19149.4205935919</v>
      </c>
      <c r="AO68" s="14" t="n">
        <f aca="false">V68-(V67*$G67/100)</f>
        <v>23190.9089463619</v>
      </c>
      <c r="AP68" s="14" t="n">
        <f aca="false">W68-(W67*$G67/100)</f>
        <v>23121.3648959435</v>
      </c>
      <c r="AQ68" s="14" t="n">
        <f aca="false">X68-(X67*$G67/100)</f>
        <v>18676.3343509956</v>
      </c>
      <c r="AR68" s="14" t="n">
        <f aca="false">Y68-(Y67*$G67/100)</f>
        <v>21038.3846131905</v>
      </c>
      <c r="AS68" s="14"/>
      <c r="AT68" s="14" t="n">
        <f aca="false">IF(AA68&gt;0,AA68,0)</f>
        <v>41936.3135848793</v>
      </c>
      <c r="AU68" s="14" t="n">
        <f aca="false">IF(AB68&gt;0,AB68,0)</f>
        <v>35502.1162598383</v>
      </c>
      <c r="AV68" s="14" t="n">
        <f aca="false">IF(AC68&gt;0,AC68,0)</f>
        <v>20314.5411106098</v>
      </c>
      <c r="AW68" s="14" t="n">
        <f aca="false">IF(AD68&gt;0,AD68,0)</f>
        <v>19464.5312258251</v>
      </c>
      <c r="AX68" s="14" t="n">
        <f aca="false">IF(AE68&gt;0,AE68,0)</f>
        <v>20132.1953572982</v>
      </c>
      <c r="AY68" s="14" t="n">
        <f aca="false">IF(AF68&gt;0,AF68,0)</f>
        <v>23897.7430320275</v>
      </c>
      <c r="AZ68" s="14" t="n">
        <f aca="false">IF(AG68&gt;0,AG68,0)</f>
        <v>14715.9903430642</v>
      </c>
      <c r="BA68" s="14" t="n">
        <f aca="false">IF(AH68&gt;0,AH68,0)</f>
        <v>24218.7423577662</v>
      </c>
      <c r="BB68" s="14" t="n">
        <f aca="false">IF(AI68&gt;0,AI68,0)</f>
        <v>19189.6668535136</v>
      </c>
      <c r="BC68" s="14" t="n">
        <f aca="false">IF(AJ68&gt;0,AJ68,0)</f>
        <v>16792.5405377809</v>
      </c>
      <c r="BD68" s="14" t="n">
        <f aca="false">IF(AK68&gt;0,AK68,0)</f>
        <v>19202.8624611403</v>
      </c>
      <c r="BE68" s="14" t="n">
        <f aca="false">IF(AL68&gt;0,AL68,0)</f>
        <v>24424.6036523549</v>
      </c>
      <c r="BF68" s="14" t="n">
        <f aca="false">IF(AM68&gt;0,AM68,0)</f>
        <v>18163.7265416727</v>
      </c>
      <c r="BG68" s="14" t="n">
        <f aca="false">IF(AN68&gt;0,AN68,0)</f>
        <v>19149.4205935919</v>
      </c>
      <c r="BH68" s="14" t="n">
        <f aca="false">IF(AO68&gt;0,AO68,0)</f>
        <v>23190.9089463619</v>
      </c>
      <c r="BI68" s="14" t="n">
        <f aca="false">IF(AP68&gt;0,AP68,0)</f>
        <v>23121.3648959435</v>
      </c>
      <c r="BJ68" s="14" t="n">
        <f aca="false">IF(AQ68&gt;0,AQ68,0)</f>
        <v>18676.3343509956</v>
      </c>
      <c r="BK68" s="14" t="n">
        <f aca="false">IF(AR68&gt;0,AR68,0)</f>
        <v>21038.3846131905</v>
      </c>
    </row>
    <row r="69" customFormat="false" ht="18" hidden="false" customHeight="false" outlineLevel="0" collapsed="false">
      <c r="A69" s="20" t="s">
        <v>51</v>
      </c>
      <c r="B69" s="19" t="s">
        <v>689</v>
      </c>
      <c r="C69" s="19" t="n">
        <v>42</v>
      </c>
      <c r="D69" s="19" t="n">
        <f aca="false">C69-5</f>
        <v>37</v>
      </c>
      <c r="E69" s="8" t="s">
        <v>690</v>
      </c>
      <c r="F69" s="8" t="n">
        <v>12.4868526496156</v>
      </c>
      <c r="G69" s="13" t="n">
        <f aca="false">F69*((POWER(D69,2))/((POWER(C69,2))))</f>
        <v>9.69076036129465</v>
      </c>
      <c r="H69" s="19" t="n">
        <f aca="false">IF(ISNA(VLOOKUP($A69,PC!$B:$T,2,0)),0,VLOOKUP($A69,PC!$B:$T,2,0))</f>
        <v>26421.538223076</v>
      </c>
      <c r="I69" s="19" t="n">
        <f aca="false">IF(ISNA(VLOOKUP($A69,PC!$B:$T,3,0)),0,VLOOKUP($A69,PC!$B:$T,3,0))</f>
        <v>16223.6989049213</v>
      </c>
      <c r="J69" s="19" t="n">
        <f aca="false">IF(ISNA(VLOOKUP($A69,PC!$B:$T,4,0)),0,VLOOKUP($A69,PC!$B:$T,4,0))</f>
        <v>13885.2580355416</v>
      </c>
      <c r="K69" s="19" t="n">
        <f aca="false">IF(ISNA(VLOOKUP($A69,PC!$B:$T,5,0)),0,VLOOKUP($A69,PC!$B:$T,5,0))</f>
        <v>13907.9429769676</v>
      </c>
      <c r="L69" s="19" t="n">
        <f aca="false">IF(ISNA(VLOOKUP($A69,PC!$B:$T,6,0)),0,VLOOKUP($A69,PC!$B:$T,6,0))</f>
        <v>11471.2341682876</v>
      </c>
      <c r="M69" s="19" t="n">
        <f aca="false">IF(ISNA(VLOOKUP($A69,PC!$B:$T,7,0)),0,VLOOKUP($A69,PC!$B:$T,7,0))</f>
        <v>14894.6196530168</v>
      </c>
      <c r="N69" s="19" t="n">
        <f aca="false">IF(ISNA(VLOOKUP($A69,PC!$B:$T,8,0)),0,VLOOKUP($A69,PC!$B:$T,8,0))</f>
        <v>19064.8665648093</v>
      </c>
      <c r="O69" s="19" t="n">
        <f aca="false">IF(ISNA(VLOOKUP($A69,PC!$B:$T,9,0)),0,VLOOKUP($A69,PC!$B:$T,9,0))</f>
        <v>13907.9429769676</v>
      </c>
      <c r="P69" s="19" t="n">
        <f aca="false">IF(ISNA(VLOOKUP($A69,PC!$B:$T,10,0)),0,VLOOKUP($A69,PC!$B:$T,10,0))</f>
        <v>15102.4630217097</v>
      </c>
      <c r="Q69" s="19" t="n">
        <f aca="false">IF(ISNA(VLOOKUP($A69,PC!$B:$T,11,0)),0,VLOOKUP($A69,PC!$B:$T,11,0))</f>
        <v>14792.116776147</v>
      </c>
      <c r="R69" s="19" t="n">
        <f aca="false">IF(ISNA(VLOOKUP($A69,PC!$B:$T,12,0)),0,VLOOKUP($A69,PC!$B:$T,12,0))</f>
        <v>10393.588503095</v>
      </c>
      <c r="S69" s="19" t="n">
        <f aca="false">IF(ISNA(VLOOKUP($A69,PC!$B:$T,13,0)),0,VLOOKUP($A69,PC!$B:$T,13,0))</f>
        <v>16854.0652685366</v>
      </c>
      <c r="T69" s="19" t="n">
        <f aca="false">IF(ISNA(VLOOKUP($A69,PC!$B:$T,14,0)),0,VLOOKUP($A69,PC!$B:$T,14,0))</f>
        <v>11825.8298360249</v>
      </c>
      <c r="U69" s="19" t="n">
        <f aca="false">IF(ISNA(VLOOKUP($A69,PC!$B:$T,15,0)),0,VLOOKUP($A69,PC!$B:$T,15,0))</f>
        <v>11920.4259636431</v>
      </c>
      <c r="V69" s="19" t="n">
        <f aca="false">IF(ISNA(VLOOKUP($A69,PC!$B:$T,16,0)),0,VLOOKUP($A69,PC!$B:$T,16,0))</f>
        <v>11598.3823405066</v>
      </c>
      <c r="W69" s="19" t="n">
        <f aca="false">IF(ISNA(VLOOKUP($A69,PC!$B:$T,17,0)),0,VLOOKUP($A69,PC!$B:$T,17,0))</f>
        <v>22922.8243551651</v>
      </c>
      <c r="X69" s="19" t="n">
        <f aca="false">IF(ISNA(VLOOKUP($A69,PC!$B:$T,18,0)),0,VLOOKUP($A69,PC!$B:$T,18,0))</f>
        <v>9671.87130424235</v>
      </c>
      <c r="Y69" s="19" t="n">
        <f aca="false">IF(ISNA(VLOOKUP($A69,PC!$B:$T,19,0)),0,VLOOKUP($A69,PC!$B:$T,19,0))</f>
        <v>12470.5191183506</v>
      </c>
      <c r="AA69" s="14" t="n">
        <f aca="false">H69-(H68*$G68/100)</f>
        <v>22131.8903688867</v>
      </c>
      <c r="AB69" s="14" t="n">
        <f aca="false">I69-(I68*$G68/100)</f>
        <v>12655.4468911945</v>
      </c>
      <c r="AC69" s="14" t="n">
        <f aca="false">J69-(J68*$G68/100)</f>
        <v>11842.2539163326</v>
      </c>
      <c r="AD69" s="14" t="n">
        <f aca="false">K69-(K68*$G68/100)</f>
        <v>11966.0761940069</v>
      </c>
      <c r="AE69" s="14" t="n">
        <f aca="false">L69-(L68*$G68/100)</f>
        <v>9428.23004907858</v>
      </c>
      <c r="AF69" s="14" t="n">
        <f aca="false">M69-(M68*$G68/100)</f>
        <v>12468.8736913369</v>
      </c>
      <c r="AG69" s="14" t="n">
        <f aca="false">N69-(N68*$G68/100)</f>
        <v>17605.0091203101</v>
      </c>
      <c r="AH69" s="14" t="n">
        <f aca="false">O69-(O68*$G68/100)</f>
        <v>11499.1002178903</v>
      </c>
      <c r="AI69" s="14" t="n">
        <f aca="false">P69-(P68*$G68/100)</f>
        <v>13210.1337010186</v>
      </c>
      <c r="AJ69" s="14" t="n">
        <f aca="false">Q69-(Q68*$G68/100)</f>
        <v>13121.3946588792</v>
      </c>
      <c r="AK69" s="14" t="n">
        <f aca="false">R69-(R68*$G68/100)</f>
        <v>8468.73764404179</v>
      </c>
      <c r="AL69" s="14" t="n">
        <f aca="false">S69-(S68*$G68/100)</f>
        <v>14401.9019022847</v>
      </c>
      <c r="AM69" s="14" t="n">
        <f aca="false">T69-(T68*$G68/100)</f>
        <v>10012.5851576194</v>
      </c>
      <c r="AN69" s="14" t="n">
        <f aca="false">U69-(U68*$G68/100)</f>
        <v>9985.53004130717</v>
      </c>
      <c r="AO69" s="14" t="n">
        <f aca="false">V69-(V68*$G68/100)</f>
        <v>9280.09042903255</v>
      </c>
      <c r="AP69" s="14" t="n">
        <f aca="false">W69-(W68*$G68/100)</f>
        <v>20614.7024348536</v>
      </c>
      <c r="AQ69" s="14" t="n">
        <f aca="false">X69-(X68*$G68/100)</f>
        <v>7790.71198278133</v>
      </c>
      <c r="AR69" s="14" t="n">
        <f aca="false">Y69-(Y68*$G68/100)</f>
        <v>10343.9614102375</v>
      </c>
      <c r="AS69" s="14"/>
      <c r="AT69" s="14" t="n">
        <f aca="false">IF(AA69&gt;0,AA69,0)</f>
        <v>22131.8903688867</v>
      </c>
      <c r="AU69" s="14" t="n">
        <f aca="false">IF(AB69&gt;0,AB69,0)</f>
        <v>12655.4468911945</v>
      </c>
      <c r="AV69" s="14" t="n">
        <f aca="false">IF(AC69&gt;0,AC69,0)</f>
        <v>11842.2539163326</v>
      </c>
      <c r="AW69" s="14" t="n">
        <f aca="false">IF(AD69&gt;0,AD69,0)</f>
        <v>11966.0761940069</v>
      </c>
      <c r="AX69" s="14" t="n">
        <f aca="false">IF(AE69&gt;0,AE69,0)</f>
        <v>9428.23004907858</v>
      </c>
      <c r="AY69" s="14" t="n">
        <f aca="false">IF(AF69&gt;0,AF69,0)</f>
        <v>12468.8736913369</v>
      </c>
      <c r="AZ69" s="14" t="n">
        <f aca="false">IF(AG69&gt;0,AG69,0)</f>
        <v>17605.0091203101</v>
      </c>
      <c r="BA69" s="14" t="n">
        <f aca="false">IF(AH69&gt;0,AH69,0)</f>
        <v>11499.1002178903</v>
      </c>
      <c r="BB69" s="14" t="n">
        <f aca="false">IF(AI69&gt;0,AI69,0)</f>
        <v>13210.1337010186</v>
      </c>
      <c r="BC69" s="14" t="n">
        <f aca="false">IF(AJ69&gt;0,AJ69,0)</f>
        <v>13121.3946588792</v>
      </c>
      <c r="BD69" s="14" t="n">
        <f aca="false">IF(AK69&gt;0,AK69,0)</f>
        <v>8468.73764404179</v>
      </c>
      <c r="BE69" s="14" t="n">
        <f aca="false">IF(AL69&gt;0,AL69,0)</f>
        <v>14401.9019022847</v>
      </c>
      <c r="BF69" s="14" t="n">
        <f aca="false">IF(AM69&gt;0,AM69,0)</f>
        <v>10012.5851576194</v>
      </c>
      <c r="BG69" s="14" t="n">
        <f aca="false">IF(AN69&gt;0,AN69,0)</f>
        <v>9985.53004130717</v>
      </c>
      <c r="BH69" s="14" t="n">
        <f aca="false">IF(AO69&gt;0,AO69,0)</f>
        <v>9280.09042903255</v>
      </c>
      <c r="BI69" s="14" t="n">
        <f aca="false">IF(AP69&gt;0,AP69,0)</f>
        <v>20614.7024348536</v>
      </c>
      <c r="BJ69" s="14" t="n">
        <f aca="false">IF(AQ69&gt;0,AQ69,0)</f>
        <v>7790.71198278133</v>
      </c>
      <c r="BK69" s="14" t="n">
        <f aca="false">IF(AR69&gt;0,AR69,0)</f>
        <v>10343.9614102375</v>
      </c>
    </row>
    <row r="70" customFormat="false" ht="18" hidden="false" customHeight="false" outlineLevel="0" collapsed="false">
      <c r="A70" s="20" t="s">
        <v>52</v>
      </c>
      <c r="B70" s="19" t="s">
        <v>691</v>
      </c>
      <c r="C70" s="19" t="n">
        <v>42</v>
      </c>
      <c r="D70" s="19" t="n">
        <f aca="false">C70-5</f>
        <v>37</v>
      </c>
      <c r="E70" s="8" t="s">
        <v>692</v>
      </c>
      <c r="F70" s="8" t="n">
        <v>12.4972425450499</v>
      </c>
      <c r="G70" s="13" t="n">
        <f aca="false">F70*((POWER(D70,2))/((POWER(C70,2))))</f>
        <v>9.69882372118668</v>
      </c>
      <c r="H70" s="19" t="n">
        <f aca="false">IF(ISNA(VLOOKUP($A70,PC!$B:$T,2,0)),0,VLOOKUP($A70,PC!$B:$T,2,0))</f>
        <v>2578.33973220803</v>
      </c>
      <c r="I70" s="19" t="n">
        <f aca="false">IF(ISNA(VLOOKUP($A70,PC!$B:$T,3,0)),0,VLOOKUP($A70,PC!$B:$T,3,0))</f>
        <v>2215.63914121195</v>
      </c>
      <c r="J70" s="19" t="n">
        <f aca="false">IF(ISNA(VLOOKUP($A70,PC!$B:$T,4,0)),0,VLOOKUP($A70,PC!$B:$T,4,0))</f>
        <v>2596.26326330625</v>
      </c>
      <c r="K70" s="19" t="n">
        <f aca="false">IF(ISNA(VLOOKUP($A70,PC!$B:$T,5,0)),0,VLOOKUP($A70,PC!$B:$T,5,0))</f>
        <v>3297.43675381337</v>
      </c>
      <c r="L70" s="19" t="n">
        <f aca="false">IF(ISNA(VLOOKUP($A70,PC!$B:$T,6,0)),0,VLOOKUP($A70,PC!$B:$T,6,0))</f>
        <v>1612.76113973481</v>
      </c>
      <c r="M70" s="19" t="n">
        <f aca="false">IF(ISNA(VLOOKUP($A70,PC!$B:$T,7,0)),0,VLOOKUP($A70,PC!$B:$T,7,0))</f>
        <v>2064.54484793145</v>
      </c>
      <c r="N70" s="19" t="n">
        <f aca="false">IF(ISNA(VLOOKUP($A70,PC!$B:$T,8,0)),0,VLOOKUP($A70,PC!$B:$T,8,0))</f>
        <v>2064.54484793145</v>
      </c>
      <c r="O70" s="19" t="n">
        <f aca="false">IF(ISNA(VLOOKUP($A70,PC!$B:$T,9,0)),0,VLOOKUP($A70,PC!$B:$T,9,0))</f>
        <v>2079.66959537927</v>
      </c>
      <c r="P70" s="19" t="n">
        <f aca="false">IF(ISNA(VLOOKUP($A70,PC!$B:$T,10,0)),0,VLOOKUP($A70,PC!$B:$T,10,0))</f>
        <v>1921.27446009219</v>
      </c>
      <c r="Q70" s="19" t="n">
        <f aca="false">IF(ISNA(VLOOKUP($A70,PC!$B:$T,11,0)),0,VLOOKUP($A70,PC!$B:$T,11,0))</f>
        <v>3061.18046289644</v>
      </c>
      <c r="R70" s="19" t="n">
        <f aca="false">IF(ISNA(VLOOKUP($A70,PC!$B:$T,12,0)),0,VLOOKUP($A70,PC!$B:$T,12,0))</f>
        <v>1335.71136169104</v>
      </c>
      <c r="S70" s="19" t="n">
        <f aca="false">IF(ISNA(VLOOKUP($A70,PC!$B:$T,13,0)),0,VLOOKUP($A70,PC!$B:$T,13,0))</f>
        <v>2069.03098922913</v>
      </c>
      <c r="T70" s="19" t="n">
        <f aca="false">IF(ISNA(VLOOKUP($A70,PC!$B:$T,14,0)),0,VLOOKUP($A70,PC!$B:$T,14,0))</f>
        <v>1319.69268089612</v>
      </c>
      <c r="U70" s="19" t="n">
        <f aca="false">IF(ISNA(VLOOKUP($A70,PC!$B:$T,15,0)),0,VLOOKUP($A70,PC!$B:$T,15,0))</f>
        <v>1701.56892401641</v>
      </c>
      <c r="V70" s="19" t="n">
        <f aca="false">IF(ISNA(VLOOKUP($A70,PC!$B:$T,16,0)),0,VLOOKUP($A70,PC!$B:$T,16,0))</f>
        <v>1654.34840419256</v>
      </c>
      <c r="W70" s="19" t="n">
        <f aca="false">IF(ISNA(VLOOKUP($A70,PC!$B:$T,17,0)),0,VLOOKUP($A70,PC!$B:$T,17,0))</f>
        <v>5455.08601386557</v>
      </c>
      <c r="X70" s="19" t="n">
        <f aca="false">IF(ISNA(VLOOKUP($A70,PC!$B:$T,18,0)),0,VLOOKUP($A70,PC!$B:$T,18,0))</f>
        <v>1528.39327410013</v>
      </c>
      <c r="Y70" s="19" t="n">
        <f aca="false">IF(ISNA(VLOOKUP($A70,PC!$B:$T,19,0)),0,VLOOKUP($A70,PC!$B:$T,19,0))</f>
        <v>1664.30988413474</v>
      </c>
      <c r="AA70" s="14" t="n">
        <f aca="false">H70-(H69*$G69/100)</f>
        <v>17.8917792418742</v>
      </c>
      <c r="AB70" s="14" t="n">
        <f aca="false">I70-(I69*$G69/100)</f>
        <v>643.439358598045</v>
      </c>
      <c r="AC70" s="14" t="n">
        <f aca="false">J70-(J69*$G69/100)</f>
        <v>1250.6761815345</v>
      </c>
      <c r="AD70" s="14" t="n">
        <f aca="false">K70-(K69*$G69/100)</f>
        <v>1949.65132872994</v>
      </c>
      <c r="AE70" s="14" t="n">
        <f aca="false">L70-(L69*$G69/100)</f>
        <v>501.111326003114</v>
      </c>
      <c r="AF70" s="14" t="n">
        <f aca="false">M70-(M69*$G69/100)</f>
        <v>621.142950631293</v>
      </c>
      <c r="AG70" s="14" t="n">
        <f aca="false">N70-(N69*$G69/100)</f>
        <v>217.014315935189</v>
      </c>
      <c r="AH70" s="14" t="n">
        <f aca="false">O70-(O69*$G69/100)</f>
        <v>731.884170295831</v>
      </c>
      <c r="AI70" s="14" t="n">
        <f aca="false">P70-(P69*$G69/100)</f>
        <v>457.730960005168</v>
      </c>
      <c r="AJ70" s="14" t="n">
        <f aca="false">Q70-(Q69*$G69/100)</f>
        <v>1627.71187375717</v>
      </c>
      <c r="AK70" s="14" t="n">
        <f aca="false">R70-(R69*$G69/100)</f>
        <v>328.493606917031</v>
      </c>
      <c r="AL70" s="14" t="n">
        <f aca="false">S70-(S69*$G69/100)</f>
        <v>435.743912919061</v>
      </c>
      <c r="AM70" s="14" t="n">
        <f aca="false">T70-(T69*$G69/100)</f>
        <v>173.679850752463</v>
      </c>
      <c r="AN70" s="14" t="n">
        <f aca="false">U70-(U69*$G69/100)</f>
        <v>546.389009834206</v>
      </c>
      <c r="AO70" s="14" t="n">
        <f aca="false">V70-(V69*$G69/100)</f>
        <v>530.376965787352</v>
      </c>
      <c r="AP70" s="14" t="n">
        <f aca="false">W70-(W69*$G69/100)</f>
        <v>3233.69003756603</v>
      </c>
      <c r="AQ70" s="14" t="n">
        <f aca="false">X70-(X69*$G69/100)</f>
        <v>591.115403553181</v>
      </c>
      <c r="AR70" s="14" t="n">
        <f aca="false">Y70-(Y69*$G69/100)</f>
        <v>455.821760565956</v>
      </c>
      <c r="AS70" s="14"/>
      <c r="AT70" s="14" t="n">
        <f aca="false">IF(AA70&gt;0,AA70,0)</f>
        <v>17.8917792418742</v>
      </c>
      <c r="AU70" s="14" t="n">
        <f aca="false">IF(AB70&gt;0,AB70,0)</f>
        <v>643.439358598045</v>
      </c>
      <c r="AV70" s="14" t="n">
        <f aca="false">IF(AC70&gt;0,AC70,0)</f>
        <v>1250.6761815345</v>
      </c>
      <c r="AW70" s="14" t="n">
        <f aca="false">IF(AD70&gt;0,AD70,0)</f>
        <v>1949.65132872994</v>
      </c>
      <c r="AX70" s="14" t="n">
        <f aca="false">IF(AE70&gt;0,AE70,0)</f>
        <v>501.111326003114</v>
      </c>
      <c r="AY70" s="14" t="n">
        <f aca="false">IF(AF70&gt;0,AF70,0)</f>
        <v>621.142950631293</v>
      </c>
      <c r="AZ70" s="14" t="n">
        <f aca="false">IF(AG70&gt;0,AG70,0)</f>
        <v>217.014315935189</v>
      </c>
      <c r="BA70" s="14" t="n">
        <f aca="false">IF(AH70&gt;0,AH70,0)</f>
        <v>731.884170295831</v>
      </c>
      <c r="BB70" s="14" t="n">
        <f aca="false">IF(AI70&gt;0,AI70,0)</f>
        <v>457.730960005168</v>
      </c>
      <c r="BC70" s="14" t="n">
        <f aca="false">IF(AJ70&gt;0,AJ70,0)</f>
        <v>1627.71187375717</v>
      </c>
      <c r="BD70" s="14" t="n">
        <f aca="false">IF(AK70&gt;0,AK70,0)</f>
        <v>328.493606917031</v>
      </c>
      <c r="BE70" s="14" t="n">
        <f aca="false">IF(AL70&gt;0,AL70,0)</f>
        <v>435.743912919061</v>
      </c>
      <c r="BF70" s="14" t="n">
        <f aca="false">IF(AM70&gt;0,AM70,0)</f>
        <v>173.679850752463</v>
      </c>
      <c r="BG70" s="14" t="n">
        <f aca="false">IF(AN70&gt;0,AN70,0)</f>
        <v>546.389009834206</v>
      </c>
      <c r="BH70" s="14" t="n">
        <f aca="false">IF(AO70&gt;0,AO70,0)</f>
        <v>530.376965787352</v>
      </c>
      <c r="BI70" s="14" t="n">
        <f aca="false">IF(AP70&gt;0,AP70,0)</f>
        <v>3233.69003756603</v>
      </c>
      <c r="BJ70" s="14" t="n">
        <f aca="false">IF(AQ70&gt;0,AQ70,0)</f>
        <v>591.115403553181</v>
      </c>
      <c r="BK70" s="14" t="n">
        <f aca="false">IF(AR70&gt;0,AR70,0)</f>
        <v>455.821760565956</v>
      </c>
    </row>
    <row r="71" customFormat="false" ht="18" hidden="false" customHeight="false" outlineLevel="0" collapsed="false">
      <c r="A71" s="20" t="s">
        <v>54</v>
      </c>
      <c r="B71" s="19" t="s">
        <v>693</v>
      </c>
      <c r="C71" s="19" t="n">
        <v>44</v>
      </c>
      <c r="D71" s="19" t="n">
        <f aca="false">C71-5</f>
        <v>39</v>
      </c>
      <c r="E71" s="8" t="s">
        <v>694</v>
      </c>
      <c r="F71" s="8" t="n">
        <v>12.9540027661532</v>
      </c>
      <c r="G71" s="13" t="n">
        <f aca="false">F71*((POWER(D71,2))/((POWER(C71,2))))</f>
        <v>10.177189156673</v>
      </c>
      <c r="H71" s="19" t="n">
        <f aca="false">IF(ISNA(VLOOKUP($A71,PC!$B:$T,2,0)),0,VLOOKUP($A71,PC!$B:$T,2,0))</f>
        <v>422.242599350099</v>
      </c>
      <c r="I71" s="19" t="n">
        <f aca="false">IF(ISNA(VLOOKUP($A71,PC!$B:$T,3,0)),0,VLOOKUP($A71,PC!$B:$T,3,0))</f>
        <v>682.52141049918</v>
      </c>
      <c r="J71" s="19" t="n">
        <f aca="false">IF(ISNA(VLOOKUP($A71,PC!$B:$T,4,0)),0,VLOOKUP($A71,PC!$B:$T,4,0))</f>
        <v>736.662316656251</v>
      </c>
      <c r="K71" s="19" t="n">
        <f aca="false">IF(ISNA(VLOOKUP($A71,PC!$B:$T,5,0)),0,VLOOKUP($A71,PC!$B:$T,5,0))</f>
        <v>763.289309026956</v>
      </c>
      <c r="L71" s="19" t="n">
        <f aca="false">IF(ISNA(VLOOKUP($A71,PC!$B:$T,6,0)),0,VLOOKUP($A71,PC!$B:$T,6,0))</f>
        <v>354.849366731503</v>
      </c>
      <c r="M71" s="19" t="n">
        <f aca="false">IF(ISNA(VLOOKUP($A71,PC!$B:$T,7,0)),0,VLOOKUP($A71,PC!$B:$T,7,0))</f>
        <v>472.454695511695</v>
      </c>
      <c r="N71" s="19" t="n">
        <f aca="false">IF(ISNA(VLOOKUP($A71,PC!$B:$T,8,0)),0,VLOOKUP($A71,PC!$B:$T,8,0))</f>
        <v>827.777624499644</v>
      </c>
      <c r="O71" s="19" t="n">
        <f aca="false">IF(ISNA(VLOOKUP($A71,PC!$B:$T,9,0)),0,VLOOKUP($A71,PC!$B:$T,9,0))</f>
        <v>1339.94677198061</v>
      </c>
      <c r="P71" s="19" t="n">
        <f aca="false">IF(ISNA(VLOOKUP($A71,PC!$B:$T,10,0)),0,VLOOKUP($A71,PC!$B:$T,10,0))</f>
        <v>1918.56572367184</v>
      </c>
      <c r="Q71" s="19" t="n">
        <f aca="false">IF(ISNA(VLOOKUP($A71,PC!$B:$T,11,0)),0,VLOOKUP($A71,PC!$B:$T,11,0))</f>
        <v>2819.75969927127</v>
      </c>
      <c r="R71" s="19" t="n">
        <f aca="false">IF(ISNA(VLOOKUP($A71,PC!$B:$T,12,0)),0,VLOOKUP($A71,PC!$B:$T,12,0))</f>
        <v>1627.42857851711</v>
      </c>
      <c r="S71" s="19" t="n">
        <f aca="false">IF(ISNA(VLOOKUP($A71,PC!$B:$T,13,0)),0,VLOOKUP($A71,PC!$B:$T,13,0))</f>
        <v>736.662316656251</v>
      </c>
      <c r="T71" s="19" t="n">
        <f aca="false">IF(ISNA(VLOOKUP($A71,PC!$B:$T,14,0)),0,VLOOKUP($A71,PC!$B:$T,14,0))</f>
        <v>890.675275959007</v>
      </c>
      <c r="U71" s="19" t="n">
        <f aca="false">IF(ISNA(VLOOKUP($A71,PC!$B:$T,15,0)),0,VLOOKUP($A71,PC!$B:$T,15,0))</f>
        <v>635.954624978585</v>
      </c>
      <c r="V71" s="19" t="n">
        <f aca="false">IF(ISNA(VLOOKUP($A71,PC!$B:$T,16,0)),0,VLOOKUP($A71,PC!$B:$T,16,0))</f>
        <v>401.056332623041</v>
      </c>
      <c r="W71" s="19" t="n">
        <f aca="false">IF(ISNA(VLOOKUP($A71,PC!$B:$T,17,0)),0,VLOOKUP($A71,PC!$B:$T,17,0))</f>
        <v>1243.69429014339</v>
      </c>
      <c r="X71" s="19" t="n">
        <f aca="false">IF(ISNA(VLOOKUP($A71,PC!$B:$T,18,0)),0,VLOOKUP($A71,PC!$B:$T,18,0))</f>
        <v>574.959820480941</v>
      </c>
      <c r="Y71" s="19" t="n">
        <f aca="false">IF(ISNA(VLOOKUP($A71,PC!$B:$T,19,0)),0,VLOOKUP($A71,PC!$B:$T,19,0))</f>
        <v>354.027280258567</v>
      </c>
      <c r="AA71" s="14" t="n">
        <f aca="false">H71-(H70*$G70/100)</f>
        <v>172.173973789925</v>
      </c>
      <c r="AB71" s="14" t="n">
        <f aca="false">I71-(I70*$G70/100)</f>
        <v>467.630475895418</v>
      </c>
      <c r="AC71" s="14" t="n">
        <f aca="false">J71-(J70*$G70/100)</f>
        <v>484.85531941025</v>
      </c>
      <c r="AD71" s="14" t="n">
        <f aca="false">K71-(K70*$G70/100)</f>
        <v>443.476730956976</v>
      </c>
      <c r="AE71" s="14" t="n">
        <f aca="false">L71-(L70*$G70/100)</f>
        <v>198.430506744822</v>
      </c>
      <c r="AF71" s="14" t="n">
        <f aca="false">M71-(M70*$G70/100)</f>
        <v>272.218130065982</v>
      </c>
      <c r="AG71" s="14" t="n">
        <f aca="false">N71-(N70*$G70/100)</f>
        <v>627.541059053932</v>
      </c>
      <c r="AH71" s="14" t="n">
        <f aca="false">O71-(O70*$G70/100)</f>
        <v>1138.24328394165</v>
      </c>
      <c r="AI71" s="14" t="n">
        <f aca="false">P71-(P70*$G70/100)</f>
        <v>1732.22470058731</v>
      </c>
      <c r="AJ71" s="14" t="n">
        <f aca="false">Q71-(Q70*$G70/100)</f>
        <v>2522.86120238754</v>
      </c>
      <c r="AK71" s="14" t="n">
        <f aca="false">R71-(R70*$G70/100)</f>
        <v>1497.88028812284</v>
      </c>
      <c r="AL71" s="14" t="n">
        <f aca="false">S71-(S70*$G70/100)</f>
        <v>535.990648274193</v>
      </c>
      <c r="AM71" s="14" t="n">
        <f aca="false">T71-(T70*$G70/100)</f>
        <v>762.68060917749</v>
      </c>
      <c r="AN71" s="14" t="n">
        <f aca="false">U71-(U70*$G70/100)</f>
        <v>470.922454543741</v>
      </c>
      <c r="AO71" s="14" t="n">
        <f aca="false">V71-(V70*$G70/100)</f>
        <v>240.603997166139</v>
      </c>
      <c r="AP71" s="14" t="n">
        <f aca="false">W71-(W70*$G70/100)</f>
        <v>714.615113819462</v>
      </c>
      <c r="AQ71" s="14" t="n">
        <f aca="false">X71-(X70*$G70/100)</f>
        <v>426.723651059496</v>
      </c>
      <c r="AR71" s="14" t="n">
        <f aca="false">Y71-(Y70*$G70/100)</f>
        <v>192.608798422052</v>
      </c>
      <c r="AS71" s="14"/>
      <c r="AT71" s="14" t="n">
        <f aca="false">IF(AA71&gt;0,AA71,0)</f>
        <v>172.173973789925</v>
      </c>
      <c r="AU71" s="14" t="n">
        <f aca="false">IF(AB71&gt;0,AB71,0)</f>
        <v>467.630475895418</v>
      </c>
      <c r="AV71" s="14" t="n">
        <f aca="false">IF(AC71&gt;0,AC71,0)</f>
        <v>484.85531941025</v>
      </c>
      <c r="AW71" s="14" t="n">
        <f aca="false">IF(AD71&gt;0,AD71,0)</f>
        <v>443.476730956976</v>
      </c>
      <c r="AX71" s="14" t="n">
        <f aca="false">IF(AE71&gt;0,AE71,0)</f>
        <v>198.430506744822</v>
      </c>
      <c r="AY71" s="14" t="n">
        <f aca="false">IF(AF71&gt;0,AF71,0)</f>
        <v>272.218130065982</v>
      </c>
      <c r="AZ71" s="14" t="n">
        <f aca="false">IF(AG71&gt;0,AG71,0)</f>
        <v>627.541059053932</v>
      </c>
      <c r="BA71" s="14" t="n">
        <f aca="false">IF(AH71&gt;0,AH71,0)</f>
        <v>1138.24328394165</v>
      </c>
      <c r="BB71" s="14" t="n">
        <f aca="false">IF(AI71&gt;0,AI71,0)</f>
        <v>1732.22470058731</v>
      </c>
      <c r="BC71" s="14" t="n">
        <f aca="false">IF(AJ71&gt;0,AJ71,0)</f>
        <v>2522.86120238754</v>
      </c>
      <c r="BD71" s="14" t="n">
        <f aca="false">IF(AK71&gt;0,AK71,0)</f>
        <v>1497.88028812284</v>
      </c>
      <c r="BE71" s="14" t="n">
        <f aca="false">IF(AL71&gt;0,AL71,0)</f>
        <v>535.990648274193</v>
      </c>
      <c r="BF71" s="14" t="n">
        <f aca="false">IF(AM71&gt;0,AM71,0)</f>
        <v>762.68060917749</v>
      </c>
      <c r="BG71" s="14" t="n">
        <f aca="false">IF(AN71&gt;0,AN71,0)</f>
        <v>470.922454543741</v>
      </c>
      <c r="BH71" s="14" t="n">
        <f aca="false">IF(AO71&gt;0,AO71,0)</f>
        <v>240.603997166139</v>
      </c>
      <c r="BI71" s="14" t="n">
        <f aca="false">IF(AP71&gt;0,AP71,0)</f>
        <v>714.615113819462</v>
      </c>
      <c r="BJ71" s="14" t="n">
        <f aca="false">IF(AQ71&gt;0,AQ71,0)</f>
        <v>426.723651059496</v>
      </c>
      <c r="BK71" s="14" t="n">
        <f aca="false">IF(AR71&gt;0,AR71,0)</f>
        <v>192.608798422052</v>
      </c>
    </row>
    <row r="72" customFormat="false" ht="18" hidden="false" customHeight="false" outlineLevel="0" collapsed="false">
      <c r="A72" s="20" t="s">
        <v>56</v>
      </c>
      <c r="B72" s="19" t="s">
        <v>695</v>
      </c>
      <c r="C72" s="19" t="n">
        <v>44</v>
      </c>
      <c r="D72" s="19" t="n">
        <f aca="false">C72-5</f>
        <v>39</v>
      </c>
      <c r="E72" s="8" t="s">
        <v>696</v>
      </c>
      <c r="F72" s="8" t="n">
        <v>12.9646396371236</v>
      </c>
      <c r="G72" s="13" t="n">
        <f aca="false">F72*((POWER(D72,2))/((POWER(C72,2))))</f>
        <v>10.1855459132567</v>
      </c>
      <c r="H72" s="19" t="n">
        <f aca="false">IF(ISNA(VLOOKUP($A72,PC!$B:$T,2,0)),0,VLOOKUP($A72,PC!$B:$T,2,0))</f>
        <v>7089.67984055803</v>
      </c>
      <c r="I72" s="19" t="n">
        <f aca="false">IF(ISNA(VLOOKUP($A72,PC!$B:$T,3,0)),0,VLOOKUP($A72,PC!$B:$T,3,0))</f>
        <v>25752.7333509551</v>
      </c>
      <c r="J72" s="19" t="n">
        <f aca="false">IF(ISNA(VLOOKUP($A72,PC!$B:$T,4,0)),0,VLOOKUP($A72,PC!$B:$T,4,0))</f>
        <v>24967.8721245914</v>
      </c>
      <c r="K72" s="19" t="n">
        <f aca="false">IF(ISNA(VLOOKUP($A72,PC!$B:$T,5,0)),0,VLOOKUP($A72,PC!$B:$T,5,0))</f>
        <v>18135.5214428248</v>
      </c>
      <c r="L72" s="19" t="n">
        <f aca="false">IF(ISNA(VLOOKUP($A72,PC!$B:$T,6,0)),0,VLOOKUP($A72,PC!$B:$T,6,0))</f>
        <v>8439.6694828431</v>
      </c>
      <c r="M72" s="19" t="n">
        <f aca="false">IF(ISNA(VLOOKUP($A72,PC!$B:$T,7,0)),0,VLOOKUP($A72,PC!$B:$T,7,0))</f>
        <v>17085.7808878275</v>
      </c>
      <c r="N72" s="19" t="n">
        <f aca="false">IF(ISNA(VLOOKUP($A72,PC!$B:$T,8,0)),0,VLOOKUP($A72,PC!$B:$T,8,0))</f>
        <v>10837.9493516199</v>
      </c>
      <c r="O72" s="19" t="n">
        <f aca="false">IF(ISNA(VLOOKUP($A72,PC!$B:$T,9,0)),0,VLOOKUP($A72,PC!$B:$T,9,0))</f>
        <v>32565.7862620556</v>
      </c>
      <c r="P72" s="19" t="n">
        <f aca="false">IF(ISNA(VLOOKUP($A72,PC!$B:$T,10,0)),0,VLOOKUP($A72,PC!$B:$T,10,0))</f>
        <v>12631.5228698161</v>
      </c>
      <c r="Q72" s="19" t="n">
        <f aca="false">IF(ISNA(VLOOKUP($A72,PC!$B:$T,11,0)),0,VLOOKUP($A72,PC!$B:$T,11,0))</f>
        <v>28320.7353997742</v>
      </c>
      <c r="R72" s="19" t="n">
        <f aca="false">IF(ISNA(VLOOKUP($A72,PC!$B:$T,12,0)),0,VLOOKUP($A72,PC!$B:$T,12,0))</f>
        <v>12550.4192872117</v>
      </c>
      <c r="S72" s="19" t="n">
        <f aca="false">IF(ISNA(VLOOKUP($A72,PC!$B:$T,13,0)),0,VLOOKUP($A72,PC!$B:$T,13,0))</f>
        <v>19561.284141455</v>
      </c>
      <c r="T72" s="19" t="n">
        <f aca="false">IF(ISNA(VLOOKUP($A72,PC!$B:$T,14,0)),0,VLOOKUP($A72,PC!$B:$T,14,0))</f>
        <v>9963.10208294199</v>
      </c>
      <c r="U72" s="19" t="n">
        <f aca="false">IF(ISNA(VLOOKUP($A72,PC!$B:$T,15,0)),0,VLOOKUP($A72,PC!$B:$T,15,0))</f>
        <v>18112.813935567</v>
      </c>
      <c r="V72" s="19" t="n">
        <f aca="false">IF(ISNA(VLOOKUP($A72,PC!$B:$T,16,0)),0,VLOOKUP($A72,PC!$B:$T,16,0))</f>
        <v>17085.7808878275</v>
      </c>
      <c r="W72" s="19" t="n">
        <f aca="false">IF(ISNA(VLOOKUP($A72,PC!$B:$T,17,0)),0,VLOOKUP($A72,PC!$B:$T,17,0))</f>
        <v>33007.0775739569</v>
      </c>
      <c r="X72" s="19" t="n">
        <f aca="false">IF(ISNA(VLOOKUP($A72,PC!$B:$T,18,0)),0,VLOOKUP($A72,PC!$B:$T,18,0))</f>
        <v>9480.50307790278</v>
      </c>
      <c r="Y72" s="19" t="n">
        <f aca="false">IF(ISNA(VLOOKUP($A72,PC!$B:$T,19,0)),0,VLOOKUP($A72,PC!$B:$T,19,0))</f>
        <v>13111.7592149633</v>
      </c>
      <c r="AA72" s="14" t="n">
        <f aca="false">H72-(H71*$G71/100)</f>
        <v>7046.70741252212</v>
      </c>
      <c r="AB72" s="14" t="n">
        <f aca="false">I72-(I71*$G71/100)</f>
        <v>25683.2718559738</v>
      </c>
      <c r="AC72" s="14" t="n">
        <f aca="false">J72-(J71*$G71/100)</f>
        <v>24892.9006071794</v>
      </c>
      <c r="AD72" s="14" t="n">
        <f aca="false">K72-(K71*$G71/100)</f>
        <v>18057.8400460324</v>
      </c>
      <c r="AE72" s="14" t="n">
        <f aca="false">L72-(L71*$G71/100)</f>
        <v>8403.55579156958</v>
      </c>
      <c r="AF72" s="14" t="n">
        <f aca="false">M72-(M71*$G71/100)</f>
        <v>17037.6982797857</v>
      </c>
      <c r="AG72" s="14" t="n">
        <f aca="false">N72-(N71*$G71/100)</f>
        <v>10753.704856978</v>
      </c>
      <c r="AH72" s="14" t="n">
        <f aca="false">O72-(O71*$G71/100)</f>
        <v>32429.4173444723</v>
      </c>
      <c r="AI72" s="14" t="n">
        <f aca="false">P72-(P71*$G71/100)</f>
        <v>12436.2668070229</v>
      </c>
      <c r="AJ72" s="14" t="n">
        <f aca="false">Q72-(Q71*$G71/100)</f>
        <v>28033.7631214157</v>
      </c>
      <c r="AK72" s="14" t="n">
        <f aca="false">R72-(R71*$G71/100)</f>
        <v>12384.7928023863</v>
      </c>
      <c r="AL72" s="14" t="n">
        <f aca="false">S72-(S71*$G71/100)</f>
        <v>19486.312624043</v>
      </c>
      <c r="AM72" s="14" t="n">
        <f aca="false">T72-(T71*$G71/100)</f>
        <v>9872.45637533592</v>
      </c>
      <c r="AN72" s="14" t="n">
        <f aca="false">U72-(U71*$G71/100)</f>
        <v>18048.0916304323</v>
      </c>
      <c r="AO72" s="14" t="n">
        <f aca="false">V72-(V71*$G71/100)</f>
        <v>17044.9646262316</v>
      </c>
      <c r="AP72" s="14" t="n">
        <f aca="false">W72-(W71*$G71/100)</f>
        <v>32880.5044535182</v>
      </c>
      <c r="AQ72" s="14" t="n">
        <f aca="false">X72-(X71*$G71/100)</f>
        <v>9421.98832939757</v>
      </c>
      <c r="AR72" s="14" t="n">
        <f aca="false">Y72-(Y71*$G71/100)</f>
        <v>13075.7291889852</v>
      </c>
      <c r="AS72" s="14"/>
      <c r="AT72" s="14" t="n">
        <f aca="false">IF(AA72&gt;0,AA72,0)</f>
        <v>7046.70741252212</v>
      </c>
      <c r="AU72" s="14" t="n">
        <f aca="false">IF(AB72&gt;0,AB72,0)</f>
        <v>25683.2718559738</v>
      </c>
      <c r="AV72" s="14" t="n">
        <f aca="false">IF(AC72&gt;0,AC72,0)</f>
        <v>24892.9006071794</v>
      </c>
      <c r="AW72" s="14" t="n">
        <f aca="false">IF(AD72&gt;0,AD72,0)</f>
        <v>18057.8400460324</v>
      </c>
      <c r="AX72" s="14" t="n">
        <f aca="false">IF(AE72&gt;0,AE72,0)</f>
        <v>8403.55579156958</v>
      </c>
      <c r="AY72" s="14" t="n">
        <f aca="false">IF(AF72&gt;0,AF72,0)</f>
        <v>17037.6982797857</v>
      </c>
      <c r="AZ72" s="14" t="n">
        <f aca="false">IF(AG72&gt;0,AG72,0)</f>
        <v>10753.704856978</v>
      </c>
      <c r="BA72" s="14" t="n">
        <f aca="false">IF(AH72&gt;0,AH72,0)</f>
        <v>32429.4173444723</v>
      </c>
      <c r="BB72" s="14" t="n">
        <f aca="false">IF(AI72&gt;0,AI72,0)</f>
        <v>12436.2668070229</v>
      </c>
      <c r="BC72" s="14" t="n">
        <f aca="false">IF(AJ72&gt;0,AJ72,0)</f>
        <v>28033.7631214157</v>
      </c>
      <c r="BD72" s="14" t="n">
        <f aca="false">IF(AK72&gt;0,AK72,0)</f>
        <v>12384.7928023863</v>
      </c>
      <c r="BE72" s="14" t="n">
        <f aca="false">IF(AL72&gt;0,AL72,0)</f>
        <v>19486.312624043</v>
      </c>
      <c r="BF72" s="14" t="n">
        <f aca="false">IF(AM72&gt;0,AM72,0)</f>
        <v>9872.45637533592</v>
      </c>
      <c r="BG72" s="14" t="n">
        <f aca="false">IF(AN72&gt;0,AN72,0)</f>
        <v>18048.0916304323</v>
      </c>
      <c r="BH72" s="14" t="n">
        <f aca="false">IF(AO72&gt;0,AO72,0)</f>
        <v>17044.9646262316</v>
      </c>
      <c r="BI72" s="14" t="n">
        <f aca="false">IF(AP72&gt;0,AP72,0)</f>
        <v>32880.5044535182</v>
      </c>
      <c r="BJ72" s="14" t="n">
        <f aca="false">IF(AQ72&gt;0,AQ72,0)</f>
        <v>9421.98832939757</v>
      </c>
      <c r="BK72" s="14" t="n">
        <f aca="false">IF(AR72&gt;0,AR72,0)</f>
        <v>13075.7291889852</v>
      </c>
    </row>
    <row r="73" customFormat="false" ht="18" hidden="false" customHeight="false" outlineLevel="0" collapsed="false">
      <c r="A73" s="20" t="s">
        <v>58</v>
      </c>
      <c r="B73" s="19" t="s">
        <v>697</v>
      </c>
      <c r="C73" s="19" t="n">
        <v>44</v>
      </c>
      <c r="D73" s="19" t="n">
        <f aca="false">C73-5</f>
        <v>39</v>
      </c>
      <c r="E73" s="8" t="s">
        <v>698</v>
      </c>
      <c r="F73" s="8" t="n">
        <v>12.9752768286579</v>
      </c>
      <c r="G73" s="13" t="n">
        <f aca="false">F73*((POWER(D73,2))/((POWER(C73,2))))</f>
        <v>10.1939029216884</v>
      </c>
      <c r="H73" s="19" t="n">
        <f aca="false">IF(ISNA(VLOOKUP($A73,PC!$B:$T,2,0)),0,VLOOKUP($A73,PC!$B:$T,2,0))</f>
        <v>7204.45668176164</v>
      </c>
      <c r="I73" s="19" t="n">
        <f aca="false">IF(ISNA(VLOOKUP($A73,PC!$B:$T,3,0)),0,VLOOKUP($A73,PC!$B:$T,3,0))</f>
        <v>23511.4484497277</v>
      </c>
      <c r="J73" s="19" t="n">
        <f aca="false">IF(ISNA(VLOOKUP($A73,PC!$B:$T,4,0)),0,VLOOKUP($A73,PC!$B:$T,4,0))</f>
        <v>16366.0959956604</v>
      </c>
      <c r="K73" s="19" t="n">
        <f aca="false">IF(ISNA(VLOOKUP($A73,PC!$B:$T,5,0)),0,VLOOKUP($A73,PC!$B:$T,5,0))</f>
        <v>11598.9950789732</v>
      </c>
      <c r="L73" s="19" t="n">
        <f aca="false">IF(ISNA(VLOOKUP($A73,PC!$B:$T,6,0)),0,VLOOKUP($A73,PC!$B:$T,6,0))</f>
        <v>8598.76390146847</v>
      </c>
      <c r="M73" s="19" t="n">
        <f aca="false">IF(ISNA(VLOOKUP($A73,PC!$B:$T,7,0)),0,VLOOKUP($A73,PC!$B:$T,7,0))</f>
        <v>11501.1817798694</v>
      </c>
      <c r="N73" s="19" t="n">
        <f aca="false">IF(ISNA(VLOOKUP($A73,PC!$B:$T,8,0)),0,VLOOKUP($A73,PC!$B:$T,8,0))</f>
        <v>7626.87937686029</v>
      </c>
      <c r="O73" s="19" t="n">
        <f aca="false">IF(ISNA(VLOOKUP($A73,PC!$B:$T,9,0)),0,VLOOKUP($A73,PC!$B:$T,9,0))</f>
        <v>23840.9741924542</v>
      </c>
      <c r="P73" s="19" t="n">
        <f aca="false">IF(ISNA(VLOOKUP($A73,PC!$B:$T,10,0)),0,VLOOKUP($A73,PC!$B:$T,10,0))</f>
        <v>8607.36301974</v>
      </c>
      <c r="Q73" s="19" t="n">
        <f aca="false">IF(ISNA(VLOOKUP($A73,PC!$B:$T,11,0)),0,VLOOKUP($A73,PC!$B:$T,11,0))</f>
        <v>21997.1178025249</v>
      </c>
      <c r="R73" s="19" t="n">
        <f aca="false">IF(ISNA(VLOOKUP($A73,PC!$B:$T,12,0)),0,VLOOKUP($A73,PC!$B:$T,12,0))</f>
        <v>11409.6653145274</v>
      </c>
      <c r="S73" s="19" t="n">
        <f aca="false">IF(ISNA(VLOOKUP($A73,PC!$B:$T,13,0)),0,VLOOKUP($A73,PC!$B:$T,13,0))</f>
        <v>14280.9993383083</v>
      </c>
      <c r="T73" s="19" t="n">
        <f aca="false">IF(ISNA(VLOOKUP($A73,PC!$B:$T,14,0)),0,VLOOKUP($A73,PC!$B:$T,14,0))</f>
        <v>7722.67297437029</v>
      </c>
      <c r="U73" s="19" t="n">
        <f aca="false">IF(ISNA(VLOOKUP($A73,PC!$B:$T,15,0)),0,VLOOKUP($A73,PC!$B:$T,15,0))</f>
        <v>12145.804155522</v>
      </c>
      <c r="V73" s="19" t="n">
        <f aca="false">IF(ISNA(VLOOKUP($A73,PC!$B:$T,16,0)),0,VLOOKUP($A73,PC!$B:$T,16,0))</f>
        <v>11501.1817798694</v>
      </c>
      <c r="W73" s="19" t="n">
        <f aca="false">IF(ISNA(VLOOKUP($A73,PC!$B:$T,17,0)),0,VLOOKUP($A73,PC!$B:$T,17,0))</f>
        <v>22470.3989579296</v>
      </c>
      <c r="X73" s="19" t="n">
        <f aca="false">IF(ISNA(VLOOKUP($A73,PC!$B:$T,18,0)),0,VLOOKUP($A73,PC!$B:$T,18,0))</f>
        <v>7140.5691845832</v>
      </c>
      <c r="Y73" s="19" t="n">
        <f aca="false">IF(ISNA(VLOOKUP($A73,PC!$B:$T,19,0)),0,VLOOKUP($A73,PC!$B:$T,19,0))</f>
        <v>7671.28513587622</v>
      </c>
      <c r="AA73" s="14" t="n">
        <f aca="false">H73-(H72*$G72/100)</f>
        <v>6482.3340864987</v>
      </c>
      <c r="AB73" s="14" t="n">
        <f aca="false">I73-(I72*$G72/100)</f>
        <v>20888.3919703476</v>
      </c>
      <c r="AC73" s="14" t="n">
        <f aca="false">J73-(J72*$G72/100)</f>
        <v>13822.9819168469</v>
      </c>
      <c r="AD73" s="14" t="n">
        <f aca="false">K73-(K72*$G72/100)</f>
        <v>9751.79321580575</v>
      </c>
      <c r="AE73" s="14" t="n">
        <f aca="false">L73-(L72*$G72/100)</f>
        <v>7739.13749136637</v>
      </c>
      <c r="AF73" s="14" t="n">
        <f aca="false">M73-(M72*$G72/100)</f>
        <v>9760.90172290125</v>
      </c>
      <c r="AG73" s="14" t="n">
        <f aca="false">N73-(N72*$G72/100)</f>
        <v>6522.97506959553</v>
      </c>
      <c r="AH73" s="14" t="n">
        <f aca="false">O73-(O72*$G72/100)</f>
        <v>20523.9710807195</v>
      </c>
      <c r="AI73" s="14" t="n">
        <f aca="false">P73-(P72*$G72/100)</f>
        <v>7320.77345829137</v>
      </c>
      <c r="AJ73" s="14" t="n">
        <f aca="false">Q73-(Q72*$G72/100)</f>
        <v>19112.4962954089</v>
      </c>
      <c r="AK73" s="14" t="n">
        <f aca="false">R73-(R72*$G72/100)</f>
        <v>10131.3365957223</v>
      </c>
      <c r="AL73" s="14" t="n">
        <f aca="false">S73-(S72*$G72/100)</f>
        <v>12288.5757608578</v>
      </c>
      <c r="AM73" s="14" t="n">
        <f aca="false">T73-(T72*$G72/100)</f>
        <v>6707.8766373276</v>
      </c>
      <c r="AN73" s="14" t="n">
        <f aca="false">U73-(U72*$G72/100)</f>
        <v>10300.915175932</v>
      </c>
      <c r="AO73" s="14" t="n">
        <f aca="false">V73-(V72*$G72/100)</f>
        <v>9760.90172290125</v>
      </c>
      <c r="AP73" s="14" t="n">
        <f aca="false">W73-(W72*$G72/100)</f>
        <v>19108.44791701</v>
      </c>
      <c r="AQ73" s="14" t="n">
        <f aca="false">X73-(X72*$G72/100)</f>
        <v>6174.92819077569</v>
      </c>
      <c r="AR73" s="14" t="n">
        <f aca="false">Y73-(Y72*$G72/100)</f>
        <v>6335.78088100047</v>
      </c>
      <c r="AS73" s="14"/>
      <c r="AT73" s="14" t="n">
        <f aca="false">IF(AA73&gt;0,AA73,0)</f>
        <v>6482.3340864987</v>
      </c>
      <c r="AU73" s="14" t="n">
        <f aca="false">IF(AB73&gt;0,AB73,0)</f>
        <v>20888.3919703476</v>
      </c>
      <c r="AV73" s="14" t="n">
        <f aca="false">IF(AC73&gt;0,AC73,0)</f>
        <v>13822.9819168469</v>
      </c>
      <c r="AW73" s="14" t="n">
        <f aca="false">IF(AD73&gt;0,AD73,0)</f>
        <v>9751.79321580575</v>
      </c>
      <c r="AX73" s="14" t="n">
        <f aca="false">IF(AE73&gt;0,AE73,0)</f>
        <v>7739.13749136637</v>
      </c>
      <c r="AY73" s="14" t="n">
        <f aca="false">IF(AF73&gt;0,AF73,0)</f>
        <v>9760.90172290125</v>
      </c>
      <c r="AZ73" s="14" t="n">
        <f aca="false">IF(AG73&gt;0,AG73,0)</f>
        <v>6522.97506959553</v>
      </c>
      <c r="BA73" s="14" t="n">
        <f aca="false">IF(AH73&gt;0,AH73,0)</f>
        <v>20523.9710807195</v>
      </c>
      <c r="BB73" s="14" t="n">
        <f aca="false">IF(AI73&gt;0,AI73,0)</f>
        <v>7320.77345829137</v>
      </c>
      <c r="BC73" s="14" t="n">
        <f aca="false">IF(AJ73&gt;0,AJ73,0)</f>
        <v>19112.4962954089</v>
      </c>
      <c r="BD73" s="14" t="n">
        <f aca="false">IF(AK73&gt;0,AK73,0)</f>
        <v>10131.3365957223</v>
      </c>
      <c r="BE73" s="14" t="n">
        <f aca="false">IF(AL73&gt;0,AL73,0)</f>
        <v>12288.5757608578</v>
      </c>
      <c r="BF73" s="14" t="n">
        <f aca="false">IF(AM73&gt;0,AM73,0)</f>
        <v>6707.8766373276</v>
      </c>
      <c r="BG73" s="14" t="n">
        <f aca="false">IF(AN73&gt;0,AN73,0)</f>
        <v>10300.915175932</v>
      </c>
      <c r="BH73" s="14" t="n">
        <f aca="false">IF(AO73&gt;0,AO73,0)</f>
        <v>9760.90172290125</v>
      </c>
      <c r="BI73" s="14" t="n">
        <f aca="false">IF(AP73&gt;0,AP73,0)</f>
        <v>19108.44791701</v>
      </c>
      <c r="BJ73" s="14" t="n">
        <f aca="false">IF(AQ73&gt;0,AQ73,0)</f>
        <v>6174.92819077569</v>
      </c>
      <c r="BK73" s="14" t="n">
        <f aca="false">IF(AR73&gt;0,AR73,0)</f>
        <v>6335.78088100047</v>
      </c>
    </row>
    <row r="74" customFormat="false" ht="18" hidden="false" customHeight="false" outlineLevel="0" collapsed="false">
      <c r="A74" s="20" t="s">
        <v>60</v>
      </c>
      <c r="B74" s="19" t="s">
        <v>699</v>
      </c>
      <c r="C74" s="19" t="n">
        <v>44</v>
      </c>
      <c r="D74" s="19" t="n">
        <f aca="false">C74-5</f>
        <v>39</v>
      </c>
      <c r="E74" s="8" t="s">
        <v>700</v>
      </c>
      <c r="F74" s="8" t="n">
        <v>12.9859143382427</v>
      </c>
      <c r="G74" s="13" t="n">
        <f aca="false">F74*((POWER(D74,2))/((POWER(C74,2))))</f>
        <v>10.2022601799934</v>
      </c>
      <c r="H74" s="19" t="n">
        <f aca="false">IF(ISNA(VLOOKUP($A74,PC!$B:$T,2,0)),0,VLOOKUP($A74,PC!$B:$T,2,0))</f>
        <v>16769.890760467</v>
      </c>
      <c r="I74" s="19" t="n">
        <f aca="false">IF(ISNA(VLOOKUP($A74,PC!$B:$T,3,0)),0,VLOOKUP($A74,PC!$B:$T,3,0))</f>
        <v>30371.3181942568</v>
      </c>
      <c r="J74" s="19" t="n">
        <f aca="false">IF(ISNA(VLOOKUP($A74,PC!$B:$T,4,0)),0,VLOOKUP($A74,PC!$B:$T,4,0))</f>
        <v>27561.5867960513</v>
      </c>
      <c r="K74" s="19" t="n">
        <f aca="false">IF(ISNA(VLOOKUP($A74,PC!$B:$T,5,0)),0,VLOOKUP($A74,PC!$B:$T,5,0))</f>
        <v>22738.4571481719</v>
      </c>
      <c r="L74" s="19" t="n">
        <f aca="false">IF(ISNA(VLOOKUP($A74,PC!$B:$T,6,0)),0,VLOOKUP($A74,PC!$B:$T,6,0))</f>
        <v>15804.0587091122</v>
      </c>
      <c r="M74" s="19" t="n">
        <f aca="false">IF(ISNA(VLOOKUP($A74,PC!$B:$T,7,0)),0,VLOOKUP($A74,PC!$B:$T,7,0))</f>
        <v>21695.3685818642</v>
      </c>
      <c r="N74" s="19" t="n">
        <f aca="false">IF(ISNA(VLOOKUP($A74,PC!$B:$T,8,0)),0,VLOOKUP($A74,PC!$B:$T,8,0))</f>
        <v>21543.3046822219</v>
      </c>
      <c r="O74" s="19" t="n">
        <f aca="false">IF(ISNA(VLOOKUP($A74,PC!$B:$T,9,0)),0,VLOOKUP($A74,PC!$B:$T,9,0))</f>
        <v>42333.4589610631</v>
      </c>
      <c r="P74" s="19" t="n">
        <f aca="false">IF(ISNA(VLOOKUP($A74,PC!$B:$T,10,0)),0,VLOOKUP($A74,PC!$B:$T,10,0))</f>
        <v>26688.8578559225</v>
      </c>
      <c r="Q74" s="19" t="n">
        <f aca="false">IF(ISNA(VLOOKUP($A74,PC!$B:$T,11,0)),0,VLOOKUP($A74,PC!$B:$T,11,0))</f>
        <v>25156.8247716309</v>
      </c>
      <c r="R74" s="19" t="n">
        <f aca="false">IF(ISNA(VLOOKUP($A74,PC!$B:$T,12,0)),0,VLOOKUP($A74,PC!$B:$T,12,0))</f>
        <v>21327.2927443464</v>
      </c>
      <c r="S74" s="19" t="n">
        <f aca="false">IF(ISNA(VLOOKUP($A74,PC!$B:$T,13,0)),0,VLOOKUP($A74,PC!$B:$T,13,0))</f>
        <v>29284.2636841525</v>
      </c>
      <c r="T74" s="19" t="n">
        <f aca="false">IF(ISNA(VLOOKUP($A74,PC!$B:$T,14,0)),0,VLOOKUP($A74,PC!$B:$T,14,0))</f>
        <v>19214.3443324168</v>
      </c>
      <c r="U74" s="19" t="n">
        <f aca="false">IF(ISNA(VLOOKUP($A74,PC!$B:$T,15,0)),0,VLOOKUP($A74,PC!$B:$T,15,0))</f>
        <v>21695.3685818642</v>
      </c>
      <c r="V74" s="19" t="n">
        <f aca="false">IF(ISNA(VLOOKUP($A74,PC!$B:$T,16,0)),0,VLOOKUP($A74,PC!$B:$T,16,0))</f>
        <v>15138.2288523246</v>
      </c>
      <c r="W74" s="19" t="n">
        <f aca="false">IF(ISNA(VLOOKUP($A74,PC!$B:$T,17,0)),0,VLOOKUP($A74,PC!$B:$T,17,0))</f>
        <v>29718.4079360978</v>
      </c>
      <c r="X74" s="19" t="n">
        <f aca="false">IF(ISNA(VLOOKUP($A74,PC!$B:$T,18,0)),0,VLOOKUP($A74,PC!$B:$T,18,0))</f>
        <v>15028.2348303363</v>
      </c>
      <c r="Y74" s="19" t="n">
        <f aca="false">IF(ISNA(VLOOKUP($A74,PC!$B:$T,19,0)),0,VLOOKUP($A74,PC!$B:$T,19,0))</f>
        <v>15463.0998914857</v>
      </c>
      <c r="AA74" s="14" t="n">
        <f aca="false">H74-(H73*$G73/100)</f>
        <v>16035.4754402932</v>
      </c>
      <c r="AB74" s="14" t="n">
        <f aca="false">I74-(I73*$G73/100)</f>
        <v>27974.5839638088</v>
      </c>
      <c r="AC74" s="14" t="n">
        <f aca="false">J74-(J73*$G73/100)</f>
        <v>25893.2428581834</v>
      </c>
      <c r="AD74" s="14" t="n">
        <f aca="false">K74-(K73*$G73/100)</f>
        <v>21556.06684993</v>
      </c>
      <c r="AE74" s="14" t="n">
        <f aca="false">L74-(L73*$G73/100)</f>
        <v>14927.5090645314</v>
      </c>
      <c r="AF74" s="14" t="n">
        <f aca="false">M74-(M73*$G73/100)</f>
        <v>20522.9492763774</v>
      </c>
      <c r="AG74" s="14" t="n">
        <f aca="false">N74-(N73*$G73/100)</f>
        <v>20765.8280025905</v>
      </c>
      <c r="AH74" s="14" t="n">
        <f aca="false">O74-(O73*$G73/100)</f>
        <v>39903.1331962995</v>
      </c>
      <c r="AI74" s="14" t="n">
        <f aca="false">P74-(P73*$G73/100)</f>
        <v>25811.4316255729</v>
      </c>
      <c r="AJ74" s="14" t="n">
        <f aca="false">Q74-(Q73*$G73/100)</f>
        <v>22914.4599372721</v>
      </c>
      <c r="AK74" s="14" t="n">
        <f aca="false">R74-(R73*$G73/100)</f>
        <v>20164.202538494</v>
      </c>
      <c r="AL74" s="14" t="n">
        <f aca="false">S74-(S73*$G73/100)</f>
        <v>27828.4724753584</v>
      </c>
      <c r="AM74" s="14" t="n">
        <f aca="false">T74-(T73*$G73/100)</f>
        <v>18427.10254645</v>
      </c>
      <c r="AN74" s="14" t="n">
        <f aca="false">U74-(U73*$G73/100)</f>
        <v>20457.2370971919</v>
      </c>
      <c r="AO74" s="14" t="n">
        <f aca="false">V74-(V73*$G73/100)</f>
        <v>13965.8095468378</v>
      </c>
      <c r="AP74" s="14" t="n">
        <f aca="false">W74-(W73*$G73/100)</f>
        <v>27427.7972802104</v>
      </c>
      <c r="AQ74" s="14" t="n">
        <f aca="false">X74-(X73*$G73/100)</f>
        <v>14300.3321396039</v>
      </c>
      <c r="AR74" s="14" t="n">
        <f aca="false">Y74-(Y73*$G73/100)</f>
        <v>14681.0965318886</v>
      </c>
      <c r="AS74" s="14"/>
      <c r="AT74" s="14" t="n">
        <f aca="false">IF(AA74&gt;0,AA74,0)</f>
        <v>16035.4754402932</v>
      </c>
      <c r="AU74" s="14" t="n">
        <f aca="false">IF(AB74&gt;0,AB74,0)</f>
        <v>27974.5839638088</v>
      </c>
      <c r="AV74" s="14" t="n">
        <f aca="false">IF(AC74&gt;0,AC74,0)</f>
        <v>25893.2428581834</v>
      </c>
      <c r="AW74" s="14" t="n">
        <f aca="false">IF(AD74&gt;0,AD74,0)</f>
        <v>21556.06684993</v>
      </c>
      <c r="AX74" s="14" t="n">
        <f aca="false">IF(AE74&gt;0,AE74,0)</f>
        <v>14927.5090645314</v>
      </c>
      <c r="AY74" s="14" t="n">
        <f aca="false">IF(AF74&gt;0,AF74,0)</f>
        <v>20522.9492763774</v>
      </c>
      <c r="AZ74" s="14" t="n">
        <f aca="false">IF(AG74&gt;0,AG74,0)</f>
        <v>20765.8280025905</v>
      </c>
      <c r="BA74" s="14" t="n">
        <f aca="false">IF(AH74&gt;0,AH74,0)</f>
        <v>39903.1331962995</v>
      </c>
      <c r="BB74" s="14" t="n">
        <f aca="false">IF(AI74&gt;0,AI74,0)</f>
        <v>25811.4316255729</v>
      </c>
      <c r="BC74" s="14" t="n">
        <f aca="false">IF(AJ74&gt;0,AJ74,0)</f>
        <v>22914.4599372721</v>
      </c>
      <c r="BD74" s="14" t="n">
        <f aca="false">IF(AK74&gt;0,AK74,0)</f>
        <v>20164.202538494</v>
      </c>
      <c r="BE74" s="14" t="n">
        <f aca="false">IF(AL74&gt;0,AL74,0)</f>
        <v>27828.4724753584</v>
      </c>
      <c r="BF74" s="14" t="n">
        <f aca="false">IF(AM74&gt;0,AM74,0)</f>
        <v>18427.10254645</v>
      </c>
      <c r="BG74" s="14" t="n">
        <f aca="false">IF(AN74&gt;0,AN74,0)</f>
        <v>20457.2370971919</v>
      </c>
      <c r="BH74" s="14" t="n">
        <f aca="false">IF(AO74&gt;0,AO74,0)</f>
        <v>13965.8095468378</v>
      </c>
      <c r="BI74" s="14" t="n">
        <f aca="false">IF(AP74&gt;0,AP74,0)</f>
        <v>27427.7972802104</v>
      </c>
      <c r="BJ74" s="14" t="n">
        <f aca="false">IF(AQ74&gt;0,AQ74,0)</f>
        <v>14300.3321396039</v>
      </c>
      <c r="BK74" s="14" t="n">
        <f aca="false">IF(AR74&gt;0,AR74,0)</f>
        <v>14681.0965318886</v>
      </c>
    </row>
    <row r="75" customFormat="false" ht="18" hidden="false" customHeight="false" outlineLevel="0" collapsed="false">
      <c r="A75" s="20" t="s">
        <v>62</v>
      </c>
      <c r="B75" s="19" t="s">
        <v>701</v>
      </c>
      <c r="C75" s="19" t="n">
        <v>44</v>
      </c>
      <c r="D75" s="19" t="n">
        <f aca="false">C75-5</f>
        <v>39</v>
      </c>
      <c r="E75" s="8" t="s">
        <v>702</v>
      </c>
      <c r="F75" s="8" t="n">
        <v>12.9965521633859</v>
      </c>
      <c r="G75" s="13" t="n">
        <f aca="false">F75*((POWER(D75,2))/((POWER(C75,2))))</f>
        <v>10.2106176862138</v>
      </c>
      <c r="H75" s="19" t="n">
        <f aca="false">IF(ISNA(VLOOKUP($A75,PC!$B:$T,2,0)),0,VLOOKUP($A75,PC!$B:$T,2,0))</f>
        <v>22484.4506649155</v>
      </c>
      <c r="I75" s="19" t="n">
        <f aca="false">IF(ISNA(VLOOKUP($A75,PC!$B:$T,3,0)),0,VLOOKUP($A75,PC!$B:$T,3,0))</f>
        <v>57072.2851812968</v>
      </c>
      <c r="J75" s="19" t="n">
        <f aca="false">IF(ISNA(VLOOKUP($A75,PC!$B:$T,4,0)),0,VLOOKUP($A75,PC!$B:$T,4,0))</f>
        <v>47405.3813051091</v>
      </c>
      <c r="K75" s="19" t="n">
        <f aca="false">IF(ISNA(VLOOKUP($A75,PC!$B:$T,5,0)),0,VLOOKUP($A75,PC!$B:$T,5,0))</f>
        <v>38057.7396252579</v>
      </c>
      <c r="L75" s="19" t="n">
        <f aca="false">IF(ISNA(VLOOKUP($A75,PC!$B:$T,6,0)),0,VLOOKUP($A75,PC!$B:$T,6,0))</f>
        <v>30671.7887422233</v>
      </c>
      <c r="M75" s="19" t="n">
        <f aca="false">IF(ISNA(VLOOKUP($A75,PC!$B:$T,7,0)),0,VLOOKUP($A75,PC!$B:$T,7,0))</f>
        <v>37200.3933412938</v>
      </c>
      <c r="N75" s="19" t="n">
        <f aca="false">IF(ISNA(VLOOKUP($A75,PC!$B:$T,8,0)),0,VLOOKUP($A75,PC!$B:$T,8,0))</f>
        <v>29617.1638925118</v>
      </c>
      <c r="O75" s="19" t="n">
        <f aca="false">IF(ISNA(VLOOKUP($A75,PC!$B:$T,9,0)),0,VLOOKUP($A75,PC!$B:$T,9,0))</f>
        <v>66365.3867001546</v>
      </c>
      <c r="P75" s="19" t="n">
        <f aca="false">IF(ISNA(VLOOKUP($A75,PC!$B:$T,10,0)),0,VLOOKUP($A75,PC!$B:$T,10,0))</f>
        <v>30254.4748013227</v>
      </c>
      <c r="Q75" s="19" t="n">
        <f aca="false">IF(ISNA(VLOOKUP($A75,PC!$B:$T,11,0)),0,VLOOKUP($A75,PC!$B:$T,11,0))</f>
        <v>30726.9732115365</v>
      </c>
      <c r="R75" s="19" t="n">
        <f aca="false">IF(ISNA(VLOOKUP($A75,PC!$B:$T,12,0)),0,VLOOKUP($A75,PC!$B:$T,12,0))</f>
        <v>32494.508329922</v>
      </c>
      <c r="S75" s="19" t="n">
        <f aca="false">IF(ISNA(VLOOKUP($A75,PC!$B:$T,13,0)),0,VLOOKUP($A75,PC!$B:$T,13,0))</f>
        <v>44070.1719479469</v>
      </c>
      <c r="T75" s="19" t="n">
        <f aca="false">IF(ISNA(VLOOKUP($A75,PC!$B:$T,14,0)),0,VLOOKUP($A75,PC!$B:$T,14,0))</f>
        <v>32809.8241869513</v>
      </c>
      <c r="U75" s="19" t="n">
        <f aca="false">IF(ISNA(VLOOKUP($A75,PC!$B:$T,15,0)),0,VLOOKUP($A75,PC!$B:$T,15,0))</f>
        <v>32494.508329922</v>
      </c>
      <c r="V75" s="19" t="n">
        <f aca="false">IF(ISNA(VLOOKUP($A75,PC!$B:$T,16,0)),0,VLOOKUP($A75,PC!$B:$T,16,0))</f>
        <v>26042.6379528819</v>
      </c>
      <c r="W75" s="19" t="n">
        <f aca="false">IF(ISNA(VLOOKUP($A75,PC!$B:$T,17,0)),0,VLOOKUP($A75,PC!$B:$T,17,0))</f>
        <v>44596.8361107523</v>
      </c>
      <c r="X75" s="19" t="n">
        <f aca="false">IF(ISNA(VLOOKUP($A75,PC!$B:$T,18,0)),0,VLOOKUP($A75,PC!$B:$T,18,0))</f>
        <v>28631.1558055614</v>
      </c>
      <c r="Y75" s="19" t="n">
        <f aca="false">IF(ISNA(VLOOKUP($A75,PC!$B:$T,19,0)),0,VLOOKUP($A75,PC!$B:$T,19,0))</f>
        <v>29338.6386707583</v>
      </c>
      <c r="AA75" s="14" t="n">
        <f aca="false">H75-(H74*$G74/100)</f>
        <v>20773.542777632</v>
      </c>
      <c r="AB75" s="14" t="n">
        <f aca="false">I75-(I74*$G74/100)</f>
        <v>53973.7242790251</v>
      </c>
      <c r="AC75" s="14" t="n">
        <f aca="false">J75-(J74*$G74/100)</f>
        <v>44593.4765104412</v>
      </c>
      <c r="AD75" s="14" t="n">
        <f aca="false">K75-(K74*$G74/100)</f>
        <v>35737.9030660851</v>
      </c>
      <c r="AE75" s="14" t="n">
        <f aca="false">L75-(L74*$G74/100)</f>
        <v>29059.4175537208</v>
      </c>
      <c r="AF75" s="14" t="n">
        <f aca="false">M75-(M74*$G74/100)</f>
        <v>34986.9753915635</v>
      </c>
      <c r="AG75" s="14" t="n">
        <f aca="false">N75-(N74*$G74/100)</f>
        <v>27419.2598974628</v>
      </c>
      <c r="AH75" s="14" t="n">
        <f aca="false">O75-(O74*$G74/100)</f>
        <v>62046.4170737562</v>
      </c>
      <c r="AI75" s="14" t="n">
        <f aca="false">P75-(P74*$G74/100)</f>
        <v>27531.6080837929</v>
      </c>
      <c r="AJ75" s="14" t="n">
        <f aca="false">Q75-(Q74*$G74/100)</f>
        <v>28160.4084953097</v>
      </c>
      <c r="AK75" s="14" t="n">
        <f aca="false">R75-(R74*$G74/100)</f>
        <v>30318.6424347949</v>
      </c>
      <c r="AL75" s="14" t="n">
        <f aca="false">S75-(S74*$G74/100)</f>
        <v>41082.5151750944</v>
      </c>
      <c r="AM75" s="14" t="n">
        <f aca="false">T75-(T74*$G74/100)</f>
        <v>30849.5267862783</v>
      </c>
      <c r="AN75" s="14" t="n">
        <f aca="false">U75-(U74*$G74/100)</f>
        <v>30281.0903801917</v>
      </c>
      <c r="AO75" s="14" t="n">
        <f aca="false">V75-(V74*$G74/100)</f>
        <v>24498.1964587249</v>
      </c>
      <c r="AP75" s="14" t="n">
        <f aca="false">W75-(W74*$G74/100)</f>
        <v>41564.8868117598</v>
      </c>
      <c r="AQ75" s="14" t="n">
        <f aca="false">X75-(X74*$G74/100)</f>
        <v>27097.9361877102</v>
      </c>
      <c r="AR75" s="14" t="n">
        <f aca="false">Y75-(Y74*$G74/100)</f>
        <v>27761.0529879367</v>
      </c>
      <c r="AS75" s="14"/>
      <c r="AT75" s="14" t="n">
        <f aca="false">IF(AA75&gt;0,AA75,0)</f>
        <v>20773.542777632</v>
      </c>
      <c r="AU75" s="14" t="n">
        <f aca="false">IF(AB75&gt;0,AB75,0)</f>
        <v>53973.7242790251</v>
      </c>
      <c r="AV75" s="14" t="n">
        <f aca="false">IF(AC75&gt;0,AC75,0)</f>
        <v>44593.4765104412</v>
      </c>
      <c r="AW75" s="14" t="n">
        <f aca="false">IF(AD75&gt;0,AD75,0)</f>
        <v>35737.9030660851</v>
      </c>
      <c r="AX75" s="14" t="n">
        <f aca="false">IF(AE75&gt;0,AE75,0)</f>
        <v>29059.4175537208</v>
      </c>
      <c r="AY75" s="14" t="n">
        <f aca="false">IF(AF75&gt;0,AF75,0)</f>
        <v>34986.9753915635</v>
      </c>
      <c r="AZ75" s="14" t="n">
        <f aca="false">IF(AG75&gt;0,AG75,0)</f>
        <v>27419.2598974628</v>
      </c>
      <c r="BA75" s="14" t="n">
        <f aca="false">IF(AH75&gt;0,AH75,0)</f>
        <v>62046.4170737562</v>
      </c>
      <c r="BB75" s="14" t="n">
        <f aca="false">IF(AI75&gt;0,AI75,0)</f>
        <v>27531.6080837929</v>
      </c>
      <c r="BC75" s="14" t="n">
        <f aca="false">IF(AJ75&gt;0,AJ75,0)</f>
        <v>28160.4084953097</v>
      </c>
      <c r="BD75" s="14" t="n">
        <f aca="false">IF(AK75&gt;0,AK75,0)</f>
        <v>30318.6424347949</v>
      </c>
      <c r="BE75" s="14" t="n">
        <f aca="false">IF(AL75&gt;0,AL75,0)</f>
        <v>41082.5151750944</v>
      </c>
      <c r="BF75" s="14" t="n">
        <f aca="false">IF(AM75&gt;0,AM75,0)</f>
        <v>30849.5267862783</v>
      </c>
      <c r="BG75" s="14" t="n">
        <f aca="false">IF(AN75&gt;0,AN75,0)</f>
        <v>30281.0903801917</v>
      </c>
      <c r="BH75" s="14" t="n">
        <f aca="false">IF(AO75&gt;0,AO75,0)</f>
        <v>24498.1964587249</v>
      </c>
      <c r="BI75" s="14" t="n">
        <f aca="false">IF(AP75&gt;0,AP75,0)</f>
        <v>41564.8868117598</v>
      </c>
      <c r="BJ75" s="14" t="n">
        <f aca="false">IF(AQ75&gt;0,AQ75,0)</f>
        <v>27097.9361877102</v>
      </c>
      <c r="BK75" s="14" t="n">
        <f aca="false">IF(AR75&gt;0,AR75,0)</f>
        <v>27761.0529879367</v>
      </c>
    </row>
    <row r="76" customFormat="false" ht="18" hidden="false" customHeight="false" outlineLevel="0" collapsed="false">
      <c r="A76" s="20" t="s">
        <v>64</v>
      </c>
      <c r="B76" s="19" t="s">
        <v>703</v>
      </c>
      <c r="C76" s="19" t="n">
        <v>44</v>
      </c>
      <c r="D76" s="19" t="n">
        <f aca="false">C76-5</f>
        <v>39</v>
      </c>
      <c r="E76" s="8" t="s">
        <v>704</v>
      </c>
      <c r="F76" s="8" t="n">
        <v>13.0071903016265</v>
      </c>
      <c r="G76" s="13" t="n">
        <f aca="false">F76*((POWER(D76,2))/((POWER(C76,2))))</f>
        <v>10.2189754384163</v>
      </c>
      <c r="H76" s="19" t="n">
        <f aca="false">IF(ISNA(VLOOKUP($A76,PC!$B:$T,2,0)),0,VLOOKUP($A76,PC!$B:$T,2,0))</f>
        <v>16211.8106625147</v>
      </c>
      <c r="I76" s="19" t="n">
        <f aca="false">IF(ISNA(VLOOKUP($A76,PC!$B:$T,3,0)),0,VLOOKUP($A76,PC!$B:$T,3,0))</f>
        <v>29696.6196393226</v>
      </c>
      <c r="J76" s="19" t="n">
        <f aca="false">IF(ISNA(VLOOKUP($A76,PC!$B:$T,4,0)),0,VLOOKUP($A76,PC!$B:$T,4,0))</f>
        <v>42469.805638967</v>
      </c>
      <c r="K76" s="19" t="n">
        <f aca="false">IF(ISNA(VLOOKUP($A76,PC!$B:$T,5,0)),0,VLOOKUP($A76,PC!$B:$T,5,0))</f>
        <v>22066.8735414482</v>
      </c>
      <c r="L76" s="19" t="n">
        <f aca="false">IF(ISNA(VLOOKUP($A76,PC!$B:$T,6,0)),0,VLOOKUP($A76,PC!$B:$T,6,0))</f>
        <v>16783.7814963845</v>
      </c>
      <c r="M76" s="19" t="n">
        <f aca="false">IF(ISNA(VLOOKUP($A76,PC!$B:$T,7,0)),0,VLOOKUP($A76,PC!$B:$T,7,0))</f>
        <v>19315.8398890216</v>
      </c>
      <c r="N76" s="19" t="n">
        <f aca="false">IF(ISNA(VLOOKUP($A76,PC!$B:$T,8,0)),0,VLOOKUP($A76,PC!$B:$T,8,0))</f>
        <v>19121.4352612132</v>
      </c>
      <c r="O76" s="19" t="n">
        <f aca="false">IF(ISNA(VLOOKUP($A76,PC!$B:$T,9,0)),0,VLOOKUP($A76,PC!$B:$T,9,0))</f>
        <v>26565.9012867436</v>
      </c>
      <c r="P76" s="19" t="n">
        <f aca="false">IF(ISNA(VLOOKUP($A76,PC!$B:$T,10,0)),0,VLOOKUP($A76,PC!$B:$T,10,0))</f>
        <v>15469.3240218062</v>
      </c>
      <c r="Q76" s="19" t="n">
        <f aca="false">IF(ISNA(VLOOKUP($A76,PC!$B:$T,11,0)),0,VLOOKUP($A76,PC!$B:$T,11,0))</f>
        <v>19121.4352612132</v>
      </c>
      <c r="R76" s="19" t="n">
        <f aca="false">IF(ISNA(VLOOKUP($A76,PC!$B:$T,12,0)),0,VLOOKUP($A76,PC!$B:$T,12,0))</f>
        <v>13721.2050165606</v>
      </c>
      <c r="S76" s="19" t="n">
        <f aca="false">IF(ISNA(VLOOKUP($A76,PC!$B:$T,13,0)),0,VLOOKUP($A76,PC!$B:$T,13,0))</f>
        <v>21318.9243833401</v>
      </c>
      <c r="T76" s="19" t="n">
        <f aca="false">IF(ISNA(VLOOKUP($A76,PC!$B:$T,14,0)),0,VLOOKUP($A76,PC!$B:$T,14,0))</f>
        <v>17858.2297292673</v>
      </c>
      <c r="U76" s="19" t="n">
        <f aca="false">IF(ISNA(VLOOKUP($A76,PC!$B:$T,15,0)),0,VLOOKUP($A76,PC!$B:$T,15,0))</f>
        <v>27200.1996772524</v>
      </c>
      <c r="V76" s="19" t="n">
        <f aca="false">IF(ISNA(VLOOKUP($A76,PC!$B:$T,16,0)),0,VLOOKUP($A76,PC!$B:$T,16,0))</f>
        <v>17652.1335510331</v>
      </c>
      <c r="W76" s="19" t="n">
        <f aca="false">IF(ISNA(VLOOKUP($A76,PC!$B:$T,17,0)),0,VLOOKUP($A76,PC!$B:$T,17,0))</f>
        <v>28716.571394738</v>
      </c>
      <c r="X76" s="19" t="n">
        <f aca="false">IF(ISNA(VLOOKUP($A76,PC!$B:$T,18,0)),0,VLOOKUP($A76,PC!$B:$T,18,0))</f>
        <v>16175.5814658702</v>
      </c>
      <c r="Y76" s="19" t="n">
        <f aca="false">IF(ISNA(VLOOKUP($A76,PC!$B:$T,19,0)),0,VLOOKUP($A76,PC!$B:$T,19,0))</f>
        <v>16320.8913340256</v>
      </c>
      <c r="AA76" s="14" t="n">
        <f aca="false">H76-(H75*$G75/100)</f>
        <v>13916.0093662748</v>
      </c>
      <c r="AB76" s="14" t="n">
        <f aca="false">I76-(I75*$G75/100)</f>
        <v>23869.1867946748</v>
      </c>
      <c r="AC76" s="14" t="n">
        <f aca="false">J76-(J75*$G75/100)</f>
        <v>37629.4233912104</v>
      </c>
      <c r="AD76" s="14" t="n">
        <f aca="false">K76-(K75*$G75/100)</f>
        <v>18180.9432482985</v>
      </c>
      <c r="AE76" s="14" t="n">
        <f aca="false">L76-(L75*$G75/100)</f>
        <v>13652.0024103929</v>
      </c>
      <c r="AF76" s="14" t="n">
        <f aca="false">M76-(M75*$G75/100)</f>
        <v>15517.4499471743</v>
      </c>
      <c r="AG76" s="14" t="n">
        <f aca="false">N76-(N75*$G75/100)</f>
        <v>16097.3398866494</v>
      </c>
      <c r="AH76" s="14" t="n">
        <f aca="false">O76-(O75*$G75/100)</f>
        <v>19789.5853748134</v>
      </c>
      <c r="AI76" s="14" t="n">
        <f aca="false">P76-(P75*$G75/100)</f>
        <v>12380.1552668713</v>
      </c>
      <c r="AJ76" s="14" t="n">
        <f aca="false">Q76-(Q75*$G75/100)</f>
        <v>15984.0215000379</v>
      </c>
      <c r="AK76" s="14" t="n">
        <f aca="false">R76-(R75*$G75/100)</f>
        <v>10403.3150019774</v>
      </c>
      <c r="AL76" s="14" t="n">
        <f aca="false">S76-(S75*$G75/100)</f>
        <v>16819.0876120782</v>
      </c>
      <c r="AM76" s="14" t="n">
        <f aca="false">T76-(T75*$G75/100)</f>
        <v>14508.1440180187</v>
      </c>
      <c r="AN76" s="14" t="n">
        <f aca="false">U76-(U75*$G75/100)</f>
        <v>23882.3096626692</v>
      </c>
      <c r="AO76" s="14" t="n">
        <f aca="false">V76-(V75*$G75/100)</f>
        <v>14993.0193542595</v>
      </c>
      <c r="AP76" s="14" t="n">
        <f aca="false">W76-(W75*$G75/100)</f>
        <v>24162.9589593217</v>
      </c>
      <c r="AQ76" s="14" t="n">
        <f aca="false">X76-(X75*$G75/100)</f>
        <v>13252.1636074201</v>
      </c>
      <c r="AR76" s="14" t="n">
        <f aca="false">Y76-(Y75*$G75/100)</f>
        <v>13325.2351050148</v>
      </c>
      <c r="AS76" s="14"/>
      <c r="AT76" s="14" t="n">
        <f aca="false">IF(AA76&gt;0,AA76,0)</f>
        <v>13916.0093662748</v>
      </c>
      <c r="AU76" s="14" t="n">
        <f aca="false">IF(AB76&gt;0,AB76,0)</f>
        <v>23869.1867946748</v>
      </c>
      <c r="AV76" s="14" t="n">
        <f aca="false">IF(AC76&gt;0,AC76,0)</f>
        <v>37629.4233912104</v>
      </c>
      <c r="AW76" s="14" t="n">
        <f aca="false">IF(AD76&gt;0,AD76,0)</f>
        <v>18180.9432482985</v>
      </c>
      <c r="AX76" s="14" t="n">
        <f aca="false">IF(AE76&gt;0,AE76,0)</f>
        <v>13652.0024103929</v>
      </c>
      <c r="AY76" s="14" t="n">
        <f aca="false">IF(AF76&gt;0,AF76,0)</f>
        <v>15517.4499471743</v>
      </c>
      <c r="AZ76" s="14" t="n">
        <f aca="false">IF(AG76&gt;0,AG76,0)</f>
        <v>16097.3398866494</v>
      </c>
      <c r="BA76" s="14" t="n">
        <f aca="false">IF(AH76&gt;0,AH76,0)</f>
        <v>19789.5853748134</v>
      </c>
      <c r="BB76" s="14" t="n">
        <f aca="false">IF(AI76&gt;0,AI76,0)</f>
        <v>12380.1552668713</v>
      </c>
      <c r="BC76" s="14" t="n">
        <f aca="false">IF(AJ76&gt;0,AJ76,0)</f>
        <v>15984.0215000379</v>
      </c>
      <c r="BD76" s="14" t="n">
        <f aca="false">IF(AK76&gt;0,AK76,0)</f>
        <v>10403.3150019774</v>
      </c>
      <c r="BE76" s="14" t="n">
        <f aca="false">IF(AL76&gt;0,AL76,0)</f>
        <v>16819.0876120782</v>
      </c>
      <c r="BF76" s="14" t="n">
        <f aca="false">IF(AM76&gt;0,AM76,0)</f>
        <v>14508.1440180187</v>
      </c>
      <c r="BG76" s="14" t="n">
        <f aca="false">IF(AN76&gt;0,AN76,0)</f>
        <v>23882.3096626692</v>
      </c>
      <c r="BH76" s="14" t="n">
        <f aca="false">IF(AO76&gt;0,AO76,0)</f>
        <v>14993.0193542595</v>
      </c>
      <c r="BI76" s="14" t="n">
        <f aca="false">IF(AP76&gt;0,AP76,0)</f>
        <v>24162.9589593217</v>
      </c>
      <c r="BJ76" s="14" t="n">
        <f aca="false">IF(AQ76&gt;0,AQ76,0)</f>
        <v>13252.1636074201</v>
      </c>
      <c r="BK76" s="14" t="n">
        <f aca="false">IF(AR76&gt;0,AR76,0)</f>
        <v>13325.2351050148</v>
      </c>
    </row>
    <row r="77" customFormat="false" ht="18" hidden="false" customHeight="false" outlineLevel="0" collapsed="false">
      <c r="A77" s="20" t="s">
        <v>66</v>
      </c>
      <c r="B77" s="19" t="s">
        <v>705</v>
      </c>
      <c r="C77" s="19" t="n">
        <v>44</v>
      </c>
      <c r="D77" s="19" t="n">
        <f aca="false">C77-5</f>
        <v>39</v>
      </c>
      <c r="E77" s="8" t="s">
        <v>706</v>
      </c>
      <c r="F77" s="8" t="n">
        <v>13.0178287505244</v>
      </c>
      <c r="G77" s="13" t="n">
        <f aca="false">F77*((POWER(D77,2))/((POWER(C77,2))))</f>
        <v>10.2273334346837</v>
      </c>
      <c r="H77" s="19" t="n">
        <f aca="false">IF(ISNA(VLOOKUP($A77,PC!$B:$T,2,0)),0,VLOOKUP($A77,PC!$B:$T,2,0))</f>
        <v>2915.70307162648</v>
      </c>
      <c r="I77" s="19" t="n">
        <f aca="false">IF(ISNA(VLOOKUP($A77,PC!$B:$T,3,0)),0,VLOOKUP($A77,PC!$B:$T,3,0))</f>
        <v>6752.23424532066</v>
      </c>
      <c r="J77" s="19" t="n">
        <f aca="false">IF(ISNA(VLOOKUP($A77,PC!$B:$T,4,0)),0,VLOOKUP($A77,PC!$B:$T,4,0))</f>
        <v>6472.07584722235</v>
      </c>
      <c r="K77" s="19" t="n">
        <f aca="false">IF(ISNA(VLOOKUP($A77,PC!$B:$T,5,0)),0,VLOOKUP($A77,PC!$B:$T,5,0))</f>
        <v>3738.20856021916</v>
      </c>
      <c r="L77" s="19" t="n">
        <f aca="false">IF(ISNA(VLOOKUP($A77,PC!$B:$T,6,0)),0,VLOOKUP($A77,PC!$B:$T,6,0))</f>
        <v>3117.28756180493</v>
      </c>
      <c r="M77" s="19" t="n">
        <f aca="false">IF(ISNA(VLOOKUP($A77,PC!$B:$T,7,0)),0,VLOOKUP($A77,PC!$B:$T,7,0))</f>
        <v>3820.59159232984</v>
      </c>
      <c r="N77" s="19" t="n">
        <f aca="false">IF(ISNA(VLOOKUP($A77,PC!$B:$T,8,0)),0,VLOOKUP($A77,PC!$B:$T,8,0))</f>
        <v>2080.77559480747</v>
      </c>
      <c r="O77" s="19" t="n">
        <f aca="false">IF(ISNA(VLOOKUP($A77,PC!$B:$T,9,0)),0,VLOOKUP($A77,PC!$B:$T,9,0))</f>
        <v>4010.02030729807</v>
      </c>
      <c r="P77" s="19" t="n">
        <f aca="false">IF(ISNA(VLOOKUP($A77,PC!$B:$T,10,0)),0,VLOOKUP($A77,PC!$B:$T,10,0))</f>
        <v>2146.65596682049</v>
      </c>
      <c r="Q77" s="19" t="n">
        <f aca="false">IF(ISNA(VLOOKUP($A77,PC!$B:$T,11,0)),0,VLOOKUP($A77,PC!$B:$T,11,0))</f>
        <v>4162.76172636765</v>
      </c>
      <c r="R77" s="19" t="n">
        <f aca="false">IF(ISNA(VLOOKUP($A77,PC!$B:$T,12,0)),0,VLOOKUP($A77,PC!$B:$T,12,0))</f>
        <v>2677.11783459244</v>
      </c>
      <c r="S77" s="19" t="n">
        <f aca="false">IF(ISNA(VLOOKUP($A77,PC!$B:$T,13,0)),0,VLOOKUP($A77,PC!$B:$T,13,0))</f>
        <v>3909.51365658199</v>
      </c>
      <c r="T77" s="19" t="n">
        <f aca="false">IF(ISNA(VLOOKUP($A77,PC!$B:$T,14,0)),0,VLOOKUP($A77,PC!$B:$T,14,0))</f>
        <v>2772.46128186388</v>
      </c>
      <c r="U77" s="19" t="n">
        <f aca="false">IF(ISNA(VLOOKUP($A77,PC!$B:$T,15,0)),0,VLOOKUP($A77,PC!$B:$T,15,0))</f>
        <v>3901.02230641004</v>
      </c>
      <c r="V77" s="19" t="n">
        <f aca="false">IF(ISNA(VLOOKUP($A77,PC!$B:$T,16,0)),0,VLOOKUP($A77,PC!$B:$T,16,0))</f>
        <v>3738.20856021916</v>
      </c>
      <c r="W77" s="19" t="n">
        <f aca="false">IF(ISNA(VLOOKUP($A77,PC!$B:$T,17,0)),0,VLOOKUP($A77,PC!$B:$T,17,0))</f>
        <v>5773.0358911424</v>
      </c>
      <c r="X77" s="19" t="n">
        <f aca="false">IF(ISNA(VLOOKUP($A77,PC!$B:$T,18,0)),0,VLOOKUP($A77,PC!$B:$T,18,0))</f>
        <v>2534.24128938351</v>
      </c>
      <c r="Y77" s="19" t="n">
        <f aca="false">IF(ISNA(VLOOKUP($A77,PC!$B:$T,19,0)),0,VLOOKUP($A77,PC!$B:$T,19,0))</f>
        <v>2856.70396602219</v>
      </c>
      <c r="AA77" s="14" t="n">
        <f aca="false">H77-(H76*$G76/100)</f>
        <v>1259.02212190155</v>
      </c>
      <c r="AB77" s="14" t="n">
        <f aca="false">I77-(I76*$G76/100)</f>
        <v>3717.54397833837</v>
      </c>
      <c r="AC77" s="14" t="n">
        <f aca="false">J77-(J76*$G76/100)</f>
        <v>2132.09684023318</v>
      </c>
      <c r="AD77" s="14" t="n">
        <f aca="false">K77-(K76*$G76/100)</f>
        <v>1483.20017299219</v>
      </c>
      <c r="AE77" s="14" t="n">
        <f aca="false">L77-(L76*$G76/100)</f>
        <v>1402.15705305194</v>
      </c>
      <c r="AF77" s="14" t="n">
        <f aca="false">M77-(M76*$G76/100)</f>
        <v>1846.71065834692</v>
      </c>
      <c r="AG77" s="14" t="n">
        <f aca="false">N77-(N76*$G76/100)</f>
        <v>126.760821991431</v>
      </c>
      <c r="AH77" s="14" t="n">
        <f aca="false">O77-(O76*$G76/100)</f>
        <v>1295.25737981183</v>
      </c>
      <c r="AI77" s="14" t="n">
        <f aca="false">P77-(P76*$G76/100)</f>
        <v>565.849544543087</v>
      </c>
      <c r="AJ77" s="14" t="n">
        <f aca="false">Q77-(Q76*$G76/100)</f>
        <v>2208.7469535516</v>
      </c>
      <c r="AK77" s="14" t="n">
        <f aca="false">R77-(R76*$G76/100)</f>
        <v>1274.95126409537</v>
      </c>
      <c r="AL77" s="14" t="n">
        <f aca="false">S77-(S76*$G76/100)</f>
        <v>1730.93801011393</v>
      </c>
      <c r="AM77" s="14" t="n">
        <f aca="false">T77-(T76*$G76/100)</f>
        <v>947.533172094109</v>
      </c>
      <c r="AN77" s="14" t="n">
        <f aca="false">U77-(U76*$G76/100)</f>
        <v>1121.44058219144</v>
      </c>
      <c r="AO77" s="14" t="n">
        <f aca="false">V77-(V76*$G76/100)</f>
        <v>1934.34136828266</v>
      </c>
      <c r="AP77" s="14" t="n">
        <f aca="false">W77-(W76*$G76/100)</f>
        <v>2838.49651355886</v>
      </c>
      <c r="AQ77" s="14" t="n">
        <f aca="false">X77-(X76*$G76/100)</f>
        <v>881.262592365224</v>
      </c>
      <c r="AR77" s="14" t="n">
        <f aca="false">Y77-(Y76*$G76/100)</f>
        <v>1188.8760892675</v>
      </c>
      <c r="AS77" s="14"/>
      <c r="AT77" s="14" t="n">
        <f aca="false">IF(AA77&gt;0,AA77,0)</f>
        <v>1259.02212190155</v>
      </c>
      <c r="AU77" s="14" t="n">
        <f aca="false">IF(AB77&gt;0,AB77,0)</f>
        <v>3717.54397833837</v>
      </c>
      <c r="AV77" s="14" t="n">
        <f aca="false">IF(AC77&gt;0,AC77,0)</f>
        <v>2132.09684023318</v>
      </c>
      <c r="AW77" s="14" t="n">
        <f aca="false">IF(AD77&gt;0,AD77,0)</f>
        <v>1483.20017299219</v>
      </c>
      <c r="AX77" s="14" t="n">
        <f aca="false">IF(AE77&gt;0,AE77,0)</f>
        <v>1402.15705305194</v>
      </c>
      <c r="AY77" s="14" t="n">
        <f aca="false">IF(AF77&gt;0,AF77,0)</f>
        <v>1846.71065834692</v>
      </c>
      <c r="AZ77" s="14" t="n">
        <f aca="false">IF(AG77&gt;0,AG77,0)</f>
        <v>126.760821991431</v>
      </c>
      <c r="BA77" s="14" t="n">
        <f aca="false">IF(AH77&gt;0,AH77,0)</f>
        <v>1295.25737981183</v>
      </c>
      <c r="BB77" s="14" t="n">
        <f aca="false">IF(AI77&gt;0,AI77,0)</f>
        <v>565.849544543087</v>
      </c>
      <c r="BC77" s="14" t="n">
        <f aca="false">IF(AJ77&gt;0,AJ77,0)</f>
        <v>2208.7469535516</v>
      </c>
      <c r="BD77" s="14" t="n">
        <f aca="false">IF(AK77&gt;0,AK77,0)</f>
        <v>1274.95126409537</v>
      </c>
      <c r="BE77" s="14" t="n">
        <f aca="false">IF(AL77&gt;0,AL77,0)</f>
        <v>1730.93801011393</v>
      </c>
      <c r="BF77" s="14" t="n">
        <f aca="false">IF(AM77&gt;0,AM77,0)</f>
        <v>947.533172094109</v>
      </c>
      <c r="BG77" s="14" t="n">
        <f aca="false">IF(AN77&gt;0,AN77,0)</f>
        <v>1121.44058219144</v>
      </c>
      <c r="BH77" s="14" t="n">
        <f aca="false">IF(AO77&gt;0,AO77,0)</f>
        <v>1934.34136828266</v>
      </c>
      <c r="BI77" s="14" t="n">
        <f aca="false">IF(AP77&gt;0,AP77,0)</f>
        <v>2838.49651355886</v>
      </c>
      <c r="BJ77" s="14" t="n">
        <f aca="false">IF(AQ77&gt;0,AQ77,0)</f>
        <v>881.262592365224</v>
      </c>
      <c r="BK77" s="14" t="n">
        <f aca="false">IF(AR77&gt;0,AR77,0)</f>
        <v>1188.8760892675</v>
      </c>
    </row>
    <row r="78" customFormat="false" ht="18" hidden="false" customHeight="false" outlineLevel="0" collapsed="false">
      <c r="A78" s="20" t="s">
        <v>67</v>
      </c>
      <c r="B78" s="19" t="s">
        <v>707</v>
      </c>
      <c r="C78" s="19" t="n">
        <v>44</v>
      </c>
      <c r="D78" s="19" t="n">
        <f aca="false">C78-5</f>
        <v>39</v>
      </c>
      <c r="E78" s="8" t="s">
        <v>708</v>
      </c>
      <c r="F78" s="8" t="n">
        <v>13.4852974933101</v>
      </c>
      <c r="G78" s="13" t="n">
        <f aca="false">F78*((POWER(D78,2))/((POWER(C78,2))))</f>
        <v>10.5945958095685</v>
      </c>
      <c r="H78" s="19" t="n">
        <f aca="false">IF(ISNA(VLOOKUP($A78,PC!$B:$T,2,0)),0,VLOOKUP($A78,PC!$B:$T,2,0))</f>
        <v>12389.9291647503</v>
      </c>
      <c r="I78" s="19" t="n">
        <f aca="false">IF(ISNA(VLOOKUP($A78,PC!$B:$T,3,0)),0,VLOOKUP($A78,PC!$B:$T,3,0))</f>
        <v>21864.3076294345</v>
      </c>
      <c r="J78" s="19" t="n">
        <f aca="false">IF(ISNA(VLOOKUP($A78,PC!$B:$T,4,0)),0,VLOOKUP($A78,PC!$B:$T,4,0))</f>
        <v>12608.9935162847</v>
      </c>
      <c r="K78" s="19" t="n">
        <f aca="false">IF(ISNA(VLOOKUP($A78,PC!$B:$T,5,0)),0,VLOOKUP($A78,PC!$B:$T,5,0))</f>
        <v>8125.39782527818</v>
      </c>
      <c r="L78" s="19" t="n">
        <f aca="false">IF(ISNA(VLOOKUP($A78,PC!$B:$T,6,0)),0,VLOOKUP($A78,PC!$B:$T,6,0))</f>
        <v>10223.0716120507</v>
      </c>
      <c r="M78" s="19" t="n">
        <f aca="false">IF(ISNA(VLOOKUP($A78,PC!$B:$T,7,0)),0,VLOOKUP($A78,PC!$B:$T,7,0))</f>
        <v>15090.8644728524</v>
      </c>
      <c r="N78" s="19" t="n">
        <f aca="false">IF(ISNA(VLOOKUP($A78,PC!$B:$T,8,0)),0,VLOOKUP($A78,PC!$B:$T,8,0))</f>
        <v>2641.42048984403</v>
      </c>
      <c r="O78" s="19" t="n">
        <f aca="false">IF(ISNA(VLOOKUP($A78,PC!$B:$T,9,0)),0,VLOOKUP($A78,PC!$B:$T,9,0))</f>
        <v>8855.13532532913</v>
      </c>
      <c r="P78" s="19" t="n">
        <f aca="false">IF(ISNA(VLOOKUP($A78,PC!$B:$T,10,0)),0,VLOOKUP($A78,PC!$B:$T,10,0))</f>
        <v>2921.78508178985</v>
      </c>
      <c r="Q78" s="19" t="n">
        <f aca="false">IF(ISNA(VLOOKUP($A78,PC!$B:$T,11,0)),0,VLOOKUP($A78,PC!$B:$T,11,0))</f>
        <v>7586.89572000411</v>
      </c>
      <c r="R78" s="19" t="n">
        <f aca="false">IF(ISNA(VLOOKUP($A78,PC!$B:$T,12,0)),0,VLOOKUP($A78,PC!$B:$T,12,0))</f>
        <v>7925.37866101001</v>
      </c>
      <c r="S78" s="19" t="n">
        <f aca="false">IF(ISNA(VLOOKUP($A78,PC!$B:$T,13,0)),0,VLOOKUP($A78,PC!$B:$T,13,0))</f>
        <v>11482.1334044039</v>
      </c>
      <c r="T78" s="19" t="n">
        <f aca="false">IF(ISNA(VLOOKUP($A78,PC!$B:$T,14,0)),0,VLOOKUP($A78,PC!$B:$T,14,0))</f>
        <v>6514.55708071705</v>
      </c>
      <c r="U78" s="19" t="n">
        <f aca="false">IF(ISNA(VLOOKUP($A78,PC!$B:$T,15,0)),0,VLOOKUP($A78,PC!$B:$T,15,0))</f>
        <v>9905.91052821955</v>
      </c>
      <c r="V78" s="19" t="n">
        <f aca="false">IF(ISNA(VLOOKUP($A78,PC!$B:$T,16,0)),0,VLOOKUP($A78,PC!$B:$T,16,0))</f>
        <v>11917.2454034795</v>
      </c>
      <c r="W78" s="19" t="n">
        <f aca="false">IF(ISNA(VLOOKUP($A78,PC!$B:$T,17,0)),0,VLOOKUP($A78,PC!$B:$T,17,0))</f>
        <v>12168.1345002799</v>
      </c>
      <c r="X78" s="19" t="n">
        <f aca="false">IF(ISNA(VLOOKUP($A78,PC!$B:$T,18,0)),0,VLOOKUP($A78,PC!$B:$T,18,0))</f>
        <v>7288.25241835219</v>
      </c>
      <c r="Y78" s="19" t="n">
        <f aca="false">IF(ISNA(VLOOKUP($A78,PC!$B:$T,19,0)),0,VLOOKUP($A78,PC!$B:$T,19,0))</f>
        <v>9905.91052821955</v>
      </c>
      <c r="AA78" s="14" t="n">
        <f aca="false">H78-(H77*$G77/100)</f>
        <v>12091.7304896498</v>
      </c>
      <c r="AB78" s="14" t="n">
        <f aca="false">I78-(I77*$G77/100)</f>
        <v>21173.7341188746</v>
      </c>
      <c r="AC78" s="14" t="n">
        <f aca="false">J78-(J77*$G77/100)</f>
        <v>11947.0727392436</v>
      </c>
      <c r="AD78" s="14" t="n">
        <f aca="false">K78-(K77*$G77/100)</f>
        <v>7743.07877134068</v>
      </c>
      <c r="AE78" s="14" t="n">
        <f aca="false">L78-(L77*$G77/100)</f>
        <v>9904.25621898695</v>
      </c>
      <c r="AF78" s="14" t="n">
        <f aca="false">M78-(M77*$G77/100)</f>
        <v>14700.1198315274</v>
      </c>
      <c r="AG78" s="14" t="n">
        <f aca="false">N78-(N77*$G77/100)</f>
        <v>2428.61263173555</v>
      </c>
      <c r="AH78" s="14" t="n">
        <f aca="false">O78-(O77*$G77/100)</f>
        <v>8445.01717770322</v>
      </c>
      <c r="AI78" s="14" t="n">
        <f aca="false">P78-(P77*$G77/100)</f>
        <v>2702.23941836759</v>
      </c>
      <c r="AJ78" s="14" t="n">
        <f aca="false">Q78-(Q77*$G77/100)</f>
        <v>7161.15619815709</v>
      </c>
      <c r="AK78" s="14" t="n">
        <f aca="false">R78-(R77*$G77/100)</f>
        <v>7651.58089362686</v>
      </c>
      <c r="AL78" s="14" t="n">
        <f aca="false">S78-(S77*$G77/100)</f>
        <v>11082.2944070708</v>
      </c>
      <c r="AM78" s="14" t="n">
        <f aca="false">T78-(T77*$G77/100)</f>
        <v>6231.00822107332</v>
      </c>
      <c r="AN78" s="14" t="n">
        <f aca="false">U78-(U77*$G77/100)</f>
        <v>9506.93996958161</v>
      </c>
      <c r="AO78" s="14" t="n">
        <f aca="false">V78-(V77*$G77/100)</f>
        <v>11534.926349542</v>
      </c>
      <c r="AP78" s="14" t="n">
        <f aca="false">W78-(W77*$G77/100)</f>
        <v>11577.7068703888</v>
      </c>
      <c r="AQ78" s="14" t="n">
        <f aca="false">X78-(X77*$G77/100)</f>
        <v>7029.06711164751</v>
      </c>
      <c r="AR78" s="14" t="n">
        <f aca="false">Y78-(Y77*$G77/100)</f>
        <v>9613.74588837263</v>
      </c>
      <c r="AS78" s="14"/>
      <c r="AT78" s="14" t="n">
        <f aca="false">IF(AA78&gt;0,AA78,0)</f>
        <v>12091.7304896498</v>
      </c>
      <c r="AU78" s="14" t="n">
        <f aca="false">IF(AB78&gt;0,AB78,0)</f>
        <v>21173.7341188746</v>
      </c>
      <c r="AV78" s="14" t="n">
        <f aca="false">IF(AC78&gt;0,AC78,0)</f>
        <v>11947.0727392436</v>
      </c>
      <c r="AW78" s="14" t="n">
        <f aca="false">IF(AD78&gt;0,AD78,0)</f>
        <v>7743.07877134068</v>
      </c>
      <c r="AX78" s="14" t="n">
        <f aca="false">IF(AE78&gt;0,AE78,0)</f>
        <v>9904.25621898695</v>
      </c>
      <c r="AY78" s="14" t="n">
        <f aca="false">IF(AF78&gt;0,AF78,0)</f>
        <v>14700.1198315274</v>
      </c>
      <c r="AZ78" s="14" t="n">
        <f aca="false">IF(AG78&gt;0,AG78,0)</f>
        <v>2428.61263173555</v>
      </c>
      <c r="BA78" s="14" t="n">
        <f aca="false">IF(AH78&gt;0,AH78,0)</f>
        <v>8445.01717770322</v>
      </c>
      <c r="BB78" s="14" t="n">
        <f aca="false">IF(AI78&gt;0,AI78,0)</f>
        <v>2702.23941836759</v>
      </c>
      <c r="BC78" s="14" t="n">
        <f aca="false">IF(AJ78&gt;0,AJ78,0)</f>
        <v>7161.15619815709</v>
      </c>
      <c r="BD78" s="14" t="n">
        <f aca="false">IF(AK78&gt;0,AK78,0)</f>
        <v>7651.58089362686</v>
      </c>
      <c r="BE78" s="14" t="n">
        <f aca="false">IF(AL78&gt;0,AL78,0)</f>
        <v>11082.2944070708</v>
      </c>
      <c r="BF78" s="14" t="n">
        <f aca="false">IF(AM78&gt;0,AM78,0)</f>
        <v>6231.00822107332</v>
      </c>
      <c r="BG78" s="14" t="n">
        <f aca="false">IF(AN78&gt;0,AN78,0)</f>
        <v>9506.93996958161</v>
      </c>
      <c r="BH78" s="14" t="n">
        <f aca="false">IF(AO78&gt;0,AO78,0)</f>
        <v>11534.926349542</v>
      </c>
      <c r="BI78" s="14" t="n">
        <f aca="false">IF(AP78&gt;0,AP78,0)</f>
        <v>11577.7068703888</v>
      </c>
      <c r="BJ78" s="14" t="n">
        <f aca="false">IF(AQ78&gt;0,AQ78,0)</f>
        <v>7029.06711164751</v>
      </c>
      <c r="BK78" s="14" t="n">
        <f aca="false">IF(AR78&gt;0,AR78,0)</f>
        <v>9613.74588837263</v>
      </c>
    </row>
    <row r="79" customFormat="false" ht="18" hidden="false" customHeight="false" outlineLevel="0" collapsed="false">
      <c r="A79" s="20" t="s">
        <v>68</v>
      </c>
      <c r="B79" s="19" t="s">
        <v>709</v>
      </c>
      <c r="C79" s="19" t="n">
        <v>44</v>
      </c>
      <c r="D79" s="19" t="n">
        <f aca="false">C79-5</f>
        <v>39</v>
      </c>
      <c r="E79" s="8" t="s">
        <v>710</v>
      </c>
      <c r="F79" s="8" t="n">
        <v>13.4961829374579</v>
      </c>
      <c r="G79" s="13" t="n">
        <f aca="false">F79*((POWER(D79,2))/((POWER(C79,2))))</f>
        <v>10.6031478553065</v>
      </c>
      <c r="H79" s="19" t="n">
        <f aca="false">IF(ISNA(VLOOKUP($A79,PC!$B:$T,2,0)),0,VLOOKUP($A79,PC!$B:$T,2,0))</f>
        <v>49424.7993496272</v>
      </c>
      <c r="I79" s="19" t="n">
        <f aca="false">IF(ISNA(VLOOKUP($A79,PC!$B:$T,3,0)),0,VLOOKUP($A79,PC!$B:$T,3,0))</f>
        <v>58896.5865069387</v>
      </c>
      <c r="J79" s="19" t="n">
        <f aca="false">IF(ISNA(VLOOKUP($A79,PC!$B:$T,4,0)),0,VLOOKUP($A79,PC!$B:$T,4,0))</f>
        <v>43400.0214709444</v>
      </c>
      <c r="K79" s="19" t="n">
        <f aca="false">IF(ISNA(VLOOKUP($A79,PC!$B:$T,5,0)),0,VLOOKUP($A79,PC!$B:$T,5,0))</f>
        <v>47251.9299387831</v>
      </c>
      <c r="L79" s="19" t="n">
        <f aca="false">IF(ISNA(VLOOKUP($A79,PC!$B:$T,6,0)),0,VLOOKUP($A79,PC!$B:$T,6,0))</f>
        <v>26076.4844318401</v>
      </c>
      <c r="M79" s="19" t="n">
        <f aca="false">IF(ISNA(VLOOKUP($A79,PC!$B:$T,7,0)),0,VLOOKUP($A79,PC!$B:$T,7,0))</f>
        <v>36089.5185081127</v>
      </c>
      <c r="N79" s="19" t="n">
        <f aca="false">IF(ISNA(VLOOKUP($A79,PC!$B:$T,8,0)),0,VLOOKUP($A79,PC!$B:$T,8,0))</f>
        <v>13694.8593300524</v>
      </c>
      <c r="O79" s="19" t="n">
        <f aca="false">IF(ISNA(VLOOKUP($A79,PC!$B:$T,9,0)),0,VLOOKUP($A79,PC!$B:$T,9,0))</f>
        <v>40581.0636745182</v>
      </c>
      <c r="P79" s="19" t="n">
        <f aca="false">IF(ISNA(VLOOKUP($A79,PC!$B:$T,10,0)),0,VLOOKUP($A79,PC!$B:$T,10,0))</f>
        <v>20562.90267077</v>
      </c>
      <c r="Q79" s="19" t="n">
        <f aca="false">IF(ISNA(VLOOKUP($A79,PC!$B:$T,11,0)),0,VLOOKUP($A79,PC!$B:$T,11,0))</f>
        <v>46356.5527814841</v>
      </c>
      <c r="R79" s="19" t="n">
        <f aca="false">IF(ISNA(VLOOKUP($A79,PC!$B:$T,12,0)),0,VLOOKUP($A79,PC!$B:$T,12,0))</f>
        <v>24270.6716038356</v>
      </c>
      <c r="S79" s="19" t="n">
        <f aca="false">IF(ISNA(VLOOKUP($A79,PC!$B:$T,13,0)),0,VLOOKUP($A79,PC!$B:$T,13,0))</f>
        <v>40222.313715399</v>
      </c>
      <c r="T79" s="19" t="n">
        <f aca="false">IF(ISNA(VLOOKUP($A79,PC!$B:$T,14,0)),0,VLOOKUP($A79,PC!$B:$T,14,0))</f>
        <v>28195.3751225636</v>
      </c>
      <c r="U79" s="19" t="n">
        <f aca="false">IF(ISNA(VLOOKUP($A79,PC!$B:$T,15,0)),0,VLOOKUP($A79,PC!$B:$T,15,0))</f>
        <v>36089.5185081127</v>
      </c>
      <c r="V79" s="19" t="n">
        <f aca="false">IF(ISNA(VLOOKUP($A79,PC!$B:$T,16,0)),0,VLOOKUP($A79,PC!$B:$T,16,0))</f>
        <v>33442.4212119679</v>
      </c>
      <c r="W79" s="19" t="n">
        <f aca="false">IF(ISNA(VLOOKUP($A79,PC!$B:$T,17,0)),0,VLOOKUP($A79,PC!$B:$T,17,0))</f>
        <v>65896.0502519054</v>
      </c>
      <c r="X79" s="19" t="n">
        <f aca="false">IF(ISNA(VLOOKUP($A79,PC!$B:$T,18,0)),0,VLOOKUP($A79,PC!$B:$T,18,0))</f>
        <v>21187.0803893623</v>
      </c>
      <c r="Y79" s="19" t="n">
        <f aca="false">IF(ISNA(VLOOKUP($A79,PC!$B:$T,19,0)),0,VLOOKUP($A79,PC!$B:$T,19,0))</f>
        <v>31185.837718633</v>
      </c>
      <c r="AA79" s="14" t="n">
        <f aca="false">H79-(H78*$G78/100)</f>
        <v>48112.13643353</v>
      </c>
      <c r="AB79" s="14" t="n">
        <f aca="false">I79-(I78*$G78/100)</f>
        <v>56580.1514870395</v>
      </c>
      <c r="AC79" s="14" t="n">
        <f aca="false">J79-(J78*$G78/100)</f>
        <v>42064.1495722393</v>
      </c>
      <c r="AD79" s="14" t="n">
        <f aca="false">K79-(K78*$G78/100)</f>
        <v>46391.0768812754</v>
      </c>
      <c r="AE79" s="14" t="n">
        <f aca="false">L79-(L78*$G78/100)</f>
        <v>24993.3913152206</v>
      </c>
      <c r="AF79" s="14" t="n">
        <f aca="false">M79-(M78*$G78/100)</f>
        <v>34490.7024130442</v>
      </c>
      <c r="AG79" s="14" t="n">
        <f aca="false">N79-(N78*$G78/100)</f>
        <v>13415.0115055223</v>
      </c>
      <c r="AH79" s="14" t="n">
        <f aca="false">O79-(O78*$G78/100)</f>
        <v>39642.8978784092</v>
      </c>
      <c r="AI79" s="14" t="n">
        <f aca="false">P79-(P78*$G78/100)</f>
        <v>20253.3513509301</v>
      </c>
      <c r="AJ79" s="14" t="n">
        <f aca="false">Q79-(Q78*$G78/100)</f>
        <v>45552.7518454563</v>
      </c>
      <c r="AK79" s="14" t="n">
        <f aca="false">R79-(R78*$G78/100)</f>
        <v>23431.0097683238</v>
      </c>
      <c r="AL79" s="14" t="n">
        <f aca="false">S79-(S78*$G78/100)</f>
        <v>39005.828090887</v>
      </c>
      <c r="AM79" s="14" t="n">
        <f aca="false">T79-(T78*$G78/100)</f>
        <v>27505.184131078</v>
      </c>
      <c r="AN79" s="14" t="n">
        <f aca="false">U79-(U78*$G78/100)</f>
        <v>35040.0273263903</v>
      </c>
      <c r="AO79" s="14" t="n">
        <f aca="false">V79-(V78*$G78/100)</f>
        <v>32179.8372298348</v>
      </c>
      <c r="AP79" s="14" t="n">
        <f aca="false">W79-(W78*$G78/100)</f>
        <v>64606.8855840361</v>
      </c>
      <c r="AQ79" s="14" t="n">
        <f aca="false">X79-(X78*$G78/100)</f>
        <v>20414.9195040568</v>
      </c>
      <c r="AR79" s="14" t="n">
        <f aca="false">Y79-(Y78*$G78/100)</f>
        <v>30136.3465369106</v>
      </c>
      <c r="AS79" s="14"/>
      <c r="AT79" s="14" t="n">
        <f aca="false">IF(AA79&gt;0,AA79,0)</f>
        <v>48112.13643353</v>
      </c>
      <c r="AU79" s="14" t="n">
        <f aca="false">IF(AB79&gt;0,AB79,0)</f>
        <v>56580.1514870395</v>
      </c>
      <c r="AV79" s="14" t="n">
        <f aca="false">IF(AC79&gt;0,AC79,0)</f>
        <v>42064.1495722393</v>
      </c>
      <c r="AW79" s="14" t="n">
        <f aca="false">IF(AD79&gt;0,AD79,0)</f>
        <v>46391.0768812754</v>
      </c>
      <c r="AX79" s="14" t="n">
        <f aca="false">IF(AE79&gt;0,AE79,0)</f>
        <v>24993.3913152206</v>
      </c>
      <c r="AY79" s="14" t="n">
        <f aca="false">IF(AF79&gt;0,AF79,0)</f>
        <v>34490.7024130442</v>
      </c>
      <c r="AZ79" s="14" t="n">
        <f aca="false">IF(AG79&gt;0,AG79,0)</f>
        <v>13415.0115055223</v>
      </c>
      <c r="BA79" s="14" t="n">
        <f aca="false">IF(AH79&gt;0,AH79,0)</f>
        <v>39642.8978784092</v>
      </c>
      <c r="BB79" s="14" t="n">
        <f aca="false">IF(AI79&gt;0,AI79,0)</f>
        <v>20253.3513509301</v>
      </c>
      <c r="BC79" s="14" t="n">
        <f aca="false">IF(AJ79&gt;0,AJ79,0)</f>
        <v>45552.7518454563</v>
      </c>
      <c r="BD79" s="14" t="n">
        <f aca="false">IF(AK79&gt;0,AK79,0)</f>
        <v>23431.0097683238</v>
      </c>
      <c r="BE79" s="14" t="n">
        <f aca="false">IF(AL79&gt;0,AL79,0)</f>
        <v>39005.828090887</v>
      </c>
      <c r="BF79" s="14" t="n">
        <f aca="false">IF(AM79&gt;0,AM79,0)</f>
        <v>27505.184131078</v>
      </c>
      <c r="BG79" s="14" t="n">
        <f aca="false">IF(AN79&gt;0,AN79,0)</f>
        <v>35040.0273263903</v>
      </c>
      <c r="BH79" s="14" t="n">
        <f aca="false">IF(AO79&gt;0,AO79,0)</f>
        <v>32179.8372298348</v>
      </c>
      <c r="BI79" s="14" t="n">
        <f aca="false">IF(AP79&gt;0,AP79,0)</f>
        <v>64606.8855840361</v>
      </c>
      <c r="BJ79" s="14" t="n">
        <f aca="false">IF(AQ79&gt;0,AQ79,0)</f>
        <v>20414.9195040568</v>
      </c>
      <c r="BK79" s="14" t="n">
        <f aca="false">IF(AR79&gt;0,AR79,0)</f>
        <v>30136.3465369106</v>
      </c>
    </row>
    <row r="80" customFormat="false" ht="18" hidden="false" customHeight="false" outlineLevel="0" collapsed="false">
      <c r="A80" s="20" t="s">
        <v>69</v>
      </c>
      <c r="B80" s="19" t="s">
        <v>711</v>
      </c>
      <c r="C80" s="19" t="n">
        <v>44</v>
      </c>
      <c r="D80" s="19" t="n">
        <f aca="false">C80-5</f>
        <v>39</v>
      </c>
      <c r="E80" s="8" t="s">
        <v>712</v>
      </c>
      <c r="F80" s="8" t="n">
        <v>13.5070686975461</v>
      </c>
      <c r="G80" s="13" t="n">
        <f aca="false">F80*((POWER(D80,2))/((POWER(C80,2))))</f>
        <v>10.6117001492601</v>
      </c>
      <c r="H80" s="19" t="n">
        <f aca="false">IF(ISNA(VLOOKUP($A80,PC!$B:$T,2,0)),0,VLOOKUP($A80,PC!$B:$T,2,0))</f>
        <v>83136.0687268329</v>
      </c>
      <c r="I80" s="19" t="n">
        <f aca="false">IF(ISNA(VLOOKUP($A80,PC!$B:$T,3,0)),0,VLOOKUP($A80,PC!$B:$T,3,0))</f>
        <v>78675.8349079621</v>
      </c>
      <c r="J80" s="19" t="n">
        <f aca="false">IF(ISNA(VLOOKUP($A80,PC!$B:$T,4,0)),0,VLOOKUP($A80,PC!$B:$T,4,0))</f>
        <v>49036.505786724</v>
      </c>
      <c r="K80" s="19" t="n">
        <f aca="false">IF(ISNA(VLOOKUP($A80,PC!$B:$T,5,0)),0,VLOOKUP($A80,PC!$B:$T,5,0))</f>
        <v>43694.3471606859</v>
      </c>
      <c r="L80" s="19" t="n">
        <f aca="false">IF(ISNA(VLOOKUP($A80,PC!$B:$T,6,0)),0,VLOOKUP($A80,PC!$B:$T,6,0))</f>
        <v>43956.9451662237</v>
      </c>
      <c r="M80" s="19" t="n">
        <f aca="false">IF(ISNA(VLOOKUP($A80,PC!$B:$T,7,0)),0,VLOOKUP($A80,PC!$B:$T,7,0))</f>
        <v>45646.92877713</v>
      </c>
      <c r="N80" s="19" t="n">
        <f aca="false">IF(ISNA(VLOOKUP($A80,PC!$B:$T,8,0)),0,VLOOKUP($A80,PC!$B:$T,8,0))</f>
        <v>22476.5521286119</v>
      </c>
      <c r="O80" s="19" t="n">
        <f aca="false">IF(ISNA(VLOOKUP($A80,PC!$B:$T,9,0)),0,VLOOKUP($A80,PC!$B:$T,9,0))</f>
        <v>45463.8426853941</v>
      </c>
      <c r="P80" s="19" t="n">
        <f aca="false">IF(ISNA(VLOOKUP($A80,PC!$B:$T,10,0)),0,VLOOKUP($A80,PC!$B:$T,10,0))</f>
        <v>25623.6303100026</v>
      </c>
      <c r="Q80" s="19" t="n">
        <f aca="false">IF(ISNA(VLOOKUP($A80,PC!$B:$T,11,0)),0,VLOOKUP($A80,PC!$B:$T,11,0))</f>
        <v>27326.2451247049</v>
      </c>
      <c r="R80" s="19" t="n">
        <f aca="false">IF(ISNA(VLOOKUP($A80,PC!$B:$T,12,0)),0,VLOOKUP($A80,PC!$B:$T,12,0))</f>
        <v>32756.974681503</v>
      </c>
      <c r="S80" s="19" t="n">
        <f aca="false">IF(ISNA(VLOOKUP($A80,PC!$B:$T,13,0)),0,VLOOKUP($A80,PC!$B:$T,13,0))</f>
        <v>45089.7313715399</v>
      </c>
      <c r="T80" s="19" t="n">
        <f aca="false">IF(ISNA(VLOOKUP($A80,PC!$B:$T,14,0)),0,VLOOKUP($A80,PC!$B:$T,14,0))</f>
        <v>33926.364245978</v>
      </c>
      <c r="U80" s="19" t="n">
        <f aca="false">IF(ISNA(VLOOKUP($A80,PC!$B:$T,15,0)),0,VLOOKUP($A80,PC!$B:$T,15,0))</f>
        <v>43694.3471606859</v>
      </c>
      <c r="V80" s="19" t="n">
        <f aca="false">IF(ISNA(VLOOKUP($A80,PC!$B:$T,16,0)),0,VLOOKUP($A80,PC!$B:$T,16,0))</f>
        <v>38168.8429151605</v>
      </c>
      <c r="W80" s="19" t="n">
        <f aca="false">IF(ISNA(VLOOKUP($A80,PC!$B:$T,17,0)),0,VLOOKUP($A80,PC!$B:$T,17,0))</f>
        <v>48093.1291176851</v>
      </c>
      <c r="X80" s="19" t="n">
        <f aca="false">IF(ISNA(VLOOKUP($A80,PC!$B:$T,18,0)),0,VLOOKUP($A80,PC!$B:$T,18,0))</f>
        <v>36628.6919671286</v>
      </c>
      <c r="Y80" s="19" t="n">
        <f aca="false">IF(ISNA(VLOOKUP($A80,PC!$B:$T,19,0)),0,VLOOKUP($A80,PC!$B:$T,19,0))</f>
        <v>36951.127731818</v>
      </c>
      <c r="AA80" s="14" t="n">
        <f aca="false">H80-(H79*$G79/100)</f>
        <v>77895.4841746033</v>
      </c>
      <c r="AB80" s="14" t="n">
        <f aca="false">I80-(I79*$G79/100)</f>
        <v>72430.9427589029</v>
      </c>
      <c r="AC80" s="14" t="n">
        <f aca="false">J80-(J79*$G79/100)</f>
        <v>44434.737340925</v>
      </c>
      <c r="AD80" s="14" t="n">
        <f aca="false">K80-(K79*$G79/100)</f>
        <v>38684.1551647909</v>
      </c>
      <c r="AE80" s="14" t="n">
        <f aca="false">L80-(L79*$G79/100)</f>
        <v>41192.0169664497</v>
      </c>
      <c r="AF80" s="14" t="n">
        <f aca="false">M80-(M79*$G79/100)</f>
        <v>41820.3037694466</v>
      </c>
      <c r="AG80" s="14" t="n">
        <f aca="false">N80-(N79*$G79/100)</f>
        <v>21024.4659452702</v>
      </c>
      <c r="AH80" s="14" t="n">
        <f aca="false">O80-(O79*$G79/100)</f>
        <v>41160.9725027289</v>
      </c>
      <c r="AI80" s="14" t="n">
        <f aca="false">P80-(P79*$G79/100)</f>
        <v>23443.3153364781</v>
      </c>
      <c r="AJ80" s="14" t="n">
        <f aca="false">Q80-(Q79*$G79/100)</f>
        <v>22410.9912926609</v>
      </c>
      <c r="AK80" s="14" t="n">
        <f aca="false">R80-(R79*$G79/100)</f>
        <v>30183.5194858724</v>
      </c>
      <c r="AL80" s="14" t="n">
        <f aca="false">S80-(S79*$G79/100)</f>
        <v>40824.8999774709</v>
      </c>
      <c r="AM80" s="14" t="n">
        <f aca="false">T80-(T79*$G79/100)</f>
        <v>30936.7669333742</v>
      </c>
      <c r="AN80" s="14" t="n">
        <f aca="false">U80-(U79*$G79/100)</f>
        <v>39867.7221530025</v>
      </c>
      <c r="AO80" s="14" t="n">
        <f aca="false">V80-(V79*$G79/100)</f>
        <v>34622.8935476611</v>
      </c>
      <c r="AP80" s="14" t="n">
        <f aca="false">W80-(W79*$G79/100)</f>
        <v>41106.0734786684</v>
      </c>
      <c r="AQ80" s="14" t="n">
        <f aca="false">X80-(X79*$G79/100)</f>
        <v>34382.1945072219</v>
      </c>
      <c r="AR80" s="14" t="n">
        <f aca="false">Y80-(Y79*$G79/100)</f>
        <v>33644.4472485954</v>
      </c>
      <c r="AS80" s="14"/>
      <c r="AT80" s="14" t="n">
        <f aca="false">IF(AA80&gt;0,AA80,0)</f>
        <v>77895.4841746033</v>
      </c>
      <c r="AU80" s="14" t="n">
        <f aca="false">IF(AB80&gt;0,AB80,0)</f>
        <v>72430.9427589029</v>
      </c>
      <c r="AV80" s="14" t="n">
        <f aca="false">IF(AC80&gt;0,AC80,0)</f>
        <v>44434.737340925</v>
      </c>
      <c r="AW80" s="14" t="n">
        <f aca="false">IF(AD80&gt;0,AD80,0)</f>
        <v>38684.1551647909</v>
      </c>
      <c r="AX80" s="14" t="n">
        <f aca="false">IF(AE80&gt;0,AE80,0)</f>
        <v>41192.0169664497</v>
      </c>
      <c r="AY80" s="14" t="n">
        <f aca="false">IF(AF80&gt;0,AF80,0)</f>
        <v>41820.3037694466</v>
      </c>
      <c r="AZ80" s="14" t="n">
        <f aca="false">IF(AG80&gt;0,AG80,0)</f>
        <v>21024.4659452702</v>
      </c>
      <c r="BA80" s="14" t="n">
        <f aca="false">IF(AH80&gt;0,AH80,0)</f>
        <v>41160.9725027289</v>
      </c>
      <c r="BB80" s="14" t="n">
        <f aca="false">IF(AI80&gt;0,AI80,0)</f>
        <v>23443.3153364781</v>
      </c>
      <c r="BC80" s="14" t="n">
        <f aca="false">IF(AJ80&gt;0,AJ80,0)</f>
        <v>22410.9912926609</v>
      </c>
      <c r="BD80" s="14" t="n">
        <f aca="false">IF(AK80&gt;0,AK80,0)</f>
        <v>30183.5194858724</v>
      </c>
      <c r="BE80" s="14" t="n">
        <f aca="false">IF(AL80&gt;0,AL80,0)</f>
        <v>40824.8999774709</v>
      </c>
      <c r="BF80" s="14" t="n">
        <f aca="false">IF(AM80&gt;0,AM80,0)</f>
        <v>30936.7669333742</v>
      </c>
      <c r="BG80" s="14" t="n">
        <f aca="false">IF(AN80&gt;0,AN80,0)</f>
        <v>39867.7221530025</v>
      </c>
      <c r="BH80" s="14" t="n">
        <f aca="false">IF(AO80&gt;0,AO80,0)</f>
        <v>34622.8935476611</v>
      </c>
      <c r="BI80" s="14" t="n">
        <f aca="false">IF(AP80&gt;0,AP80,0)</f>
        <v>41106.0734786684</v>
      </c>
      <c r="BJ80" s="14" t="n">
        <f aca="false">IF(AQ80&gt;0,AQ80,0)</f>
        <v>34382.1945072219</v>
      </c>
      <c r="BK80" s="14" t="n">
        <f aca="false">IF(AR80&gt;0,AR80,0)</f>
        <v>33644.4472485954</v>
      </c>
    </row>
    <row r="81" customFormat="false" ht="18" hidden="false" customHeight="false" outlineLevel="0" collapsed="false">
      <c r="A81" s="20" t="s">
        <v>70</v>
      </c>
      <c r="B81" s="19" t="s">
        <v>713</v>
      </c>
      <c r="C81" s="19" t="n">
        <v>44</v>
      </c>
      <c r="D81" s="19" t="n">
        <f aca="false">C81-5</f>
        <v>39</v>
      </c>
      <c r="E81" s="8" t="s">
        <v>714</v>
      </c>
      <c r="F81" s="8" t="n">
        <v>13.5179547711439</v>
      </c>
      <c r="G81" s="13" t="n">
        <f aca="false">F81*((POWER(D81,2))/((POWER(C81,2))))</f>
        <v>10.6202526895196</v>
      </c>
      <c r="H81" s="19" t="n">
        <f aca="false">IF(ISNA(VLOOKUP($A81,PC!$B:$T,2,0)),0,VLOOKUP($A81,PC!$B:$T,2,0))</f>
        <v>116025.656495419</v>
      </c>
      <c r="I81" s="19" t="n">
        <f aca="false">IF(ISNA(VLOOKUP($A81,PC!$B:$T,3,0)),0,VLOOKUP($A81,PC!$B:$T,3,0))</f>
        <v>64715.6967581746</v>
      </c>
      <c r="J81" s="19" t="n">
        <f aca="false">IF(ISNA(VLOOKUP($A81,PC!$B:$T,4,0)),0,VLOOKUP($A81,PC!$B:$T,4,0))</f>
        <v>77625.4311519942</v>
      </c>
      <c r="K81" s="19" t="n">
        <f aca="false">IF(ISNA(VLOOKUP($A81,PC!$B:$T,5,0)),0,VLOOKUP($A81,PC!$B:$T,5,0))</f>
        <v>51823.6310751852</v>
      </c>
      <c r="L81" s="19" t="n">
        <f aca="false">IF(ISNA(VLOOKUP($A81,PC!$B:$T,6,0)),0,VLOOKUP($A81,PC!$B:$T,6,0))</f>
        <v>68173.2067291274</v>
      </c>
      <c r="M81" s="19" t="n">
        <f aca="false">IF(ISNA(VLOOKUP($A81,PC!$B:$T,7,0)),0,VLOOKUP($A81,PC!$B:$T,7,0))</f>
        <v>62582.2680339959</v>
      </c>
      <c r="N81" s="19" t="n">
        <f aca="false">IF(ISNA(VLOOKUP($A81,PC!$B:$T,8,0)),0,VLOOKUP($A81,PC!$B:$T,8,0))</f>
        <v>38152.3748547125</v>
      </c>
      <c r="O81" s="19" t="n">
        <f aca="false">IF(ISNA(VLOOKUP($A81,PC!$B:$T,9,0)),0,VLOOKUP($A81,PC!$B:$T,9,0))</f>
        <v>48772.6893886245</v>
      </c>
      <c r="P81" s="19" t="n">
        <f aca="false">IF(ISNA(VLOOKUP($A81,PC!$B:$T,10,0)),0,VLOOKUP($A81,PC!$B:$T,10,0))</f>
        <v>37100.235835743</v>
      </c>
      <c r="Q81" s="19" t="n">
        <f aca="false">IF(ISNA(VLOOKUP($A81,PC!$B:$T,11,0)),0,VLOOKUP($A81,PC!$B:$T,11,0))</f>
        <v>20269.1932669609</v>
      </c>
      <c r="R81" s="19" t="n">
        <f aca="false">IF(ISNA(VLOOKUP($A81,PC!$B:$T,12,0)),0,VLOOKUP($A81,PC!$B:$T,12,0))</f>
        <v>45807.4944487862</v>
      </c>
      <c r="S81" s="19" t="n">
        <f aca="false">IF(ISNA(VLOOKUP($A81,PC!$B:$T,13,0)),0,VLOOKUP($A81,PC!$B:$T,13,0))</f>
        <v>53766.7026614712</v>
      </c>
      <c r="T81" s="19" t="n">
        <f aca="false">IF(ISNA(VLOOKUP($A81,PC!$B:$T,14,0)),0,VLOOKUP($A81,PC!$B:$T,14,0))</f>
        <v>53766.7026614712</v>
      </c>
      <c r="U81" s="19" t="n">
        <f aca="false">IF(ISNA(VLOOKUP($A81,PC!$B:$T,15,0)),0,VLOOKUP($A81,PC!$B:$T,15,0))</f>
        <v>70638.1654464575</v>
      </c>
      <c r="V81" s="19" t="n">
        <f aca="false">IF(ISNA(VLOOKUP($A81,PC!$B:$T,16,0)),0,VLOOKUP($A81,PC!$B:$T,16,0))</f>
        <v>36716.6030225355</v>
      </c>
      <c r="W81" s="19" t="n">
        <f aca="false">IF(ISNA(VLOOKUP($A81,PC!$B:$T,17,0)),0,VLOOKUP($A81,PC!$B:$T,17,0))</f>
        <v>40596.6708650906</v>
      </c>
      <c r="X81" s="19" t="n">
        <f aca="false">IF(ISNA(VLOOKUP($A81,PC!$B:$T,18,0)),0,VLOOKUP($A81,PC!$B:$T,18,0))</f>
        <v>61319.2801043151</v>
      </c>
      <c r="Y81" s="19" t="n">
        <f aca="false">IF(ISNA(VLOOKUP($A81,PC!$B:$T,19,0)),0,VLOOKUP($A81,PC!$B:$T,19,0))</f>
        <v>58678.4412447639</v>
      </c>
      <c r="AA81" s="14" t="n">
        <f aca="false">H81-(H80*$G80/100)</f>
        <v>107203.506166244</v>
      </c>
      <c r="AB81" s="14" t="n">
        <f aca="false">I81-(I80*$G80/100)</f>
        <v>56366.8530678147</v>
      </c>
      <c r="AC81" s="14" t="n">
        <f aca="false">J81-(J80*$G80/100)</f>
        <v>72421.8241942324</v>
      </c>
      <c r="AD81" s="14" t="n">
        <f aca="false">K81-(K80*$G80/100)</f>
        <v>47186.9179723164</v>
      </c>
      <c r="AE81" s="14" t="n">
        <f aca="false">L81-(L80*$G80/100)</f>
        <v>63508.627513313</v>
      </c>
      <c r="AF81" s="14" t="n">
        <f aca="false">M81-(M80*$G80/100)</f>
        <v>57738.3528248206</v>
      </c>
      <c r="AG81" s="14" t="n">
        <f aca="false">N81-(N80*$G80/100)</f>
        <v>35767.2305389321</v>
      </c>
      <c r="AH81" s="14" t="n">
        <f aca="false">O81-(O80*$G80/100)</f>
        <v>43948.2027265192</v>
      </c>
      <c r="AI81" s="14" t="n">
        <f aca="false">P81-(P80*$G80/100)</f>
        <v>34381.1330198906</v>
      </c>
      <c r="AJ81" s="14" t="n">
        <f aca="false">Q81-(Q80*$G80/100)</f>
        <v>17369.4140722754</v>
      </c>
      <c r="AK81" s="14" t="n">
        <f aca="false">R81-(R80*$G80/100)</f>
        <v>42331.422517616</v>
      </c>
      <c r="AL81" s="14" t="n">
        <f aca="false">S81-(S80*$G80/100)</f>
        <v>48981.9155702165</v>
      </c>
      <c r="AM81" s="14" t="n">
        <f aca="false">T81-(T80*$G80/100)</f>
        <v>50166.5386161422</v>
      </c>
      <c r="AN81" s="14" t="n">
        <f aca="false">U81-(U80*$G80/100)</f>
        <v>66001.4523435887</v>
      </c>
      <c r="AO81" s="14" t="n">
        <f aca="false">V81-(V80*$G80/100)</f>
        <v>32666.2398619365</v>
      </c>
      <c r="AP81" s="14" t="n">
        <f aca="false">W81-(W80*$G80/100)</f>
        <v>35493.1722107254</v>
      </c>
      <c r="AQ81" s="14" t="n">
        <f aca="false">X81-(X80*$G80/100)</f>
        <v>57432.3531441673</v>
      </c>
      <c r="AR81" s="14" t="n">
        <f aca="false">Y81-(Y80*$G80/100)</f>
        <v>54757.2983680933</v>
      </c>
      <c r="AS81" s="14"/>
      <c r="AT81" s="14" t="n">
        <f aca="false">IF(AA81&gt;0,AA81,0)</f>
        <v>107203.506166244</v>
      </c>
      <c r="AU81" s="14" t="n">
        <f aca="false">IF(AB81&gt;0,AB81,0)</f>
        <v>56366.8530678147</v>
      </c>
      <c r="AV81" s="14" t="n">
        <f aca="false">IF(AC81&gt;0,AC81,0)</f>
        <v>72421.8241942324</v>
      </c>
      <c r="AW81" s="14" t="n">
        <f aca="false">IF(AD81&gt;0,AD81,0)</f>
        <v>47186.9179723164</v>
      </c>
      <c r="AX81" s="14" t="n">
        <f aca="false">IF(AE81&gt;0,AE81,0)</f>
        <v>63508.627513313</v>
      </c>
      <c r="AY81" s="14" t="n">
        <f aca="false">IF(AF81&gt;0,AF81,0)</f>
        <v>57738.3528248206</v>
      </c>
      <c r="AZ81" s="14" t="n">
        <f aca="false">IF(AG81&gt;0,AG81,0)</f>
        <v>35767.2305389321</v>
      </c>
      <c r="BA81" s="14" t="n">
        <f aca="false">IF(AH81&gt;0,AH81,0)</f>
        <v>43948.2027265192</v>
      </c>
      <c r="BB81" s="14" t="n">
        <f aca="false">IF(AI81&gt;0,AI81,0)</f>
        <v>34381.1330198906</v>
      </c>
      <c r="BC81" s="14" t="n">
        <f aca="false">IF(AJ81&gt;0,AJ81,0)</f>
        <v>17369.4140722754</v>
      </c>
      <c r="BD81" s="14" t="n">
        <f aca="false">IF(AK81&gt;0,AK81,0)</f>
        <v>42331.422517616</v>
      </c>
      <c r="BE81" s="14" t="n">
        <f aca="false">IF(AL81&gt;0,AL81,0)</f>
        <v>48981.9155702165</v>
      </c>
      <c r="BF81" s="14" t="n">
        <f aca="false">IF(AM81&gt;0,AM81,0)</f>
        <v>50166.5386161422</v>
      </c>
      <c r="BG81" s="14" t="n">
        <f aca="false">IF(AN81&gt;0,AN81,0)</f>
        <v>66001.4523435887</v>
      </c>
      <c r="BH81" s="14" t="n">
        <f aca="false">IF(AO81&gt;0,AO81,0)</f>
        <v>32666.2398619365</v>
      </c>
      <c r="BI81" s="14" t="n">
        <f aca="false">IF(AP81&gt;0,AP81,0)</f>
        <v>35493.1722107254</v>
      </c>
      <c r="BJ81" s="14" t="n">
        <f aca="false">IF(AQ81&gt;0,AQ81,0)</f>
        <v>57432.3531441673</v>
      </c>
      <c r="BK81" s="14" t="n">
        <f aca="false">IF(AR81&gt;0,AR81,0)</f>
        <v>54757.2983680933</v>
      </c>
    </row>
    <row r="82" customFormat="false" ht="18" hidden="false" customHeight="false" outlineLevel="0" collapsed="false">
      <c r="A82" s="20" t="s">
        <v>71</v>
      </c>
      <c r="B82" s="19" t="s">
        <v>715</v>
      </c>
      <c r="C82" s="19" t="n">
        <v>44</v>
      </c>
      <c r="D82" s="19" t="n">
        <f aca="false">C82-5</f>
        <v>39</v>
      </c>
      <c r="E82" s="8" t="s">
        <v>716</v>
      </c>
      <c r="F82" s="8" t="n">
        <v>13.5288411558374</v>
      </c>
      <c r="G82" s="13" t="n">
        <f aca="false">F82*((POWER(D82,2))/((POWER(C82,2))))</f>
        <v>10.6288054741884</v>
      </c>
      <c r="H82" s="19" t="n">
        <f aca="false">IF(ISNA(VLOOKUP($A82,PC!$B:$T,2,0)),0,VLOOKUP($A82,PC!$B:$T,2,0))</f>
        <v>55060.5545502642</v>
      </c>
      <c r="I82" s="19" t="n">
        <f aca="false">IF(ISNA(VLOOKUP($A82,PC!$B:$T,3,0)),0,VLOOKUP($A82,PC!$B:$T,3,0))</f>
        <v>67724.512566795</v>
      </c>
      <c r="J82" s="19" t="n">
        <f aca="false">IF(ISNA(VLOOKUP($A82,PC!$B:$T,4,0)),0,VLOOKUP($A82,PC!$B:$T,4,0))</f>
        <v>69190.7845850409</v>
      </c>
      <c r="K82" s="19" t="n">
        <f aca="false">IF(ISNA(VLOOKUP($A82,PC!$B:$T,5,0)),0,VLOOKUP($A82,PC!$B:$T,5,0))</f>
        <v>34256.8192579565</v>
      </c>
      <c r="L82" s="19" t="n">
        <f aca="false">IF(ISNA(VLOOKUP($A82,PC!$B:$T,6,0)),0,VLOOKUP($A82,PC!$B:$T,6,0))</f>
        <v>48753.3972293575</v>
      </c>
      <c r="M82" s="19" t="n">
        <f aca="false">IF(ISNA(VLOOKUP($A82,PC!$B:$T,7,0)),0,VLOOKUP($A82,PC!$B:$T,7,0))</f>
        <v>52691.6274496032</v>
      </c>
      <c r="N82" s="19" t="n">
        <f aca="false">IF(ISNA(VLOOKUP($A82,PC!$B:$T,8,0)),0,VLOOKUP($A82,PC!$B:$T,8,0))</f>
        <v>23081.5536495604</v>
      </c>
      <c r="O82" s="19" t="n">
        <f aca="false">IF(ISNA(VLOOKUP($A82,PC!$B:$T,9,0)),0,VLOOKUP($A82,PC!$B:$T,9,0))</f>
        <v>39248.0317358856</v>
      </c>
      <c r="P82" s="19" t="n">
        <f aca="false">IF(ISNA(VLOOKUP($A82,PC!$B:$T,10,0)),0,VLOOKUP($A82,PC!$B:$T,10,0))</f>
        <v>24457.509325376</v>
      </c>
      <c r="Q82" s="19" t="n">
        <f aca="false">IF(ISNA(VLOOKUP($A82,PC!$B:$T,11,0)),0,VLOOKUP($A82,PC!$B:$T,11,0))</f>
        <v>16048.0011290157</v>
      </c>
      <c r="R82" s="19" t="n">
        <f aca="false">IF(ISNA(VLOOKUP($A82,PC!$B:$T,12,0)),0,VLOOKUP($A82,PC!$B:$T,12,0))</f>
        <v>29241.2849044199</v>
      </c>
      <c r="S82" s="19" t="n">
        <f aca="false">IF(ISNA(VLOOKUP($A82,PC!$B:$T,13,0)),0,VLOOKUP($A82,PC!$B:$T,13,0))</f>
        <v>39910.723082013</v>
      </c>
      <c r="T82" s="19" t="n">
        <f aca="false">IF(ISNA(VLOOKUP($A82,PC!$B:$T,14,0)),0,VLOOKUP($A82,PC!$B:$T,14,0))</f>
        <v>39801.0219565922</v>
      </c>
      <c r="U82" s="19" t="n">
        <f aca="false">IF(ISNA(VLOOKUP($A82,PC!$B:$T,15,0)),0,VLOOKUP($A82,PC!$B:$T,15,0))</f>
        <v>48344.8344311964</v>
      </c>
      <c r="V82" s="19" t="n">
        <f aca="false">IF(ISNA(VLOOKUP($A82,PC!$B:$T,16,0)),0,VLOOKUP($A82,PC!$B:$T,16,0))</f>
        <v>39910.723082013</v>
      </c>
      <c r="W82" s="19" t="n">
        <f aca="false">IF(ISNA(VLOOKUP($A82,PC!$B:$T,17,0)),0,VLOOKUP($A82,PC!$B:$T,17,0))</f>
        <v>31585.327584722</v>
      </c>
      <c r="X82" s="19" t="n">
        <f aca="false">IF(ISNA(VLOOKUP($A82,PC!$B:$T,18,0)),0,VLOOKUP($A82,PC!$B:$T,18,0))</f>
        <v>41111.1653576735</v>
      </c>
      <c r="Y82" s="19" t="n">
        <f aca="false">IF(ISNA(VLOOKUP($A82,PC!$B:$T,19,0)),0,VLOOKUP($A82,PC!$B:$T,19,0))</f>
        <v>50424.7313396264</v>
      </c>
      <c r="AA82" s="14" t="n">
        <f aca="false">H82-(H81*$G81/100)</f>
        <v>42738.3366457767</v>
      </c>
      <c r="AB82" s="14" t="n">
        <f aca="false">I82-(I81*$G81/100)</f>
        <v>60851.5420412936</v>
      </c>
      <c r="AC82" s="14" t="n">
        <f aca="false">J82-(J81*$G81/100)</f>
        <v>60946.7676453701</v>
      </c>
      <c r="AD82" s="14" t="n">
        <f aca="false">K82-(K81*$G81/100)</f>
        <v>28753.0186848875</v>
      </c>
      <c r="AE82" s="14" t="n">
        <f aca="false">L82-(L81*$G81/100)</f>
        <v>41513.2304081756</v>
      </c>
      <c r="AF82" s="14" t="n">
        <f aca="false">M82-(M81*$G81/100)</f>
        <v>46045.2324455604</v>
      </c>
      <c r="AG82" s="14" t="n">
        <f aca="false">N82-(N81*$G81/100)</f>
        <v>19029.6750329372</v>
      </c>
      <c r="AH82" s="14" t="n">
        <f aca="false">O82-(O81*$G81/100)</f>
        <v>34068.2488793392</v>
      </c>
      <c r="AI82" s="14" t="n">
        <f aca="false">P82-(P81*$G81/100)</f>
        <v>20517.3705312124</v>
      </c>
      <c r="AJ82" s="14" t="n">
        <f aca="false">Q82-(Q81*$G81/100)</f>
        <v>13895.3615859374</v>
      </c>
      <c r="AK82" s="14" t="n">
        <f aca="false">R82-(R81*$G81/100)</f>
        <v>24376.4132432211</v>
      </c>
      <c r="AL82" s="14" t="n">
        <f aca="false">S82-(S81*$G81/100)</f>
        <v>34200.5633965421</v>
      </c>
      <c r="AM82" s="14" t="n">
        <f aca="false">T82-(T81*$G81/100)</f>
        <v>34090.8622711213</v>
      </c>
      <c r="AN82" s="14" t="n">
        <f aca="false">U82-(U81*$G81/100)</f>
        <v>40842.8827655417</v>
      </c>
      <c r="AO82" s="14" t="n">
        <f aca="false">V82-(V81*$G81/100)</f>
        <v>36011.327062012</v>
      </c>
      <c r="AP82" s="14" t="n">
        <f aca="false">W82-(W81*$G81/100)</f>
        <v>27273.8585553168</v>
      </c>
      <c r="AQ82" s="14" t="n">
        <f aca="false">X82-(X81*$G81/100)</f>
        <v>34598.902863201</v>
      </c>
      <c r="AR82" s="14" t="n">
        <f aca="false">Y82-(Y81*$G81/100)</f>
        <v>44192.9326051612</v>
      </c>
      <c r="AS82" s="14"/>
      <c r="AT82" s="14" t="n">
        <f aca="false">IF(AA82&gt;0,AA82,0)</f>
        <v>42738.3366457767</v>
      </c>
      <c r="AU82" s="14" t="n">
        <f aca="false">IF(AB82&gt;0,AB82,0)</f>
        <v>60851.5420412936</v>
      </c>
      <c r="AV82" s="14" t="n">
        <f aca="false">IF(AC82&gt;0,AC82,0)</f>
        <v>60946.7676453701</v>
      </c>
      <c r="AW82" s="14" t="n">
        <f aca="false">IF(AD82&gt;0,AD82,0)</f>
        <v>28753.0186848875</v>
      </c>
      <c r="AX82" s="14" t="n">
        <f aca="false">IF(AE82&gt;0,AE82,0)</f>
        <v>41513.2304081756</v>
      </c>
      <c r="AY82" s="14" t="n">
        <f aca="false">IF(AF82&gt;0,AF82,0)</f>
        <v>46045.2324455604</v>
      </c>
      <c r="AZ82" s="14" t="n">
        <f aca="false">IF(AG82&gt;0,AG82,0)</f>
        <v>19029.6750329372</v>
      </c>
      <c r="BA82" s="14" t="n">
        <f aca="false">IF(AH82&gt;0,AH82,0)</f>
        <v>34068.2488793392</v>
      </c>
      <c r="BB82" s="14" t="n">
        <f aca="false">IF(AI82&gt;0,AI82,0)</f>
        <v>20517.3705312124</v>
      </c>
      <c r="BC82" s="14" t="n">
        <f aca="false">IF(AJ82&gt;0,AJ82,0)</f>
        <v>13895.3615859374</v>
      </c>
      <c r="BD82" s="14" t="n">
        <f aca="false">IF(AK82&gt;0,AK82,0)</f>
        <v>24376.4132432211</v>
      </c>
      <c r="BE82" s="14" t="n">
        <f aca="false">IF(AL82&gt;0,AL82,0)</f>
        <v>34200.5633965421</v>
      </c>
      <c r="BF82" s="14" t="n">
        <f aca="false">IF(AM82&gt;0,AM82,0)</f>
        <v>34090.8622711213</v>
      </c>
      <c r="BG82" s="14" t="n">
        <f aca="false">IF(AN82&gt;0,AN82,0)</f>
        <v>40842.8827655417</v>
      </c>
      <c r="BH82" s="14" t="n">
        <f aca="false">IF(AO82&gt;0,AO82,0)</f>
        <v>36011.327062012</v>
      </c>
      <c r="BI82" s="14" t="n">
        <f aca="false">IF(AP82&gt;0,AP82,0)</f>
        <v>27273.8585553168</v>
      </c>
      <c r="BJ82" s="14" t="n">
        <f aca="false">IF(AQ82&gt;0,AQ82,0)</f>
        <v>34598.902863201</v>
      </c>
      <c r="BK82" s="14" t="n">
        <f aca="false">IF(AR82&gt;0,AR82,0)</f>
        <v>44192.9326051612</v>
      </c>
    </row>
    <row r="83" customFormat="false" ht="18" hidden="false" customHeight="false" outlineLevel="0" collapsed="false">
      <c r="A83" s="20" t="s">
        <v>72</v>
      </c>
      <c r="B83" s="19" t="s">
        <v>717</v>
      </c>
      <c r="C83" s="19" t="n">
        <v>44</v>
      </c>
      <c r="D83" s="19" t="n">
        <f aca="false">C83-5</f>
        <v>39</v>
      </c>
      <c r="E83" s="8" t="s">
        <v>718</v>
      </c>
      <c r="F83" s="8" t="n">
        <v>13.5397278492398</v>
      </c>
      <c r="G83" s="13" t="n">
        <f aca="false">F83*((POWER(D83,2))/((POWER(C83,2))))</f>
        <v>10.6373585013914</v>
      </c>
      <c r="H83" s="19" t="n">
        <f aca="false">IF(ISNA(VLOOKUP($A83,PC!$B:$T,2,0)),0,VLOOKUP($A83,PC!$B:$T,2,0))</f>
        <v>11277.4515270105</v>
      </c>
      <c r="I83" s="19" t="n">
        <f aca="false">IF(ISNA(VLOOKUP($A83,PC!$B:$T,3,0)),0,VLOOKUP($A83,PC!$B:$T,3,0))</f>
        <v>13180.7617157017</v>
      </c>
      <c r="J83" s="19" t="n">
        <f aca="false">IF(ISNA(VLOOKUP($A83,PC!$B:$T,4,0)),0,VLOOKUP($A83,PC!$B:$T,4,0))</f>
        <v>13236.0655085112</v>
      </c>
      <c r="K83" s="19" t="n">
        <f aca="false">IF(ISNA(VLOOKUP($A83,PC!$B:$T,5,0)),0,VLOOKUP($A83,PC!$B:$T,5,0))</f>
        <v>8101.69149727737</v>
      </c>
      <c r="L83" s="19" t="n">
        <f aca="false">IF(ISNA(VLOOKUP($A83,PC!$B:$T,6,0)),0,VLOOKUP($A83,PC!$B:$T,6,0))</f>
        <v>7739.37103743189</v>
      </c>
      <c r="M83" s="19" t="n">
        <f aca="false">IF(ISNA(VLOOKUP($A83,PC!$B:$T,7,0)),0,VLOOKUP($A83,PC!$B:$T,7,0))</f>
        <v>9859.32253986093</v>
      </c>
      <c r="N83" s="19" t="n">
        <f aca="false">IF(ISNA(VLOOKUP($A83,PC!$B:$T,8,0)),0,VLOOKUP($A83,PC!$B:$T,8,0))</f>
        <v>5771.38684998338</v>
      </c>
      <c r="O83" s="19" t="n">
        <f aca="false">IF(ISNA(VLOOKUP($A83,PC!$B:$T,9,0)),0,VLOOKUP($A83,PC!$B:$T,9,0))</f>
        <v>8101.69149727737</v>
      </c>
      <c r="P83" s="19" t="n">
        <f aca="false">IF(ISNA(VLOOKUP($A83,PC!$B:$T,10,0)),0,VLOOKUP($A83,PC!$B:$T,10,0))</f>
        <v>4826.60783626027</v>
      </c>
      <c r="Q83" s="19" t="n">
        <f aca="false">IF(ISNA(VLOOKUP($A83,PC!$B:$T,11,0)),0,VLOOKUP($A83,PC!$B:$T,11,0))</f>
        <v>6022.34296417941</v>
      </c>
      <c r="R83" s="19" t="n">
        <f aca="false">IF(ISNA(VLOOKUP($A83,PC!$B:$T,12,0)),0,VLOOKUP($A83,PC!$B:$T,12,0))</f>
        <v>5467.46864649622</v>
      </c>
      <c r="S83" s="19" t="n">
        <f aca="false">IF(ISNA(VLOOKUP($A83,PC!$B:$T,13,0)),0,VLOOKUP($A83,PC!$B:$T,13,0))</f>
        <v>8324.82308936514</v>
      </c>
      <c r="T83" s="19" t="n">
        <f aca="false">IF(ISNA(VLOOKUP($A83,PC!$B:$T,14,0)),0,VLOOKUP($A83,PC!$B:$T,14,0))</f>
        <v>6198.12922558655</v>
      </c>
      <c r="U83" s="19" t="n">
        <f aca="false">IF(ISNA(VLOOKUP($A83,PC!$B:$T,15,0)),0,VLOOKUP($A83,PC!$B:$T,15,0))</f>
        <v>8832.19521741968</v>
      </c>
      <c r="V83" s="19" t="n">
        <f aca="false">IF(ISNA(VLOOKUP($A83,PC!$B:$T,16,0)),0,VLOOKUP($A83,PC!$B:$T,16,0))</f>
        <v>6928.17880142395</v>
      </c>
      <c r="W83" s="19" t="n">
        <f aca="false">IF(ISNA(VLOOKUP($A83,PC!$B:$T,17,0)),0,VLOOKUP($A83,PC!$B:$T,17,0))</f>
        <v>9170.46731688412</v>
      </c>
      <c r="X83" s="19" t="n">
        <f aca="false">IF(ISNA(VLOOKUP($A83,PC!$B:$T,18,0)),0,VLOOKUP($A83,PC!$B:$T,18,0))</f>
        <v>6819.17093731995</v>
      </c>
      <c r="Y83" s="19" t="n">
        <f aca="false">IF(ISNA(VLOOKUP($A83,PC!$B:$T,19,0)),0,VLOOKUP($A83,PC!$B:$T,19,0))</f>
        <v>8981.85536095586</v>
      </c>
      <c r="AA83" s="14" t="n">
        <f aca="false">H83-(H82*$G82/100)</f>
        <v>5425.17229085354</v>
      </c>
      <c r="AB83" s="14" t="n">
        <f aca="false">I83-(I82*$G82/100)</f>
        <v>5982.45501663482</v>
      </c>
      <c r="AC83" s="14" t="n">
        <f aca="false">J83-(J82*$G82/100)</f>
        <v>5881.91160890246</v>
      </c>
      <c r="AD83" s="14" t="n">
        <f aca="false">K83-(K82*$G82/100)</f>
        <v>4460.60081670487</v>
      </c>
      <c r="AE83" s="14" t="n">
        <f aca="false">L83-(L82*$G82/100)</f>
        <v>2557.46728386513</v>
      </c>
      <c r="AF83" s="14" t="n">
        <f aca="false">M83-(M82*$G82/100)</f>
        <v>4258.83195705856</v>
      </c>
      <c r="AG83" s="14" t="n">
        <f aca="false">N83-(N82*$G82/100)</f>
        <v>3318.09341215118</v>
      </c>
      <c r="AH83" s="14" t="n">
        <f aca="false">O83-(O82*$G82/100)</f>
        <v>3930.09455162237</v>
      </c>
      <c r="AI83" s="14" t="n">
        <f aca="false">P83-(P82*$G82/100)</f>
        <v>2227.06674623458</v>
      </c>
      <c r="AJ83" s="14" t="n">
        <f aca="false">Q83-(Q82*$G82/100)</f>
        <v>4316.63214168078</v>
      </c>
      <c r="AK83" s="14" t="n">
        <f aca="false">R83-(R82*$G82/100)</f>
        <v>2359.46935585223</v>
      </c>
      <c r="AL83" s="14" t="n">
        <f aca="false">S83-(S82*$G82/100)</f>
        <v>4082.78996963598</v>
      </c>
      <c r="AM83" s="14" t="n">
        <f aca="false">T83-(T82*$G82/100)</f>
        <v>1967.75602508136</v>
      </c>
      <c r="AN83" s="14" t="n">
        <f aca="false">U83-(U82*$G82/100)</f>
        <v>3693.71680890937</v>
      </c>
      <c r="AO83" s="14" t="n">
        <f aca="false">V83-(V82*$G82/100)</f>
        <v>2686.14568169479</v>
      </c>
      <c r="AP83" s="14" t="n">
        <f aca="false">W83-(W82*$G82/100)</f>
        <v>5813.32428951886</v>
      </c>
      <c r="AQ83" s="14" t="n">
        <f aca="false">X83-(X82*$G82/100)</f>
        <v>2449.54514328091</v>
      </c>
      <c r="AR83" s="14" t="n">
        <f aca="false">Y83-(Y82*$G82/100)</f>
        <v>3622.30875598487</v>
      </c>
      <c r="AS83" s="14"/>
      <c r="AT83" s="14" t="n">
        <f aca="false">IF(AA83&gt;0,AA83,0)</f>
        <v>5425.17229085354</v>
      </c>
      <c r="AU83" s="14" t="n">
        <f aca="false">IF(AB83&gt;0,AB83,0)</f>
        <v>5982.45501663482</v>
      </c>
      <c r="AV83" s="14" t="n">
        <f aca="false">IF(AC83&gt;0,AC83,0)</f>
        <v>5881.91160890246</v>
      </c>
      <c r="AW83" s="14" t="n">
        <f aca="false">IF(AD83&gt;0,AD83,0)</f>
        <v>4460.60081670487</v>
      </c>
      <c r="AX83" s="14" t="n">
        <f aca="false">IF(AE83&gt;0,AE83,0)</f>
        <v>2557.46728386513</v>
      </c>
      <c r="AY83" s="14" t="n">
        <f aca="false">IF(AF83&gt;0,AF83,0)</f>
        <v>4258.83195705856</v>
      </c>
      <c r="AZ83" s="14" t="n">
        <f aca="false">IF(AG83&gt;0,AG83,0)</f>
        <v>3318.09341215118</v>
      </c>
      <c r="BA83" s="14" t="n">
        <f aca="false">IF(AH83&gt;0,AH83,0)</f>
        <v>3930.09455162237</v>
      </c>
      <c r="BB83" s="14" t="n">
        <f aca="false">IF(AI83&gt;0,AI83,0)</f>
        <v>2227.06674623458</v>
      </c>
      <c r="BC83" s="14" t="n">
        <f aca="false">IF(AJ83&gt;0,AJ83,0)</f>
        <v>4316.63214168078</v>
      </c>
      <c r="BD83" s="14" t="n">
        <f aca="false">IF(AK83&gt;0,AK83,0)</f>
        <v>2359.46935585223</v>
      </c>
      <c r="BE83" s="14" t="n">
        <f aca="false">IF(AL83&gt;0,AL83,0)</f>
        <v>4082.78996963598</v>
      </c>
      <c r="BF83" s="14" t="n">
        <f aca="false">IF(AM83&gt;0,AM83,0)</f>
        <v>1967.75602508136</v>
      </c>
      <c r="BG83" s="14" t="n">
        <f aca="false">IF(AN83&gt;0,AN83,0)</f>
        <v>3693.71680890937</v>
      </c>
      <c r="BH83" s="14" t="n">
        <f aca="false">IF(AO83&gt;0,AO83,0)</f>
        <v>2686.14568169479</v>
      </c>
      <c r="BI83" s="14" t="n">
        <f aca="false">IF(AP83&gt;0,AP83,0)</f>
        <v>5813.32428951886</v>
      </c>
      <c r="BJ83" s="14" t="n">
        <f aca="false">IF(AQ83&gt;0,AQ83,0)</f>
        <v>2449.54514328091</v>
      </c>
      <c r="BK83" s="14" t="n">
        <f aca="false">IF(AR83&gt;0,AR83,0)</f>
        <v>3622.30875598487</v>
      </c>
    </row>
    <row r="84" customFormat="false" ht="18" hidden="false" customHeight="false" outlineLevel="0" collapsed="false">
      <c r="A84" s="20" t="s">
        <v>73</v>
      </c>
      <c r="B84" s="19" t="s">
        <v>719</v>
      </c>
      <c r="C84" s="19" t="n">
        <v>44</v>
      </c>
      <c r="D84" s="19" t="n">
        <f aca="false">C84-5</f>
        <v>39</v>
      </c>
      <c r="E84" s="8" t="s">
        <v>720</v>
      </c>
      <c r="F84" s="8" t="n">
        <v>13.5506148489991</v>
      </c>
      <c r="G84" s="13" t="n">
        <f aca="false">F84*((POWER(D84,2))/((POWER(C84,2))))</f>
        <v>10.6459117692808</v>
      </c>
      <c r="H84" s="19" t="n">
        <f aca="false">IF(ISNA(VLOOKUP($A84,PC!$B:$T,2,0)),0,VLOOKUP($A84,PC!$B:$T,2,0))</f>
        <v>5924.88923461968</v>
      </c>
      <c r="I84" s="19" t="n">
        <f aca="false">IF(ISNA(VLOOKUP($A84,PC!$B:$T,3,0)),0,VLOOKUP($A84,PC!$B:$T,3,0))</f>
        <v>5351.56287559987</v>
      </c>
      <c r="J84" s="19" t="n">
        <f aca="false">IF(ISNA(VLOOKUP($A84,PC!$B:$T,4,0)),0,VLOOKUP($A84,PC!$B:$T,4,0))</f>
        <v>8805.31143729626</v>
      </c>
      <c r="K84" s="19" t="n">
        <f aca="false">IF(ISNA(VLOOKUP($A84,PC!$B:$T,5,0)),0,VLOOKUP($A84,PC!$B:$T,5,0))</f>
        <v>5924.88923461968</v>
      </c>
      <c r="L84" s="19" t="n">
        <f aca="false">IF(ISNA(VLOOKUP($A84,PC!$B:$T,6,0)),0,VLOOKUP($A84,PC!$B:$T,6,0))</f>
        <v>5476.59876167426</v>
      </c>
      <c r="M84" s="19" t="n">
        <f aca="false">IF(ISNA(VLOOKUP($A84,PC!$B:$T,7,0)),0,VLOOKUP($A84,PC!$B:$T,7,0))</f>
        <v>6733.35411252371</v>
      </c>
      <c r="N84" s="19" t="n">
        <f aca="false">IF(ISNA(VLOOKUP($A84,PC!$B:$T,8,0)),0,VLOOKUP($A84,PC!$B:$T,8,0))</f>
        <v>5158.5190951898</v>
      </c>
      <c r="O84" s="19" t="n">
        <f aca="false">IF(ISNA(VLOOKUP($A84,PC!$B:$T,9,0)),0,VLOOKUP($A84,PC!$B:$T,9,0))</f>
        <v>4768.18006181022</v>
      </c>
      <c r="P84" s="19" t="n">
        <f aca="false">IF(ISNA(VLOOKUP($A84,PC!$B:$T,10,0)),0,VLOOKUP($A84,PC!$B:$T,10,0))</f>
        <v>6336.32857236182</v>
      </c>
      <c r="Q84" s="19" t="n">
        <f aca="false">IF(ISNA(VLOOKUP($A84,PC!$B:$T,11,0)),0,VLOOKUP($A84,PC!$B:$T,11,0))</f>
        <v>5596.54431386637</v>
      </c>
      <c r="R84" s="19" t="n">
        <f aca="false">IF(ISNA(VLOOKUP($A84,PC!$B:$T,12,0)),0,VLOOKUP($A84,PC!$B:$T,12,0))</f>
        <v>5368.17696897523</v>
      </c>
      <c r="S84" s="19" t="n">
        <f aca="false">IF(ISNA(VLOOKUP($A84,PC!$B:$T,13,0)),0,VLOOKUP($A84,PC!$B:$T,13,0))</f>
        <v>6937.8299268463</v>
      </c>
      <c r="T84" s="19" t="n">
        <f aca="false">IF(ISNA(VLOOKUP($A84,PC!$B:$T,14,0)),0,VLOOKUP($A84,PC!$B:$T,14,0))</f>
        <v>6109.05319596532</v>
      </c>
      <c r="U84" s="19" t="n">
        <f aca="false">IF(ISNA(VLOOKUP($A84,PC!$B:$T,15,0)),0,VLOOKUP($A84,PC!$B:$T,15,0))</f>
        <v>7258.34143651791</v>
      </c>
      <c r="V84" s="19" t="n">
        <f aca="false">IF(ISNA(VLOOKUP($A84,PC!$B:$T,16,0)),0,VLOOKUP($A84,PC!$B:$T,16,0))</f>
        <v>2750.17697297416</v>
      </c>
      <c r="W84" s="19" t="n">
        <f aca="false">IF(ISNA(VLOOKUP($A84,PC!$B:$T,17,0)),0,VLOOKUP($A84,PC!$B:$T,17,0))</f>
        <v>7387.64479180123</v>
      </c>
      <c r="X84" s="19" t="n">
        <f aca="false">IF(ISNA(VLOOKUP($A84,PC!$B:$T,18,0)),0,VLOOKUP($A84,PC!$B:$T,18,0))</f>
        <v>6468.82448373109</v>
      </c>
      <c r="Y84" s="19" t="n">
        <f aca="false">IF(ISNA(VLOOKUP($A84,PC!$B:$T,19,0)),0,VLOOKUP($A84,PC!$B:$T,19,0))</f>
        <v>5802.05185349404</v>
      </c>
      <c r="AA84" s="14" t="n">
        <f aca="false">H84-(H83*$G83/100)</f>
        <v>4725.26628587093</v>
      </c>
      <c r="AB84" s="14" t="n">
        <f aca="false">I84-(I83*$G83/100)</f>
        <v>3949.47799868654</v>
      </c>
      <c r="AC84" s="14" t="n">
        <f aca="false">J84-(J83*$G83/100)</f>
        <v>7397.34369767691</v>
      </c>
      <c r="AD84" s="14" t="n">
        <f aca="false">K84-(K83*$G83/100)</f>
        <v>5063.08326537754</v>
      </c>
      <c r="AE84" s="14" t="n">
        <f aca="false">L84-(L83*$G83/100)</f>
        <v>4653.33411866978</v>
      </c>
      <c r="AF84" s="14" t="n">
        <f aca="false">M84-(M83*$G83/100)</f>
        <v>5684.58262815021</v>
      </c>
      <c r="AG84" s="14" t="n">
        <f aca="false">N84-(N83*$G83/100)</f>
        <v>4544.59598545491</v>
      </c>
      <c r="AH84" s="14" t="n">
        <f aca="false">O84-(O83*$G83/100)</f>
        <v>3906.37409256808</v>
      </c>
      <c r="AI84" s="14" t="n">
        <f aca="false">P84-(P83*$G83/100)</f>
        <v>5822.90499336256</v>
      </c>
      <c r="AJ84" s="14" t="n">
        <f aca="false">Q84-(Q83*$G83/100)</f>
        <v>4955.92610258328</v>
      </c>
      <c r="AK84" s="14" t="n">
        <f aca="false">R84-(R83*$G83/100)</f>
        <v>4786.58272809625</v>
      </c>
      <c r="AL84" s="14" t="n">
        <f aca="false">S84-(S83*$G83/100)</f>
        <v>6052.28865022393</v>
      </c>
      <c r="AM84" s="14" t="n">
        <f aca="false">T84-(T83*$G83/100)</f>
        <v>5449.73596986016</v>
      </c>
      <c r="AN84" s="14" t="n">
        <f aca="false">U84-(U83*$G83/100)</f>
        <v>6318.82916769823</v>
      </c>
      <c r="AO84" s="14" t="n">
        <f aca="false">V84-(V83*$G83/100)</f>
        <v>2013.20175624929</v>
      </c>
      <c r="AP84" s="14" t="n">
        <f aca="false">W84-(W83*$G83/100)</f>
        <v>6412.14930705134</v>
      </c>
      <c r="AQ84" s="14" t="n">
        <f aca="false">X84-(X83*$G83/100)</f>
        <v>5743.44482430567</v>
      </c>
      <c r="AR84" s="14" t="n">
        <f aca="false">Y84-(Y83*$G83/100)</f>
        <v>4846.61969867273</v>
      </c>
      <c r="AS84" s="14"/>
      <c r="AT84" s="14" t="n">
        <f aca="false">IF(AA84&gt;0,AA84,0)</f>
        <v>4725.26628587093</v>
      </c>
      <c r="AU84" s="14" t="n">
        <f aca="false">IF(AB84&gt;0,AB84,0)</f>
        <v>3949.47799868654</v>
      </c>
      <c r="AV84" s="14" t="n">
        <f aca="false">IF(AC84&gt;0,AC84,0)</f>
        <v>7397.34369767691</v>
      </c>
      <c r="AW84" s="14" t="n">
        <f aca="false">IF(AD84&gt;0,AD84,0)</f>
        <v>5063.08326537754</v>
      </c>
      <c r="AX84" s="14" t="n">
        <f aca="false">IF(AE84&gt;0,AE84,0)</f>
        <v>4653.33411866978</v>
      </c>
      <c r="AY84" s="14" t="n">
        <f aca="false">IF(AF84&gt;0,AF84,0)</f>
        <v>5684.58262815021</v>
      </c>
      <c r="AZ84" s="14" t="n">
        <f aca="false">IF(AG84&gt;0,AG84,0)</f>
        <v>4544.59598545491</v>
      </c>
      <c r="BA84" s="14" t="n">
        <f aca="false">IF(AH84&gt;0,AH84,0)</f>
        <v>3906.37409256808</v>
      </c>
      <c r="BB84" s="14" t="n">
        <f aca="false">IF(AI84&gt;0,AI84,0)</f>
        <v>5822.90499336256</v>
      </c>
      <c r="BC84" s="14" t="n">
        <f aca="false">IF(AJ84&gt;0,AJ84,0)</f>
        <v>4955.92610258328</v>
      </c>
      <c r="BD84" s="14" t="n">
        <f aca="false">IF(AK84&gt;0,AK84,0)</f>
        <v>4786.58272809625</v>
      </c>
      <c r="BE84" s="14" t="n">
        <f aca="false">IF(AL84&gt;0,AL84,0)</f>
        <v>6052.28865022393</v>
      </c>
      <c r="BF84" s="14" t="n">
        <f aca="false">IF(AM84&gt;0,AM84,0)</f>
        <v>5449.73596986016</v>
      </c>
      <c r="BG84" s="14" t="n">
        <f aca="false">IF(AN84&gt;0,AN84,0)</f>
        <v>6318.82916769823</v>
      </c>
      <c r="BH84" s="14" t="n">
        <f aca="false">IF(AO84&gt;0,AO84,0)</f>
        <v>2013.20175624929</v>
      </c>
      <c r="BI84" s="14" t="n">
        <f aca="false">IF(AP84&gt;0,AP84,0)</f>
        <v>6412.14930705134</v>
      </c>
      <c r="BJ84" s="14" t="n">
        <f aca="false">IF(AQ84&gt;0,AQ84,0)</f>
        <v>5743.44482430567</v>
      </c>
      <c r="BK84" s="14" t="n">
        <f aca="false">IF(AR84&gt;0,AR84,0)</f>
        <v>4846.61969867273</v>
      </c>
    </row>
    <row r="85" customFormat="false" ht="18" hidden="false" customHeight="false" outlineLevel="0" collapsed="false">
      <c r="A85" s="20" t="s">
        <v>75</v>
      </c>
      <c r="B85" s="19" t="s">
        <v>721</v>
      </c>
      <c r="C85" s="19" t="n">
        <v>46</v>
      </c>
      <c r="D85" s="19" t="n">
        <f aca="false">C85-5</f>
        <v>41</v>
      </c>
      <c r="E85" s="8" t="s">
        <v>722</v>
      </c>
      <c r="F85" s="8" t="n">
        <v>14.0287919019243</v>
      </c>
      <c r="G85" s="13" t="n">
        <f aca="false">F85*((POWER(D85,2))/((POWER(C85,2))))</f>
        <v>11.1448011281355</v>
      </c>
      <c r="H85" s="19" t="n">
        <f aca="false">IF(ISNA(VLOOKUP($A85,PC!$B:$T,2,0)),0,VLOOKUP($A85,PC!$B:$T,2,0))</f>
        <v>11689.1034178449</v>
      </c>
      <c r="I85" s="19" t="n">
        <f aca="false">IF(ISNA(VLOOKUP($A85,PC!$B:$T,3,0)),0,VLOOKUP($A85,PC!$B:$T,3,0))</f>
        <v>38223.2466691904</v>
      </c>
      <c r="J85" s="19" t="n">
        <f aca="false">IF(ISNA(VLOOKUP($A85,PC!$B:$T,4,0)),0,VLOOKUP($A85,PC!$B:$T,4,0))</f>
        <v>20339.8530995017</v>
      </c>
      <c r="K85" s="19" t="n">
        <f aca="false">IF(ISNA(VLOOKUP($A85,PC!$B:$T,5,0)),0,VLOOKUP($A85,PC!$B:$T,5,0))</f>
        <v>16981.388879494</v>
      </c>
      <c r="L85" s="19" t="n">
        <f aca="false">IF(ISNA(VLOOKUP($A85,PC!$B:$T,6,0)),0,VLOOKUP($A85,PC!$B:$T,6,0))</f>
        <v>8198.58795230813</v>
      </c>
      <c r="M85" s="19" t="n">
        <f aca="false">IF(ISNA(VLOOKUP($A85,PC!$B:$T,7,0)),0,VLOOKUP($A85,PC!$B:$T,7,0))</f>
        <v>14592.1305401419</v>
      </c>
      <c r="N85" s="19" t="n">
        <f aca="false">IF(ISNA(VLOOKUP($A85,PC!$B:$T,8,0)),0,VLOOKUP($A85,PC!$B:$T,8,0))</f>
        <v>14861.2138678879</v>
      </c>
      <c r="O85" s="19" t="n">
        <f aca="false">IF(ISNA(VLOOKUP($A85,PC!$B:$T,9,0)),0,VLOOKUP($A85,PC!$B:$T,9,0))</f>
        <v>57578.0916871916</v>
      </c>
      <c r="P85" s="19" t="n">
        <f aca="false">IF(ISNA(VLOOKUP($A85,PC!$B:$T,10,0)),0,VLOOKUP($A85,PC!$B:$T,10,0))</f>
        <v>22063.1436953585</v>
      </c>
      <c r="Q85" s="19" t="n">
        <f aca="false">IF(ISNA(VLOOKUP($A85,PC!$B:$T,11,0)),0,VLOOKUP($A85,PC!$B:$T,11,0))</f>
        <v>31473.3430411578</v>
      </c>
      <c r="R85" s="19" t="n">
        <f aca="false">IF(ISNA(VLOOKUP($A85,PC!$B:$T,12,0)),0,VLOOKUP($A85,PC!$B:$T,12,0))</f>
        <v>15750.9849527992</v>
      </c>
      <c r="S85" s="19" t="n">
        <f aca="false">IF(ISNA(VLOOKUP($A85,PC!$B:$T,13,0)),0,VLOOKUP($A85,PC!$B:$T,13,0))</f>
        <v>23651.6638789839</v>
      </c>
      <c r="T85" s="19" t="n">
        <f aca="false">IF(ISNA(VLOOKUP($A85,PC!$B:$T,14,0)),0,VLOOKUP($A85,PC!$B:$T,14,0))</f>
        <v>14598.6640887092</v>
      </c>
      <c r="U85" s="19" t="n">
        <f aca="false">IF(ISNA(VLOOKUP($A85,PC!$B:$T,15,0)),0,VLOOKUP($A85,PC!$B:$T,15,0))</f>
        <v>14848.1147285629</v>
      </c>
      <c r="V85" s="19" t="n">
        <f aca="false">IF(ISNA(VLOOKUP($A85,PC!$B:$T,16,0)),0,VLOOKUP($A85,PC!$B:$T,16,0))</f>
        <v>15750.9849527992</v>
      </c>
      <c r="W85" s="19" t="n">
        <f aca="false">IF(ISNA(VLOOKUP($A85,PC!$B:$T,17,0)),0,VLOOKUP($A85,PC!$B:$T,17,0))</f>
        <v>30142.2372217199</v>
      </c>
      <c r="X85" s="19" t="n">
        <f aca="false">IF(ISNA(VLOOKUP($A85,PC!$B:$T,18,0)),0,VLOOKUP($A85,PC!$B:$T,18,0))</f>
        <v>8088.76186432969</v>
      </c>
      <c r="Y85" s="19" t="n">
        <f aca="false">IF(ISNA(VLOOKUP($A85,PC!$B:$T,19,0)),0,VLOOKUP($A85,PC!$B:$T,19,0))</f>
        <v>12085.2268882069</v>
      </c>
      <c r="AA85" s="14" t="n">
        <f aca="false">H85-(H84*$G84/100)</f>
        <v>11058.3449374997</v>
      </c>
      <c r="AB85" s="14" t="n">
        <f aca="false">I85-(I84*$G84/100)</f>
        <v>37653.5240071765</v>
      </c>
      <c r="AC85" s="14" t="n">
        <f aca="false">J85-(J84*$G84/100)</f>
        <v>19402.4474128767</v>
      </c>
      <c r="AD85" s="14" t="n">
        <f aca="false">K85-(K84*$G84/100)</f>
        <v>16350.6303991488</v>
      </c>
      <c r="AE85" s="14" t="n">
        <f aca="false">L85-(L84*$G84/100)</f>
        <v>7615.55408018276</v>
      </c>
      <c r="AF85" s="14" t="n">
        <f aca="false">M85-(M84*$G84/100)</f>
        <v>13875.3036022094</v>
      </c>
      <c r="AG85" s="14" t="n">
        <f aca="false">N85-(N84*$G84/100)</f>
        <v>14312.0424764125</v>
      </c>
      <c r="AH85" s="14" t="n">
        <f aca="false">O85-(O84*$G84/100)</f>
        <v>57070.4754448109</v>
      </c>
      <c r="AI85" s="14" t="n">
        <f aca="false">P85-(P84*$G84/100)</f>
        <v>21388.5837461332</v>
      </c>
      <c r="AJ85" s="14" t="n">
        <f aca="false">Q85-(Q84*$G84/100)</f>
        <v>30877.5398713748</v>
      </c>
      <c r="AK85" s="14" t="n">
        <f aca="false">R85-(R84*$G84/100)</f>
        <v>15179.4935690632</v>
      </c>
      <c r="AL85" s="14" t="n">
        <f aca="false">S85-(S84*$G84/100)</f>
        <v>22913.0686262691</v>
      </c>
      <c r="AM85" s="14" t="n">
        <f aca="false">T85-(T84*$G84/100)</f>
        <v>13948.2996755283</v>
      </c>
      <c r="AN85" s="14" t="n">
        <f aca="false">U85-(U84*$G84/100)</f>
        <v>14075.398103318</v>
      </c>
      <c r="AO85" s="14" t="n">
        <f aca="false">V85-(V84*$G84/100)</f>
        <v>15458.2035387573</v>
      </c>
      <c r="AP85" s="14" t="n">
        <f aca="false">W85-(W84*$G84/100)</f>
        <v>29355.7550753568</v>
      </c>
      <c r="AQ85" s="14" t="n">
        <f aca="false">X85-(X84*$G84/100)</f>
        <v>7400.09651728204</v>
      </c>
      <c r="AR85" s="14" t="n">
        <f aca="false">Y85-(Y84*$G84/100)</f>
        <v>11467.5455670761</v>
      </c>
      <c r="AS85" s="14"/>
      <c r="AT85" s="14" t="n">
        <f aca="false">IF(AA85&gt;0,AA85,0)</f>
        <v>11058.3449374997</v>
      </c>
      <c r="AU85" s="14" t="n">
        <f aca="false">IF(AB85&gt;0,AB85,0)</f>
        <v>37653.5240071765</v>
      </c>
      <c r="AV85" s="14" t="n">
        <f aca="false">IF(AC85&gt;0,AC85,0)</f>
        <v>19402.4474128767</v>
      </c>
      <c r="AW85" s="14" t="n">
        <f aca="false">IF(AD85&gt;0,AD85,0)</f>
        <v>16350.6303991488</v>
      </c>
      <c r="AX85" s="14" t="n">
        <f aca="false">IF(AE85&gt;0,AE85,0)</f>
        <v>7615.55408018276</v>
      </c>
      <c r="AY85" s="14" t="n">
        <f aca="false">IF(AF85&gt;0,AF85,0)</f>
        <v>13875.3036022094</v>
      </c>
      <c r="AZ85" s="14" t="n">
        <f aca="false">IF(AG85&gt;0,AG85,0)</f>
        <v>14312.0424764125</v>
      </c>
      <c r="BA85" s="14" t="n">
        <f aca="false">IF(AH85&gt;0,AH85,0)</f>
        <v>57070.4754448109</v>
      </c>
      <c r="BB85" s="14" t="n">
        <f aca="false">IF(AI85&gt;0,AI85,0)</f>
        <v>21388.5837461332</v>
      </c>
      <c r="BC85" s="14" t="n">
        <f aca="false">IF(AJ85&gt;0,AJ85,0)</f>
        <v>30877.5398713748</v>
      </c>
      <c r="BD85" s="14" t="n">
        <f aca="false">IF(AK85&gt;0,AK85,0)</f>
        <v>15179.4935690632</v>
      </c>
      <c r="BE85" s="14" t="n">
        <f aca="false">IF(AL85&gt;0,AL85,0)</f>
        <v>22913.0686262691</v>
      </c>
      <c r="BF85" s="14" t="n">
        <f aca="false">IF(AM85&gt;0,AM85,0)</f>
        <v>13948.2996755283</v>
      </c>
      <c r="BG85" s="14" t="n">
        <f aca="false">IF(AN85&gt;0,AN85,0)</f>
        <v>14075.398103318</v>
      </c>
      <c r="BH85" s="14" t="n">
        <f aca="false">IF(AO85&gt;0,AO85,0)</f>
        <v>15458.2035387573</v>
      </c>
      <c r="BI85" s="14" t="n">
        <f aca="false">IF(AP85&gt;0,AP85,0)</f>
        <v>29355.7550753568</v>
      </c>
      <c r="BJ85" s="14" t="n">
        <f aca="false">IF(AQ85&gt;0,AQ85,0)</f>
        <v>7400.09651728204</v>
      </c>
      <c r="BK85" s="14" t="n">
        <f aca="false">IF(AR85&gt;0,AR85,0)</f>
        <v>11467.5455670761</v>
      </c>
    </row>
    <row r="86" customFormat="false" ht="18" hidden="false" customHeight="false" outlineLevel="0" collapsed="false">
      <c r="A86" s="20" t="s">
        <v>77</v>
      </c>
      <c r="B86" s="19" t="s">
        <v>723</v>
      </c>
      <c r="C86" s="19" t="n">
        <v>46</v>
      </c>
      <c r="D86" s="19" t="n">
        <f aca="false">C86-5</f>
        <v>41</v>
      </c>
      <c r="E86" s="8" t="s">
        <v>724</v>
      </c>
      <c r="F86" s="8" t="n">
        <v>14.0399259165071</v>
      </c>
      <c r="G86" s="13" t="n">
        <f aca="false">F86*((POWER(D86,2))/((POWER(C86,2))))</f>
        <v>11.1536462503064</v>
      </c>
      <c r="H86" s="19" t="n">
        <f aca="false">IF(ISNA(VLOOKUP($A86,PC!$B:$T,2,0)),0,VLOOKUP($A86,PC!$B:$T,2,0))</f>
        <v>20169.0305037286</v>
      </c>
      <c r="I86" s="19" t="n">
        <f aca="false">IF(ISNA(VLOOKUP($A86,PC!$B:$T,3,0)),0,VLOOKUP($A86,PC!$B:$T,3,0))</f>
        <v>52727.2399181689</v>
      </c>
      <c r="J86" s="19" t="n">
        <f aca="false">IF(ISNA(VLOOKUP($A86,PC!$B:$T,4,0)),0,VLOOKUP($A86,PC!$B:$T,4,0))</f>
        <v>70393.1793614935</v>
      </c>
      <c r="K86" s="19" t="n">
        <f aca="false">IF(ISNA(VLOOKUP($A86,PC!$B:$T,5,0)),0,VLOOKUP($A86,PC!$B:$T,5,0))</f>
        <v>81164.1158216931</v>
      </c>
      <c r="L86" s="19" t="n">
        <f aca="false">IF(ISNA(VLOOKUP($A86,PC!$B:$T,6,0)),0,VLOOKUP($A86,PC!$B:$T,6,0))</f>
        <v>24815.1561270397</v>
      </c>
      <c r="M86" s="19" t="n">
        <f aca="false">IF(ISNA(VLOOKUP($A86,PC!$B:$T,7,0)),0,VLOOKUP($A86,PC!$B:$T,7,0))</f>
        <v>38208.304944862</v>
      </c>
      <c r="N86" s="19" t="n">
        <f aca="false">IF(ISNA(VLOOKUP($A86,PC!$B:$T,8,0)),0,VLOOKUP($A86,PC!$B:$T,8,0))</f>
        <v>31103.4336027888</v>
      </c>
      <c r="O86" s="19" t="n">
        <f aca="false">IF(ISNA(VLOOKUP($A86,PC!$B:$T,9,0)),0,VLOOKUP($A86,PC!$B:$T,9,0))</f>
        <v>76413.357399036</v>
      </c>
      <c r="P86" s="19" t="n">
        <f aca="false">IF(ISNA(VLOOKUP($A86,PC!$B:$T,10,0)),0,VLOOKUP($A86,PC!$B:$T,10,0))</f>
        <v>38271.2952965905</v>
      </c>
      <c r="Q86" s="19" t="n">
        <f aca="false">IF(ISNA(VLOOKUP($A86,PC!$B:$T,11,0)),0,VLOOKUP($A86,PC!$B:$T,11,0))</f>
        <v>107776.861592939</v>
      </c>
      <c r="R86" s="19" t="n">
        <f aca="false">IF(ISNA(VLOOKUP($A86,PC!$B:$T,12,0)),0,VLOOKUP($A86,PC!$B:$T,12,0))</f>
        <v>35730.2345775495</v>
      </c>
      <c r="S86" s="19" t="n">
        <f aca="false">IF(ISNA(VLOOKUP($A86,PC!$B:$T,13,0)),0,VLOOKUP($A86,PC!$B:$T,13,0))</f>
        <v>51109.9933830828</v>
      </c>
      <c r="T86" s="19" t="n">
        <f aca="false">IF(ISNA(VLOOKUP($A86,PC!$B:$T,14,0)),0,VLOOKUP($A86,PC!$B:$T,14,0))</f>
        <v>28898.8142602248</v>
      </c>
      <c r="U86" s="19" t="n">
        <f aca="false">IF(ISNA(VLOOKUP($A86,PC!$B:$T,15,0)),0,VLOOKUP($A86,PC!$B:$T,15,0))</f>
        <v>38208.304944862</v>
      </c>
      <c r="V86" s="19" t="n">
        <f aca="false">IF(ISNA(VLOOKUP($A86,PC!$B:$T,16,0)),0,VLOOKUP($A86,PC!$B:$T,16,0))</f>
        <v>30338.796594515</v>
      </c>
      <c r="W86" s="19" t="n">
        <f aca="false">IF(ISNA(VLOOKUP($A86,PC!$B:$T,17,0)),0,VLOOKUP($A86,PC!$B:$T,17,0))</f>
        <v>119017.210308746</v>
      </c>
      <c r="X86" s="19" t="n">
        <f aca="false">IF(ISNA(VLOOKUP($A86,PC!$B:$T,18,0)),0,VLOOKUP($A86,PC!$B:$T,18,0))</f>
        <v>28588.3130666828</v>
      </c>
      <c r="Y86" s="19" t="n">
        <f aca="false">IF(ISNA(VLOOKUP($A86,PC!$B:$T,19,0)),0,VLOOKUP($A86,PC!$B:$T,19,0))</f>
        <v>29272.8918474266</v>
      </c>
      <c r="AA86" s="14" t="n">
        <f aca="false">H86-(H85*$G85/100)</f>
        <v>18866.3031741477</v>
      </c>
      <c r="AB86" s="14" t="n">
        <f aca="false">I86-(I85*$G85/100)</f>
        <v>48467.335092171</v>
      </c>
      <c r="AC86" s="14" t="n">
        <f aca="false">J86-(J85*$G85/100)</f>
        <v>68126.3431837992</v>
      </c>
      <c r="AD86" s="14" t="n">
        <f aca="false">K86-(K85*$G85/100)</f>
        <v>79271.5738022782</v>
      </c>
      <c r="AE86" s="14" t="n">
        <f aca="false">L86-(L85*$G85/100)</f>
        <v>23901.4398044397</v>
      </c>
      <c r="AF86" s="14" t="n">
        <f aca="false">M86-(M85*$G85/100)</f>
        <v>36582.0410158052</v>
      </c>
      <c r="AG86" s="14" t="n">
        <f aca="false">N86-(N85*$G85/100)</f>
        <v>29447.1808719858</v>
      </c>
      <c r="AH86" s="14" t="n">
        <f aca="false">O86-(O85*$G85/100)</f>
        <v>69996.393587123</v>
      </c>
      <c r="AI86" s="14" t="n">
        <f aca="false">P86-(P85*$G85/100)</f>
        <v>35812.401809128</v>
      </c>
      <c r="AJ86" s="14" t="n">
        <f aca="false">Q86-(Q85*$G85/100)</f>
        <v>104269.220102626</v>
      </c>
      <c r="AK86" s="14" t="n">
        <f aca="false">R86-(R85*$G85/100)</f>
        <v>33974.8186288375</v>
      </c>
      <c r="AL86" s="14" t="n">
        <f aca="false">S86-(S85*$G85/100)</f>
        <v>48474.0624802749</v>
      </c>
      <c r="AM86" s="14" t="n">
        <f aca="false">T86-(T85*$G85/100)</f>
        <v>27271.8221801736</v>
      </c>
      <c r="AN86" s="14" t="n">
        <f aca="false">U86-(U85*$G85/100)</f>
        <v>36553.5120870862</v>
      </c>
      <c r="AO86" s="14" t="n">
        <f aca="false">V86-(V85*$G85/100)</f>
        <v>28583.380645803</v>
      </c>
      <c r="AP86" s="14" t="n">
        <f aca="false">W86-(W85*$G85/100)</f>
        <v>115657.917914814</v>
      </c>
      <c r="AQ86" s="14" t="n">
        <f aca="false">X86-(X85*$G85/100)</f>
        <v>27686.8366431748</v>
      </c>
      <c r="AR86" s="14" t="n">
        <f aca="false">Y86-(Y85*$G85/100)</f>
        <v>27926.017344852</v>
      </c>
      <c r="AS86" s="14"/>
      <c r="AT86" s="14" t="n">
        <f aca="false">IF(AA86&gt;0,AA86,0)</f>
        <v>18866.3031741477</v>
      </c>
      <c r="AU86" s="14" t="n">
        <f aca="false">IF(AB86&gt;0,AB86,0)</f>
        <v>48467.335092171</v>
      </c>
      <c r="AV86" s="14" t="n">
        <f aca="false">IF(AC86&gt;0,AC86,0)</f>
        <v>68126.3431837992</v>
      </c>
      <c r="AW86" s="14" t="n">
        <f aca="false">IF(AD86&gt;0,AD86,0)</f>
        <v>79271.5738022782</v>
      </c>
      <c r="AX86" s="14" t="n">
        <f aca="false">IF(AE86&gt;0,AE86,0)</f>
        <v>23901.4398044397</v>
      </c>
      <c r="AY86" s="14" t="n">
        <f aca="false">IF(AF86&gt;0,AF86,0)</f>
        <v>36582.0410158052</v>
      </c>
      <c r="AZ86" s="14" t="n">
        <f aca="false">IF(AG86&gt;0,AG86,0)</f>
        <v>29447.1808719858</v>
      </c>
      <c r="BA86" s="14" t="n">
        <f aca="false">IF(AH86&gt;0,AH86,0)</f>
        <v>69996.393587123</v>
      </c>
      <c r="BB86" s="14" t="n">
        <f aca="false">IF(AI86&gt;0,AI86,0)</f>
        <v>35812.401809128</v>
      </c>
      <c r="BC86" s="14" t="n">
        <f aca="false">IF(AJ86&gt;0,AJ86,0)</f>
        <v>104269.220102626</v>
      </c>
      <c r="BD86" s="14" t="n">
        <f aca="false">IF(AK86&gt;0,AK86,0)</f>
        <v>33974.8186288375</v>
      </c>
      <c r="BE86" s="14" t="n">
        <f aca="false">IF(AL86&gt;0,AL86,0)</f>
        <v>48474.0624802749</v>
      </c>
      <c r="BF86" s="14" t="n">
        <f aca="false">IF(AM86&gt;0,AM86,0)</f>
        <v>27271.8221801736</v>
      </c>
      <c r="BG86" s="14" t="n">
        <f aca="false">IF(AN86&gt;0,AN86,0)</f>
        <v>36553.5120870862</v>
      </c>
      <c r="BH86" s="14" t="n">
        <f aca="false">IF(AO86&gt;0,AO86,0)</f>
        <v>28583.380645803</v>
      </c>
      <c r="BI86" s="14" t="n">
        <f aca="false">IF(AP86&gt;0,AP86,0)</f>
        <v>115657.917914814</v>
      </c>
      <c r="BJ86" s="14" t="n">
        <f aca="false">IF(AQ86&gt;0,AQ86,0)</f>
        <v>27686.8366431748</v>
      </c>
      <c r="BK86" s="14" t="n">
        <f aca="false">IF(AR86&gt;0,AR86,0)</f>
        <v>27926.017344852</v>
      </c>
    </row>
    <row r="87" s="21" customFormat="true" ht="18" hidden="false" customHeight="false" outlineLevel="0" collapsed="false">
      <c r="A87" s="20" t="s">
        <v>79</v>
      </c>
      <c r="B87" s="19" t="s">
        <v>725</v>
      </c>
      <c r="C87" s="19" t="n">
        <v>46</v>
      </c>
      <c r="D87" s="19" t="n">
        <f aca="false">C87-5</f>
        <v>41</v>
      </c>
      <c r="E87" s="8" t="s">
        <v>726</v>
      </c>
      <c r="F87" s="8" t="n">
        <v>14.0510602425784</v>
      </c>
      <c r="G87" s="13" t="n">
        <f aca="false">F87*((POWER(D87,2))/((POWER(C87,2))))</f>
        <v>11.1624916199311</v>
      </c>
      <c r="H87" s="21" t="n">
        <f aca="false">IF(ISNA(VLOOKUP($A87,PC!$B:$T,2,0)),0,VLOOKUP($A87,PC!$B:$T,2,0))</f>
        <v>12948.27120709</v>
      </c>
      <c r="I87" s="21" t="n">
        <f aca="false">IF(ISNA(VLOOKUP($A87,PC!$B:$T,3,0)),0,VLOOKUP($A87,PC!$B:$T,3,0))</f>
        <v>24770.4594418641</v>
      </c>
      <c r="J87" s="21" t="n">
        <f aca="false">IF(ISNA(VLOOKUP($A87,PC!$B:$T,4,0)),0,VLOOKUP($A87,PC!$B:$T,4,0))</f>
        <v>33914.5655687267</v>
      </c>
      <c r="K87" s="21" t="n">
        <f aca="false">IF(ISNA(VLOOKUP($A87,PC!$B:$T,5,0)),0,VLOOKUP($A87,PC!$B:$T,5,0))</f>
        <v>36546.762437853</v>
      </c>
      <c r="L87" s="21" t="n">
        <f aca="false">IF(ISNA(VLOOKUP($A87,PC!$B:$T,6,0)),0,VLOOKUP($A87,PC!$B:$T,6,0))</f>
        <v>13857.5650714933</v>
      </c>
      <c r="M87" s="21" t="n">
        <f aca="false">IF(ISNA(VLOOKUP($A87,PC!$B:$T,7,0)),0,VLOOKUP($A87,PC!$B:$T,7,0))</f>
        <v>16352.9948373955</v>
      </c>
      <c r="N87" s="21" t="n">
        <f aca="false">IF(ISNA(VLOOKUP($A87,PC!$B:$T,8,0)),0,VLOOKUP($A87,PC!$B:$T,8,0))</f>
        <v>16695.3080446583</v>
      </c>
      <c r="O87" s="21" t="n">
        <f aca="false">IF(ISNA(VLOOKUP($A87,PC!$B:$T,9,0)),0,VLOOKUP($A87,PC!$B:$T,9,0))</f>
        <v>34450.8995905409</v>
      </c>
      <c r="P87" s="21" t="n">
        <f aca="false">IF(ISNA(VLOOKUP($A87,PC!$B:$T,10,0)),0,VLOOKUP($A87,PC!$B:$T,10,0))</f>
        <v>21376.2027968244</v>
      </c>
      <c r="Q87" s="21" t="n">
        <f aca="false">IF(ISNA(VLOOKUP($A87,PC!$B:$T,11,0)),0,VLOOKUP($A87,PC!$B:$T,11,0))</f>
        <v>51979.2569023915</v>
      </c>
      <c r="R87" s="21" t="n">
        <f aca="false">IF(ISNA(VLOOKUP($A87,PC!$B:$T,12,0)),0,VLOOKUP($A87,PC!$B:$T,12,0))</f>
        <v>19169.8522570801</v>
      </c>
      <c r="S87" s="21" t="n">
        <f aca="false">IF(ISNA(VLOOKUP($A87,PC!$B:$T,13,0)),0,VLOOKUP($A87,PC!$B:$T,13,0))</f>
        <v>24194.2069808477</v>
      </c>
      <c r="T87" s="21" t="n">
        <f aca="false">IF(ISNA(VLOOKUP($A87,PC!$B:$T,14,0)),0,VLOOKUP($A87,PC!$B:$T,14,0))</f>
        <v>15240.7301678669</v>
      </c>
      <c r="U87" s="21" t="n">
        <f aca="false">IF(ISNA(VLOOKUP($A87,PC!$B:$T,15,0)),0,VLOOKUP($A87,PC!$B:$T,15,0))</f>
        <v>19169.8522570801</v>
      </c>
      <c r="V87" s="21" t="n">
        <f aca="false">IF(ISNA(VLOOKUP($A87,PC!$B:$T,16,0)),0,VLOOKUP($A87,PC!$B:$T,16,0))</f>
        <v>14164.6000833369</v>
      </c>
      <c r="W87" s="21" t="n">
        <f aca="false">IF(ISNA(VLOOKUP($A87,PC!$B:$T,17,0)),0,VLOOKUP($A87,PC!$B:$T,17,0))</f>
        <v>55601.1023554235</v>
      </c>
      <c r="X87" s="21" t="n">
        <f aca="false">IF(ISNA(VLOOKUP($A87,PC!$B:$T,18,0)),0,VLOOKUP($A87,PC!$B:$T,18,0))</f>
        <v>13719.3832064772</v>
      </c>
      <c r="Y87" s="21" t="n">
        <f aca="false">IF(ISNA(VLOOKUP($A87,PC!$B:$T,19,0)),0,VLOOKUP($A87,PC!$B:$T,19,0))</f>
        <v>12479.2066788794</v>
      </c>
      <c r="AA87" s="14" t="n">
        <f aca="false">H87-(H86*$G86/100)</f>
        <v>10698.6888925877</v>
      </c>
      <c r="AB87" s="14" t="n">
        <f aca="false">I87-(I86*$G86/100)</f>
        <v>18889.4496238411</v>
      </c>
      <c r="AC87" s="14" t="n">
        <f aca="false">J87-(J86*$G86/100)</f>
        <v>26063.159358402</v>
      </c>
      <c r="AD87" s="14" t="n">
        <f aca="false">K87-(K86*$G86/100)</f>
        <v>27494.0040769124</v>
      </c>
      <c r="AE87" s="14" t="n">
        <f aca="false">L87-(L86*$G86/100)</f>
        <v>11089.770340622</v>
      </c>
      <c r="AF87" s="14" t="n">
        <f aca="false">M87-(M86*$G86/100)</f>
        <v>12091.3756656073</v>
      </c>
      <c r="AG87" s="14" t="n">
        <f aca="false">N87-(N86*$G86/100)</f>
        <v>13226.1410889043</v>
      </c>
      <c r="AH87" s="14" t="n">
        <f aca="false">O87-(O86*$G86/100)</f>
        <v>25928.02401827</v>
      </c>
      <c r="AI87" s="14" t="n">
        <f aca="false">P87-(P86*$G86/100)</f>
        <v>17107.5579040325</v>
      </c>
      <c r="AJ87" s="14" t="n">
        <f aca="false">Q87-(Q86*$G86/100)</f>
        <v>39958.2070206327</v>
      </c>
      <c r="AK87" s="14" t="n">
        <f aca="false">R87-(R86*$G86/100)</f>
        <v>15184.6282878956</v>
      </c>
      <c r="AL87" s="14" t="n">
        <f aca="false">S87-(S86*$G86/100)</f>
        <v>18493.5791203436</v>
      </c>
      <c r="AM87" s="14" t="n">
        <f aca="false">T87-(T86*$G86/100)</f>
        <v>12017.4586547483</v>
      </c>
      <c r="AN87" s="14" t="n">
        <f aca="false">U87-(U86*$G86/100)</f>
        <v>14908.2330852919</v>
      </c>
      <c r="AO87" s="14" t="n">
        <f aca="false">V87-(V86*$G86/100)</f>
        <v>10780.7180345846</v>
      </c>
      <c r="AP87" s="14" t="n">
        <f aca="false">W87-(W86*$G86/100)</f>
        <v>42326.3437406028</v>
      </c>
      <c r="AQ87" s="14" t="n">
        <f aca="false">X87-(X86*$G86/100)</f>
        <v>10530.7438980893</v>
      </c>
      <c r="AR87" s="14" t="n">
        <f aca="false">Y87-(Y86*$G86/100)</f>
        <v>9214.21187498263</v>
      </c>
      <c r="AS87" s="14"/>
      <c r="AT87" s="14" t="n">
        <f aca="false">IF(AA87&gt;0,AA87,0)</f>
        <v>10698.6888925877</v>
      </c>
      <c r="AU87" s="14" t="n">
        <f aca="false">IF(AB87&gt;0,AB87,0)</f>
        <v>18889.4496238411</v>
      </c>
      <c r="AV87" s="14" t="n">
        <f aca="false">IF(AC87&gt;0,AC87,0)</f>
        <v>26063.159358402</v>
      </c>
      <c r="AW87" s="14" t="n">
        <f aca="false">IF(AD87&gt;0,AD87,0)</f>
        <v>27494.0040769124</v>
      </c>
      <c r="AX87" s="14" t="n">
        <f aca="false">IF(AE87&gt;0,AE87,0)</f>
        <v>11089.770340622</v>
      </c>
      <c r="AY87" s="14" t="n">
        <f aca="false">IF(AF87&gt;0,AF87,0)</f>
        <v>12091.3756656073</v>
      </c>
      <c r="AZ87" s="14" t="n">
        <f aca="false">IF(AG87&gt;0,AG87,0)</f>
        <v>13226.1410889043</v>
      </c>
      <c r="BA87" s="14" t="n">
        <f aca="false">IF(AH87&gt;0,AH87,0)</f>
        <v>25928.02401827</v>
      </c>
      <c r="BB87" s="14" t="n">
        <f aca="false">IF(AI87&gt;0,AI87,0)</f>
        <v>17107.5579040325</v>
      </c>
      <c r="BC87" s="14" t="n">
        <f aca="false">IF(AJ87&gt;0,AJ87,0)</f>
        <v>39958.2070206327</v>
      </c>
      <c r="BD87" s="14" t="n">
        <f aca="false">IF(AK87&gt;0,AK87,0)</f>
        <v>15184.6282878956</v>
      </c>
      <c r="BE87" s="14" t="n">
        <f aca="false">IF(AL87&gt;0,AL87,0)</f>
        <v>18493.5791203436</v>
      </c>
      <c r="BF87" s="14" t="n">
        <f aca="false">IF(AM87&gt;0,AM87,0)</f>
        <v>12017.4586547483</v>
      </c>
      <c r="BG87" s="14" t="n">
        <f aca="false">IF(AN87&gt;0,AN87,0)</f>
        <v>14908.2330852919</v>
      </c>
      <c r="BH87" s="14" t="n">
        <f aca="false">IF(AO87&gt;0,AO87,0)</f>
        <v>10780.7180345846</v>
      </c>
      <c r="BI87" s="14" t="n">
        <f aca="false">IF(AP87&gt;0,AP87,0)</f>
        <v>42326.3437406028</v>
      </c>
      <c r="BJ87" s="14" t="n">
        <f aca="false">IF(AQ87&gt;0,AQ87,0)</f>
        <v>10530.7438980893</v>
      </c>
      <c r="BK87" s="14" t="n">
        <f aca="false">IF(AR87&gt;0,AR87,0)</f>
        <v>9214.21187498263</v>
      </c>
    </row>
    <row r="88" customFormat="false" ht="18" hidden="false" customHeight="false" outlineLevel="0" collapsed="false">
      <c r="A88" s="20" t="s">
        <v>81</v>
      </c>
      <c r="B88" s="19" t="s">
        <v>727</v>
      </c>
      <c r="C88" s="19" t="n">
        <v>46</v>
      </c>
      <c r="D88" s="19" t="n">
        <f aca="false">C88-5</f>
        <v>41</v>
      </c>
      <c r="E88" s="8" t="s">
        <v>728</v>
      </c>
      <c r="F88" s="8" t="n">
        <v>14.0621948777845</v>
      </c>
      <c r="G88" s="13" t="n">
        <f aca="false">F88*((POWER(D88,2))/((POWER(C88,2))))</f>
        <v>11.1713372351398</v>
      </c>
      <c r="H88" s="19" t="n">
        <f aca="false">IF(ISNA(VLOOKUP($A88,PC!$B:$T,2,0)),0,VLOOKUP($A88,PC!$B:$T,2,0))</f>
        <v>9485.97238074914</v>
      </c>
      <c r="I88" s="19" t="n">
        <f aca="false">IF(ISNA(VLOOKUP($A88,PC!$B:$T,3,0)),0,VLOOKUP($A88,PC!$B:$T,3,0))</f>
        <v>11990.2497078662</v>
      </c>
      <c r="J88" s="19" t="n">
        <f aca="false">IF(ISNA(VLOOKUP($A88,PC!$B:$T,4,0)),0,VLOOKUP($A88,PC!$B:$T,4,0))</f>
        <v>20734.4431233694</v>
      </c>
      <c r="K88" s="19" t="n">
        <f aca="false">IF(ISNA(VLOOKUP($A88,PC!$B:$T,5,0)),0,VLOOKUP($A88,PC!$B:$T,5,0))</f>
        <v>19851.9612236615</v>
      </c>
      <c r="L88" s="19" t="n">
        <f aca="false">IF(ISNA(VLOOKUP($A88,PC!$B:$T,6,0)),0,VLOOKUP($A88,PC!$B:$T,6,0))</f>
        <v>10066.7760471573</v>
      </c>
      <c r="M88" s="19" t="n">
        <f aca="false">IF(ISNA(VLOOKUP($A88,PC!$B:$T,7,0)),0,VLOOKUP($A88,PC!$B:$T,7,0))</f>
        <v>9932.66839924141</v>
      </c>
      <c r="N88" s="19" t="n">
        <f aca="false">IF(ISNA(VLOOKUP($A88,PC!$B:$T,8,0)),0,VLOOKUP($A88,PC!$B:$T,8,0))</f>
        <v>12832.7376474559</v>
      </c>
      <c r="O88" s="19" t="n">
        <f aca="false">IF(ISNA(VLOOKUP($A88,PC!$B:$T,9,0)),0,VLOOKUP($A88,PC!$B:$T,9,0))</f>
        <v>18708.2318670969</v>
      </c>
      <c r="P88" s="19" t="n">
        <f aca="false">IF(ISNA(VLOOKUP($A88,PC!$B:$T,10,0)),0,VLOOKUP($A88,PC!$B:$T,10,0))</f>
        <v>13635.7090919974</v>
      </c>
      <c r="Q88" s="19" t="n">
        <f aca="false">IF(ISNA(VLOOKUP($A88,PC!$B:$T,11,0)),0,VLOOKUP($A88,PC!$B:$T,11,0))</f>
        <v>21021.3159447809</v>
      </c>
      <c r="R88" s="19" t="n">
        <f aca="false">IF(ISNA(VLOOKUP($A88,PC!$B:$T,12,0)),0,VLOOKUP($A88,PC!$B:$T,12,0))</f>
        <v>12312.3218339474</v>
      </c>
      <c r="S88" s="19" t="n">
        <f aca="false">IF(ISNA(VLOOKUP($A88,PC!$B:$T,13,0)),0,VLOOKUP($A88,PC!$B:$T,13,0))</f>
        <v>14264.3577914201</v>
      </c>
      <c r="T88" s="19" t="n">
        <f aca="false">IF(ISNA(VLOOKUP($A88,PC!$B:$T,14,0)),0,VLOOKUP($A88,PC!$B:$T,14,0))</f>
        <v>9463.35643003579</v>
      </c>
      <c r="U88" s="19" t="n">
        <f aca="false">IF(ISNA(VLOOKUP($A88,PC!$B:$T,15,0)),0,VLOOKUP($A88,PC!$B:$T,15,0))</f>
        <v>12312.3218339474</v>
      </c>
      <c r="V88" s="19" t="n">
        <f aca="false">IF(ISNA(VLOOKUP($A88,PC!$B:$T,16,0)),0,VLOOKUP($A88,PC!$B:$T,16,0))</f>
        <v>6936.20212503061</v>
      </c>
      <c r="W88" s="19" t="n">
        <f aca="false">IF(ISNA(VLOOKUP($A88,PC!$B:$T,17,0)),0,VLOOKUP($A88,PC!$B:$T,17,0))</f>
        <v>23219.4311673772</v>
      </c>
      <c r="X88" s="19" t="n">
        <f aca="false">IF(ISNA(VLOOKUP($A88,PC!$B:$T,18,0)),0,VLOOKUP($A88,PC!$B:$T,18,0))</f>
        <v>9483.71061649028</v>
      </c>
      <c r="Y88" s="19" t="n">
        <f aca="false">IF(ISNA(VLOOKUP($A88,PC!$B:$T,19,0)),0,VLOOKUP($A88,PC!$B:$T,19,0))</f>
        <v>8738.9432108561</v>
      </c>
      <c r="AA88" s="14" t="n">
        <f aca="false">H88-(H87*$G87/100)</f>
        <v>8040.62269233176</v>
      </c>
      <c r="AB88" s="14" t="n">
        <f aca="false">I88-(I87*$G87/100)</f>
        <v>9225.24924844971</v>
      </c>
      <c r="AC88" s="14" t="n">
        <f aca="false">J88-(J87*$G87/100)</f>
        <v>16948.7325838242</v>
      </c>
      <c r="AD88" s="14" t="n">
        <f aca="false">K88-(K87*$G87/100)</f>
        <v>15772.43192918</v>
      </c>
      <c r="AE88" s="14" t="n">
        <f aca="false">L88-(L87*$G87/100)</f>
        <v>8519.9265073254</v>
      </c>
      <c r="AF88" s="14" t="n">
        <f aca="false">M88-(M87*$G87/100)</f>
        <v>8107.26672090937</v>
      </c>
      <c r="AG88" s="14" t="n">
        <f aca="false">N88-(N87*$G87/100)</f>
        <v>10969.1252860493</v>
      </c>
      <c r="AH88" s="14" t="n">
        <f aca="false">O88-(O87*$G87/100)</f>
        <v>14862.6530873119</v>
      </c>
      <c r="AI88" s="14" t="n">
        <f aca="false">P88-(P87*$G87/100)</f>
        <v>11249.5922461424</v>
      </c>
      <c r="AJ88" s="14" t="n">
        <f aca="false">Q88-(Q87*$G87/100)</f>
        <v>15219.1357489489</v>
      </c>
      <c r="AK88" s="14" t="n">
        <f aca="false">R88-(R87*$G87/100)</f>
        <v>10172.4886821976</v>
      </c>
      <c r="AL88" s="14" t="n">
        <f aca="false">S88-(S87*$G87/100)</f>
        <v>11563.6814646741</v>
      </c>
      <c r="AM88" s="14" t="n">
        <f aca="false">T88-(T87*$G87/100)</f>
        <v>7762.11120223132</v>
      </c>
      <c r="AN88" s="14" t="n">
        <f aca="false">U88-(U87*$G87/100)</f>
        <v>10172.4886821976</v>
      </c>
      <c r="AO88" s="14" t="n">
        <f aca="false">V88-(V87*$G87/100)</f>
        <v>5355.07982773138</v>
      </c>
      <c r="AP88" s="14" t="n">
        <f aca="false">W88-(W87*$G87/100)</f>
        <v>17012.9627763637</v>
      </c>
      <c r="AQ88" s="14" t="n">
        <f aca="false">X88-(X87*$G87/100)</f>
        <v>7952.28561576102</v>
      </c>
      <c r="AR88" s="14" t="n">
        <f aca="false">Y88-(Y87*$G87/100)</f>
        <v>7345.9528110923</v>
      </c>
      <c r="AS88" s="14"/>
      <c r="AT88" s="14" t="n">
        <f aca="false">IF(AA88&gt;0,AA88,0)</f>
        <v>8040.62269233176</v>
      </c>
      <c r="AU88" s="14" t="n">
        <f aca="false">IF(AB88&gt;0,AB88,0)</f>
        <v>9225.24924844971</v>
      </c>
      <c r="AV88" s="14" t="n">
        <f aca="false">IF(AC88&gt;0,AC88,0)</f>
        <v>16948.7325838242</v>
      </c>
      <c r="AW88" s="14" t="n">
        <f aca="false">IF(AD88&gt;0,AD88,0)</f>
        <v>15772.43192918</v>
      </c>
      <c r="AX88" s="14" t="n">
        <f aca="false">IF(AE88&gt;0,AE88,0)</f>
        <v>8519.9265073254</v>
      </c>
      <c r="AY88" s="14" t="n">
        <f aca="false">IF(AF88&gt;0,AF88,0)</f>
        <v>8107.26672090937</v>
      </c>
      <c r="AZ88" s="14" t="n">
        <f aca="false">IF(AG88&gt;0,AG88,0)</f>
        <v>10969.1252860493</v>
      </c>
      <c r="BA88" s="14" t="n">
        <f aca="false">IF(AH88&gt;0,AH88,0)</f>
        <v>14862.6530873119</v>
      </c>
      <c r="BB88" s="14" t="n">
        <f aca="false">IF(AI88&gt;0,AI88,0)</f>
        <v>11249.5922461424</v>
      </c>
      <c r="BC88" s="14" t="n">
        <f aca="false">IF(AJ88&gt;0,AJ88,0)</f>
        <v>15219.1357489489</v>
      </c>
      <c r="BD88" s="14" t="n">
        <f aca="false">IF(AK88&gt;0,AK88,0)</f>
        <v>10172.4886821976</v>
      </c>
      <c r="BE88" s="14" t="n">
        <f aca="false">IF(AL88&gt;0,AL88,0)</f>
        <v>11563.6814646741</v>
      </c>
      <c r="BF88" s="14" t="n">
        <f aca="false">IF(AM88&gt;0,AM88,0)</f>
        <v>7762.11120223132</v>
      </c>
      <c r="BG88" s="14" t="n">
        <f aca="false">IF(AN88&gt;0,AN88,0)</f>
        <v>10172.4886821976</v>
      </c>
      <c r="BH88" s="14" t="n">
        <f aca="false">IF(AO88&gt;0,AO88,0)</f>
        <v>5355.07982773138</v>
      </c>
      <c r="BI88" s="14" t="n">
        <f aca="false">IF(AP88&gt;0,AP88,0)</f>
        <v>17012.9627763637</v>
      </c>
      <c r="BJ88" s="14" t="n">
        <f aca="false">IF(AQ88&gt;0,AQ88,0)</f>
        <v>7952.28561576102</v>
      </c>
      <c r="BK88" s="14" t="n">
        <f aca="false">IF(AR88&gt;0,AR88,0)</f>
        <v>7345.9528110923</v>
      </c>
    </row>
    <row r="89" customFormat="false" ht="18" hidden="false" customHeight="false" outlineLevel="0" collapsed="false">
      <c r="A89" s="20" t="s">
        <v>83</v>
      </c>
      <c r="B89" s="19" t="s">
        <v>729</v>
      </c>
      <c r="C89" s="19" t="n">
        <v>46</v>
      </c>
      <c r="D89" s="19" t="n">
        <f aca="false">C89-5</f>
        <v>41</v>
      </c>
      <c r="E89" s="8" t="s">
        <v>730</v>
      </c>
      <c r="F89" s="8" t="n">
        <v>14.0733298198056</v>
      </c>
      <c r="G89" s="13" t="n">
        <f aca="false">F89*((POWER(D89,2))/((POWER(C89,2))))</f>
        <v>11.1801830940894</v>
      </c>
      <c r="H89" s="19" t="n">
        <f aca="false">IF(ISNA(VLOOKUP($A89,PC!$B:$T,2,0)),0,VLOOKUP($A89,PC!$B:$T,2,0))</f>
        <v>12799.2702732691</v>
      </c>
      <c r="I89" s="19" t="n">
        <f aca="false">IF(ISNA(VLOOKUP($A89,PC!$B:$T,3,0)),0,VLOOKUP($A89,PC!$B:$T,3,0))</f>
        <v>17121.3142440616</v>
      </c>
      <c r="J89" s="19" t="n">
        <f aca="false">IF(ISNA(VLOOKUP($A89,PC!$B:$T,4,0)),0,VLOOKUP($A89,PC!$B:$T,4,0))</f>
        <v>15597.6734681661</v>
      </c>
      <c r="K89" s="19" t="n">
        <f aca="false">IF(ISNA(VLOOKUP($A89,PC!$B:$T,5,0)),0,VLOOKUP($A89,PC!$B:$T,5,0))</f>
        <v>12317.3419690872</v>
      </c>
      <c r="L89" s="19" t="n">
        <f aca="false">IF(ISNA(VLOOKUP($A89,PC!$B:$T,6,0)),0,VLOOKUP($A89,PC!$B:$T,6,0))</f>
        <v>10679.2914519889</v>
      </c>
      <c r="M89" s="19" t="n">
        <f aca="false">IF(ISNA(VLOOKUP($A89,PC!$B:$T,7,0)),0,VLOOKUP($A89,PC!$B:$T,7,0))</f>
        <v>13570.350143991</v>
      </c>
      <c r="N89" s="19" t="n">
        <f aca="false">IF(ISNA(VLOOKUP($A89,PC!$B:$T,8,0)),0,VLOOKUP($A89,PC!$B:$T,8,0))</f>
        <v>9711.44940422853</v>
      </c>
      <c r="O89" s="19" t="n">
        <f aca="false">IF(ISNA(VLOOKUP($A89,PC!$B:$T,9,0)),0,VLOOKUP($A89,PC!$B:$T,9,0))</f>
        <v>19405.3782947163</v>
      </c>
      <c r="P89" s="19" t="n">
        <f aca="false">IF(ISNA(VLOOKUP($A89,PC!$B:$T,10,0)),0,VLOOKUP($A89,PC!$B:$T,10,0))</f>
        <v>11107.7931927704</v>
      </c>
      <c r="Q89" s="19" t="n">
        <f aca="false">IF(ISNA(VLOOKUP($A89,PC!$B:$T,11,0)),0,VLOOKUP($A89,PC!$B:$T,11,0))</f>
        <v>8340.32189777276</v>
      </c>
      <c r="R89" s="19" t="n">
        <f aca="false">IF(ISNA(VLOOKUP($A89,PC!$B:$T,12,0)),0,VLOOKUP($A89,PC!$B:$T,12,0))</f>
        <v>8969.38148933795</v>
      </c>
      <c r="S89" s="19" t="n">
        <f aca="false">IF(ISNA(VLOOKUP($A89,PC!$B:$T,13,0)),0,VLOOKUP($A89,PC!$B:$T,13,0))</f>
        <v>13900.719130243</v>
      </c>
      <c r="T89" s="19" t="n">
        <f aca="false">IF(ISNA(VLOOKUP($A89,PC!$B:$T,14,0)),0,VLOOKUP($A89,PC!$B:$T,14,0))</f>
        <v>10385.8569676795</v>
      </c>
      <c r="U89" s="19" t="n">
        <f aca="false">IF(ISNA(VLOOKUP($A89,PC!$B:$T,15,0)),0,VLOOKUP($A89,PC!$B:$T,15,0))</f>
        <v>9009.62842387434</v>
      </c>
      <c r="V89" s="19" t="n">
        <f aca="false">IF(ISNA(VLOOKUP($A89,PC!$B:$T,16,0)),0,VLOOKUP($A89,PC!$B:$T,16,0))</f>
        <v>8835.13638691273</v>
      </c>
      <c r="W89" s="19" t="n">
        <f aca="false">IF(ISNA(VLOOKUP($A89,PC!$B:$T,17,0)),0,VLOOKUP($A89,PC!$B:$T,17,0))</f>
        <v>14780.1506050037</v>
      </c>
      <c r="X89" s="19" t="n">
        <f aca="false">IF(ISNA(VLOOKUP($A89,PC!$B:$T,18,0)),0,VLOOKUP($A89,PC!$B:$T,18,0))</f>
        <v>8709.86141856445</v>
      </c>
      <c r="Y89" s="19" t="n">
        <f aca="false">IF(ISNA(VLOOKUP($A89,PC!$B:$T,19,0)),0,VLOOKUP($A89,PC!$B:$T,19,0))</f>
        <v>11107.7931927704</v>
      </c>
      <c r="AA89" s="14" t="n">
        <f aca="false">H89-(H88*$G88/100)</f>
        <v>11739.5603085834</v>
      </c>
      <c r="AB89" s="14" t="n">
        <f aca="false">I89-(I88*$G88/100)</f>
        <v>15781.8430138605</v>
      </c>
      <c r="AC89" s="14" t="n">
        <f aca="false">J89-(J88*$G88/100)</f>
        <v>13281.3589030263</v>
      </c>
      <c r="AD89" s="14" t="n">
        <f aca="false">K89-(K88*$G88/100)</f>
        <v>10099.6124330028</v>
      </c>
      <c r="AE89" s="14" t="n">
        <f aca="false">L89-(L88*$G88/100)</f>
        <v>9554.69795105468</v>
      </c>
      <c r="AF89" s="14" t="n">
        <f aca="false">M89-(M88*$G88/100)</f>
        <v>12460.7382606636</v>
      </c>
      <c r="AG89" s="14" t="n">
        <f aca="false">N89-(N88*$G88/100)</f>
        <v>8277.86100513048</v>
      </c>
      <c r="AH89" s="14" t="n">
        <f aca="false">O89-(O88*$G88/100)</f>
        <v>17315.4186221111</v>
      </c>
      <c r="AI89" s="14" t="n">
        <f aca="false">P89-(P88*$G88/100)</f>
        <v>9584.50214570074</v>
      </c>
      <c r="AJ89" s="14" t="n">
        <f aca="false">Q89-(Q88*$G88/100)</f>
        <v>5991.95980231708</v>
      </c>
      <c r="AK89" s="14" t="n">
        <f aca="false">R89-(R88*$G88/100)</f>
        <v>7593.93049579194</v>
      </c>
      <c r="AL89" s="14" t="n">
        <f aca="false">S89-(S88*$G88/100)</f>
        <v>12307.1996169365</v>
      </c>
      <c r="AM89" s="14" t="n">
        <f aca="false">T89-(T88*$G88/100)</f>
        <v>9328.67350711694</v>
      </c>
      <c r="AN89" s="14" t="n">
        <f aca="false">U89-(U88*$G88/100)</f>
        <v>7634.17743032833</v>
      </c>
      <c r="AO89" s="14" t="n">
        <f aca="false">V89-(V88*$G88/100)</f>
        <v>8060.26985621463</v>
      </c>
      <c r="AP89" s="14" t="n">
        <f aca="false">W89-(W88*$G88/100)</f>
        <v>12186.2296452148</v>
      </c>
      <c r="AQ89" s="14" t="n">
        <f aca="false">X89-(X88*$G88/100)</f>
        <v>7650.40412319157</v>
      </c>
      <c r="AR89" s="14" t="n">
        <f aca="false">Y89-(Y88*$G88/100)</f>
        <v>10131.5363758983</v>
      </c>
      <c r="AS89" s="14"/>
      <c r="AT89" s="14" t="n">
        <f aca="false">IF(AA89&gt;0,AA89,0)</f>
        <v>11739.5603085834</v>
      </c>
      <c r="AU89" s="14" t="n">
        <f aca="false">IF(AB89&gt;0,AB89,0)</f>
        <v>15781.8430138605</v>
      </c>
      <c r="AV89" s="14" t="n">
        <f aca="false">IF(AC89&gt;0,AC89,0)</f>
        <v>13281.3589030263</v>
      </c>
      <c r="AW89" s="14" t="n">
        <f aca="false">IF(AD89&gt;0,AD89,0)</f>
        <v>10099.6124330028</v>
      </c>
      <c r="AX89" s="14" t="n">
        <f aca="false">IF(AE89&gt;0,AE89,0)</f>
        <v>9554.69795105468</v>
      </c>
      <c r="AY89" s="14" t="n">
        <f aca="false">IF(AF89&gt;0,AF89,0)</f>
        <v>12460.7382606636</v>
      </c>
      <c r="AZ89" s="14" t="n">
        <f aca="false">IF(AG89&gt;0,AG89,0)</f>
        <v>8277.86100513048</v>
      </c>
      <c r="BA89" s="14" t="n">
        <f aca="false">IF(AH89&gt;0,AH89,0)</f>
        <v>17315.4186221111</v>
      </c>
      <c r="BB89" s="14" t="n">
        <f aca="false">IF(AI89&gt;0,AI89,0)</f>
        <v>9584.50214570074</v>
      </c>
      <c r="BC89" s="14" t="n">
        <f aca="false">IF(AJ89&gt;0,AJ89,0)</f>
        <v>5991.95980231708</v>
      </c>
      <c r="BD89" s="14" t="n">
        <f aca="false">IF(AK89&gt;0,AK89,0)</f>
        <v>7593.93049579194</v>
      </c>
      <c r="BE89" s="14" t="n">
        <f aca="false">IF(AL89&gt;0,AL89,0)</f>
        <v>12307.1996169365</v>
      </c>
      <c r="BF89" s="14" t="n">
        <f aca="false">IF(AM89&gt;0,AM89,0)</f>
        <v>9328.67350711694</v>
      </c>
      <c r="BG89" s="14" t="n">
        <f aca="false">IF(AN89&gt;0,AN89,0)</f>
        <v>7634.17743032833</v>
      </c>
      <c r="BH89" s="14" t="n">
        <f aca="false">IF(AO89&gt;0,AO89,0)</f>
        <v>8060.26985621463</v>
      </c>
      <c r="BI89" s="14" t="n">
        <f aca="false">IF(AP89&gt;0,AP89,0)</f>
        <v>12186.2296452148</v>
      </c>
      <c r="BJ89" s="14" t="n">
        <f aca="false">IF(AQ89&gt;0,AQ89,0)</f>
        <v>7650.40412319157</v>
      </c>
      <c r="BK89" s="14" t="n">
        <f aca="false">IF(AR89&gt;0,AR89,0)</f>
        <v>10131.5363758983</v>
      </c>
    </row>
    <row r="90" customFormat="false" ht="18" hidden="false" customHeight="false" outlineLevel="0" collapsed="false">
      <c r="A90" s="20" t="s">
        <v>731</v>
      </c>
      <c r="B90" s="19" t="s">
        <v>732</v>
      </c>
      <c r="C90" s="19" t="n">
        <v>46</v>
      </c>
      <c r="D90" s="19" t="n">
        <f aca="false">C90-5</f>
        <v>41</v>
      </c>
      <c r="E90" s="8" t="s">
        <v>733</v>
      </c>
      <c r="F90" s="8" t="n">
        <v>14.5617215431406</v>
      </c>
      <c r="G90" s="13" t="n">
        <f aca="false">F90*((POWER(D90,2))/((POWER(C90,2))))</f>
        <v>11.5681729272303</v>
      </c>
      <c r="H90" s="19" t="n">
        <f aca="false">IF(ISNA(VLOOKUP($A90,PC!$B:$T,2,0)),0,VLOOKUP($A90,PC!$B:$T,2,0))</f>
        <v>16096.5517592688</v>
      </c>
      <c r="I90" s="19" t="n">
        <f aca="false">IF(ISNA(VLOOKUP($A90,PC!$B:$T,3,0)),0,VLOOKUP($A90,PC!$B:$T,3,0))</f>
        <v>26312.1683109863</v>
      </c>
      <c r="J90" s="19" t="n">
        <f aca="false">IF(ISNA(VLOOKUP($A90,PC!$B:$T,4,0)),0,VLOOKUP($A90,PC!$B:$T,4,0))</f>
        <v>19495.8611807634</v>
      </c>
      <c r="K90" s="19" t="n">
        <f aca="false">IF(ISNA(VLOOKUP($A90,PC!$B:$T,5,0)),0,VLOOKUP($A90,PC!$B:$T,5,0))</f>
        <v>12332.050089627</v>
      </c>
      <c r="L90" s="19" t="n">
        <f aca="false">IF(ISNA(VLOOKUP($A90,PC!$B:$T,6,0)),0,VLOOKUP($A90,PC!$B:$T,6,0))</f>
        <v>13725.391616802</v>
      </c>
      <c r="M90" s="19" t="n">
        <f aca="false">IF(ISNA(VLOOKUP($A90,PC!$B:$T,7,0)),0,VLOOKUP($A90,PC!$B:$T,7,0))</f>
        <v>19676.6558966074</v>
      </c>
      <c r="N90" s="19" t="n">
        <f aca="false">IF(ISNA(VLOOKUP($A90,PC!$B:$T,8,0)),0,VLOOKUP($A90,PC!$B:$T,8,0))</f>
        <v>4567.20064565432</v>
      </c>
      <c r="O90" s="19" t="n">
        <f aca="false">IF(ISNA(VLOOKUP($A90,PC!$B:$T,9,0)),0,VLOOKUP($A90,PC!$B:$T,9,0))</f>
        <v>15355.8725648491</v>
      </c>
      <c r="P90" s="19" t="n">
        <f aca="false">IF(ISNA(VLOOKUP($A90,PC!$B:$T,10,0)),0,VLOOKUP($A90,PC!$B:$T,10,0))</f>
        <v>6286.53413876238</v>
      </c>
      <c r="Q90" s="19" t="n">
        <f aca="false">IF(ISNA(VLOOKUP($A90,PC!$B:$T,11,0)),0,VLOOKUP($A90,PC!$B:$T,11,0))</f>
        <v>14350.3258749872</v>
      </c>
      <c r="R90" s="19" t="n">
        <f aca="false">IF(ISNA(VLOOKUP($A90,PC!$B:$T,12,0)),0,VLOOKUP($A90,PC!$B:$T,12,0))</f>
        <v>11724.8681974371</v>
      </c>
      <c r="S90" s="19" t="n">
        <f aca="false">IF(ISNA(VLOOKUP($A90,PC!$B:$T,13,0)),0,VLOOKUP($A90,PC!$B:$T,13,0))</f>
        <v>19049.287302871</v>
      </c>
      <c r="T90" s="19" t="n">
        <f aca="false">IF(ISNA(VLOOKUP($A90,PC!$B:$T,14,0)),0,VLOOKUP($A90,PC!$B:$T,14,0))</f>
        <v>9337.39652986817</v>
      </c>
      <c r="U90" s="19" t="n">
        <f aca="false">IF(ISNA(VLOOKUP($A90,PC!$B:$T,15,0)),0,VLOOKUP($A90,PC!$B:$T,15,0))</f>
        <v>11362.4634655399</v>
      </c>
      <c r="V90" s="19" t="n">
        <f aca="false">IF(ISNA(VLOOKUP($A90,PC!$B:$T,16,0)),0,VLOOKUP($A90,PC!$B:$T,16,0))</f>
        <v>14350.3258749872</v>
      </c>
      <c r="W90" s="19" t="n">
        <f aca="false">IF(ISNA(VLOOKUP($A90,PC!$B:$T,17,0)),0,VLOOKUP($A90,PC!$B:$T,17,0))</f>
        <v>19366.1063385437</v>
      </c>
      <c r="X90" s="19" t="n">
        <f aca="false">IF(ISNA(VLOOKUP($A90,PC!$B:$T,18,0)),0,VLOOKUP($A90,PC!$B:$T,18,0))</f>
        <v>9800.15692755557</v>
      </c>
      <c r="Y90" s="19" t="n">
        <f aca="false">IF(ISNA(VLOOKUP($A90,PC!$B:$T,19,0)),0,VLOOKUP($A90,PC!$B:$T,19,0))</f>
        <v>14817.9573643863</v>
      </c>
      <c r="AA90" s="14" t="n">
        <f aca="false">H90-(H89*$G89/100)</f>
        <v>14665.56990801</v>
      </c>
      <c r="AB90" s="14" t="n">
        <f aca="false">I90-(I89*$G89/100)</f>
        <v>24397.9740303858</v>
      </c>
      <c r="AC90" s="14" t="n">
        <f aca="false">J90-(J89*$G89/100)</f>
        <v>17752.0127286042</v>
      </c>
      <c r="AD90" s="14" t="n">
        <f aca="false">K90-(K89*$G89/100)</f>
        <v>10954.9487051579</v>
      </c>
      <c r="AE90" s="14" t="n">
        <f aca="false">L90-(L89*$G89/100)</f>
        <v>12531.4272793182</v>
      </c>
      <c r="AF90" s="14" t="n">
        <f aca="false">M90-(M89*$G89/100)</f>
        <v>18159.4659040002</v>
      </c>
      <c r="AG90" s="14" t="n">
        <f aca="false">N90-(N89*$G89/100)</f>
        <v>3481.44282117172</v>
      </c>
      <c r="AH90" s="14" t="n">
        <f aca="false">O90-(O89*$G89/100)</f>
        <v>13186.3157413991</v>
      </c>
      <c r="AI90" s="14" t="n">
        <f aca="false">P90-(P89*$G89/100)</f>
        <v>5044.66252209785</v>
      </c>
      <c r="AJ90" s="14" t="n">
        <f aca="false">Q90-(Q89*$G89/100)</f>
        <v>13417.8626161797</v>
      </c>
      <c r="AK90" s="14" t="n">
        <f aca="false">R90-(R89*$G89/100)</f>
        <v>10722.0749245218</v>
      </c>
      <c r="AL90" s="14" t="n">
        <f aca="false">S90-(S89*$G89/100)</f>
        <v>17495.1614527147</v>
      </c>
      <c r="AM90" s="14" t="n">
        <f aca="false">T90-(T89*$G89/100)</f>
        <v>8176.23870499135</v>
      </c>
      <c r="AN90" s="14" t="n">
        <f aca="false">U90-(U89*$G89/100)</f>
        <v>10355.1705116537</v>
      </c>
      <c r="AO90" s="14" t="n">
        <f aca="false">V90-(V89*$G89/100)</f>
        <v>13362.5414503178</v>
      </c>
      <c r="AP90" s="14" t="n">
        <f aca="false">W90-(W89*$G89/100)</f>
        <v>17713.6584393221</v>
      </c>
      <c r="AQ90" s="14" t="n">
        <f aca="false">X90-(X89*$G89/100)</f>
        <v>8826.37847371861</v>
      </c>
      <c r="AR90" s="14" t="n">
        <f aca="false">Y90-(Y89*$G89/100)</f>
        <v>13576.0857477218</v>
      </c>
      <c r="AS90" s="14"/>
      <c r="AT90" s="14" t="n">
        <f aca="false">IF(AA90&gt;0,AA90,0)</f>
        <v>14665.56990801</v>
      </c>
      <c r="AU90" s="14" t="n">
        <f aca="false">IF(AB90&gt;0,AB90,0)</f>
        <v>24397.9740303858</v>
      </c>
      <c r="AV90" s="14" t="n">
        <f aca="false">IF(AC90&gt;0,AC90,0)</f>
        <v>17752.0127286042</v>
      </c>
      <c r="AW90" s="14" t="n">
        <f aca="false">IF(AD90&gt;0,AD90,0)</f>
        <v>10954.9487051579</v>
      </c>
      <c r="AX90" s="14" t="n">
        <f aca="false">IF(AE90&gt;0,AE90,0)</f>
        <v>12531.4272793182</v>
      </c>
      <c r="AY90" s="14" t="n">
        <f aca="false">IF(AF90&gt;0,AF90,0)</f>
        <v>18159.4659040002</v>
      </c>
      <c r="AZ90" s="14" t="n">
        <f aca="false">IF(AG90&gt;0,AG90,0)</f>
        <v>3481.44282117172</v>
      </c>
      <c r="BA90" s="14" t="n">
        <f aca="false">IF(AH90&gt;0,AH90,0)</f>
        <v>13186.3157413991</v>
      </c>
      <c r="BB90" s="14" t="n">
        <f aca="false">IF(AI90&gt;0,AI90,0)</f>
        <v>5044.66252209785</v>
      </c>
      <c r="BC90" s="14" t="n">
        <f aca="false">IF(AJ90&gt;0,AJ90,0)</f>
        <v>13417.8626161797</v>
      </c>
      <c r="BD90" s="14" t="n">
        <f aca="false">IF(AK90&gt;0,AK90,0)</f>
        <v>10722.0749245218</v>
      </c>
      <c r="BE90" s="14" t="n">
        <f aca="false">IF(AL90&gt;0,AL90,0)</f>
        <v>17495.1614527147</v>
      </c>
      <c r="BF90" s="14" t="n">
        <f aca="false">IF(AM90&gt;0,AM90,0)</f>
        <v>8176.23870499135</v>
      </c>
      <c r="BG90" s="14" t="n">
        <f aca="false">IF(AN90&gt;0,AN90,0)</f>
        <v>10355.1705116537</v>
      </c>
      <c r="BH90" s="14" t="n">
        <f aca="false">IF(AO90&gt;0,AO90,0)</f>
        <v>13362.5414503178</v>
      </c>
      <c r="BI90" s="14" t="n">
        <f aca="false">IF(AP90&gt;0,AP90,0)</f>
        <v>17713.6584393221</v>
      </c>
      <c r="BJ90" s="14" t="n">
        <f aca="false">IF(AQ90&gt;0,AQ90,0)</f>
        <v>8826.37847371861</v>
      </c>
      <c r="BK90" s="14" t="n">
        <f aca="false">IF(AR90&gt;0,AR90,0)</f>
        <v>13576.0857477218</v>
      </c>
    </row>
    <row r="91" customFormat="false" ht="18" hidden="false" customHeight="false" outlineLevel="0" collapsed="false">
      <c r="A91" s="20" t="s">
        <v>85</v>
      </c>
      <c r="B91" s="19" t="s">
        <v>734</v>
      </c>
      <c r="C91" s="19" t="n">
        <v>46</v>
      </c>
      <c r="D91" s="19" t="n">
        <f aca="false">C91-5</f>
        <v>41</v>
      </c>
      <c r="E91" s="8" t="s">
        <v>735</v>
      </c>
      <c r="F91" s="8" t="n">
        <v>14.084465066309</v>
      </c>
      <c r="G91" s="13" t="n">
        <f aca="false">F91*((POWER(D91,2))/((POWER(C91,2))))</f>
        <v>11.189029194927</v>
      </c>
      <c r="H91" s="19" t="n">
        <f aca="false">IF(ISNA(VLOOKUP($A91,PC!$B:$T,2,0)),0,VLOOKUP($A91,PC!$B:$T,2,0))</f>
        <v>0</v>
      </c>
      <c r="I91" s="19" t="n">
        <f aca="false">IF(ISNA(VLOOKUP($A91,PC!$B:$T,3,0)),0,VLOOKUP($A91,PC!$B:$T,3,0))</f>
        <v>0</v>
      </c>
      <c r="J91" s="19" t="n">
        <f aca="false">IF(ISNA(VLOOKUP($A91,PC!$B:$T,4,0)),0,VLOOKUP($A91,PC!$B:$T,4,0))</f>
        <v>0</v>
      </c>
      <c r="K91" s="19" t="n">
        <f aca="false">IF(ISNA(VLOOKUP($A91,PC!$B:$T,5,0)),0,VLOOKUP($A91,PC!$B:$T,5,0))</f>
        <v>0</v>
      </c>
      <c r="L91" s="19" t="n">
        <f aca="false">IF(ISNA(VLOOKUP($A91,PC!$B:$T,6,0)),0,VLOOKUP($A91,PC!$B:$T,6,0))</f>
        <v>0</v>
      </c>
      <c r="M91" s="19" t="n">
        <f aca="false">IF(ISNA(VLOOKUP($A91,PC!$B:$T,7,0)),0,VLOOKUP($A91,PC!$B:$T,7,0))</f>
        <v>0</v>
      </c>
      <c r="N91" s="19" t="n">
        <f aca="false">IF(ISNA(VLOOKUP($A91,PC!$B:$T,8,0)),0,VLOOKUP($A91,PC!$B:$T,8,0))</f>
        <v>0</v>
      </c>
      <c r="O91" s="19" t="n">
        <f aca="false">IF(ISNA(VLOOKUP($A91,PC!$B:$T,9,0)),0,VLOOKUP($A91,PC!$B:$T,9,0))</f>
        <v>0</v>
      </c>
      <c r="P91" s="19" t="n">
        <f aca="false">IF(ISNA(VLOOKUP($A91,PC!$B:$T,10,0)),0,VLOOKUP($A91,PC!$B:$T,10,0))</f>
        <v>0</v>
      </c>
      <c r="Q91" s="19" t="n">
        <f aca="false">IF(ISNA(VLOOKUP($A91,PC!$B:$T,11,0)),0,VLOOKUP($A91,PC!$B:$T,11,0))</f>
        <v>0</v>
      </c>
      <c r="R91" s="19" t="n">
        <f aca="false">IF(ISNA(VLOOKUP($A91,PC!$B:$T,12,0)),0,VLOOKUP($A91,PC!$B:$T,12,0))</f>
        <v>0</v>
      </c>
      <c r="S91" s="19" t="n">
        <f aca="false">IF(ISNA(VLOOKUP($A91,PC!$B:$T,13,0)),0,VLOOKUP($A91,PC!$B:$T,13,0))</f>
        <v>0</v>
      </c>
      <c r="T91" s="19" t="n">
        <f aca="false">IF(ISNA(VLOOKUP($A91,PC!$B:$T,14,0)),0,VLOOKUP($A91,PC!$B:$T,14,0))</f>
        <v>0</v>
      </c>
      <c r="U91" s="19" t="n">
        <f aca="false">IF(ISNA(VLOOKUP($A91,PC!$B:$T,15,0)),0,VLOOKUP($A91,PC!$B:$T,15,0))</f>
        <v>0</v>
      </c>
      <c r="V91" s="19" t="n">
        <f aca="false">IF(ISNA(VLOOKUP($A91,PC!$B:$T,16,0)),0,VLOOKUP($A91,PC!$B:$T,16,0))</f>
        <v>0</v>
      </c>
      <c r="W91" s="19" t="n">
        <f aca="false">IF(ISNA(VLOOKUP($A91,PC!$B:$T,17,0)),0,VLOOKUP($A91,PC!$B:$T,17,0))</f>
        <v>0</v>
      </c>
      <c r="X91" s="19" t="n">
        <f aca="false">IF(ISNA(VLOOKUP($A91,PC!$B:$T,18,0)),0,VLOOKUP($A91,PC!$B:$T,18,0))</f>
        <v>0</v>
      </c>
      <c r="Y91" s="19" t="n">
        <f aca="false">IF(ISNA(VLOOKUP($A91,PC!$B:$T,19,0)),0,VLOOKUP($A91,PC!$B:$T,19,0))</f>
        <v>0</v>
      </c>
      <c r="AA91" s="14" t="n">
        <f aca="false">H91-(H90*$G90/100)</f>
        <v>-1862.07694283335</v>
      </c>
      <c r="AB91" s="14" t="n">
        <f aca="false">I91-(I90*$G90/100)</f>
        <v>-3043.83713111879</v>
      </c>
      <c r="AC91" s="14" t="n">
        <f aca="false">J91-(J90*$G90/100)</f>
        <v>-2255.31493504348</v>
      </c>
      <c r="AD91" s="14" t="n">
        <f aca="false">K91-(K90*$G90/100)</f>
        <v>-1426.59287984071</v>
      </c>
      <c r="AE91" s="14" t="n">
        <f aca="false">L91-(L90*$G90/100)</f>
        <v>-1587.77703717123</v>
      </c>
      <c r="AF91" s="14" t="n">
        <f aca="false">M91-(M90*$G90/100)</f>
        <v>-2276.22958041561</v>
      </c>
      <c r="AG91" s="14" t="n">
        <f aca="false">N91-(N90*$G90/100)</f>
        <v>-528.341668622872</v>
      </c>
      <c r="AH91" s="14" t="n">
        <f aca="false">O91-(O90*$G90/100)</f>
        <v>-1776.39389278686</v>
      </c>
      <c r="AI91" s="14" t="n">
        <f aca="false">P91-(P90*$G90/100)</f>
        <v>-727.237140301401</v>
      </c>
      <c r="AJ91" s="14" t="n">
        <f aca="false">Q91-(Q90*$G90/100)</f>
        <v>-1660.07051283959</v>
      </c>
      <c r="AK91" s="14" t="n">
        <f aca="false">R91-(R90*$G90/100)</f>
        <v>-1356.35302856936</v>
      </c>
      <c r="AL91" s="14" t="n">
        <f aca="false">S91-(S90*$G90/100)</f>
        <v>-2203.65449660105</v>
      </c>
      <c r="AM91" s="14" t="n">
        <f aca="false">T91-(T90*$G90/100)</f>
        <v>-1080.16617747635</v>
      </c>
      <c r="AN91" s="14" t="n">
        <f aca="false">U91-(U90*$G90/100)</f>
        <v>-1314.42942248703</v>
      </c>
      <c r="AO91" s="14" t="n">
        <f aca="false">V91-(V90*$G90/100)</f>
        <v>-1660.07051283959</v>
      </c>
      <c r="AP91" s="14" t="n">
        <f aca="false">W91-(W90*$G90/100)</f>
        <v>-2240.30467051404</v>
      </c>
      <c r="AQ91" s="14" t="n">
        <f aca="false">X91-(X90*$G90/100)</f>
        <v>-1133.69910051957</v>
      </c>
      <c r="AR91" s="14" t="n">
        <f aca="false">Y91-(Y90*$G90/100)</f>
        <v>-1714.16693219547</v>
      </c>
      <c r="AS91" s="14"/>
      <c r="AT91" s="14" t="n">
        <f aca="false">IF(AA91&gt;0,AA91,0)</f>
        <v>0</v>
      </c>
      <c r="AU91" s="14" t="n">
        <f aca="false">IF(AB91&gt;0,AB91,0)</f>
        <v>0</v>
      </c>
      <c r="AV91" s="14" t="n">
        <f aca="false">IF(AC91&gt;0,AC91,0)</f>
        <v>0</v>
      </c>
      <c r="AW91" s="14" t="n">
        <f aca="false">IF(AD91&gt;0,AD91,0)</f>
        <v>0</v>
      </c>
      <c r="AX91" s="14" t="n">
        <f aca="false">IF(AE91&gt;0,AE91,0)</f>
        <v>0</v>
      </c>
      <c r="AY91" s="14" t="n">
        <f aca="false">IF(AF91&gt;0,AF91,0)</f>
        <v>0</v>
      </c>
      <c r="AZ91" s="14" t="n">
        <f aca="false">IF(AG91&gt;0,AG91,0)</f>
        <v>0</v>
      </c>
      <c r="BA91" s="14" t="n">
        <f aca="false">IF(AH91&gt;0,AH91,0)</f>
        <v>0</v>
      </c>
      <c r="BB91" s="14" t="n">
        <f aca="false">IF(AI91&gt;0,AI91,0)</f>
        <v>0</v>
      </c>
      <c r="BC91" s="14" t="n">
        <f aca="false">IF(AJ91&gt;0,AJ91,0)</f>
        <v>0</v>
      </c>
      <c r="BD91" s="14" t="n">
        <f aca="false">IF(AK91&gt;0,AK91,0)</f>
        <v>0</v>
      </c>
      <c r="BE91" s="14" t="n">
        <f aca="false">IF(AL91&gt;0,AL91,0)</f>
        <v>0</v>
      </c>
      <c r="BF91" s="14" t="n">
        <f aca="false">IF(AM91&gt;0,AM91,0)</f>
        <v>0</v>
      </c>
      <c r="BG91" s="14" t="n">
        <f aca="false">IF(AN91&gt;0,AN91,0)</f>
        <v>0</v>
      </c>
      <c r="BH91" s="14" t="n">
        <f aca="false">IF(AO91&gt;0,AO91,0)</f>
        <v>0</v>
      </c>
      <c r="BI91" s="14" t="n">
        <f aca="false">IF(AP91&gt;0,AP91,0)</f>
        <v>0</v>
      </c>
      <c r="BJ91" s="14" t="n">
        <f aca="false">IF(AQ91&gt;0,AQ91,0)</f>
        <v>0</v>
      </c>
      <c r="BK91" s="14" t="n">
        <f aca="false">IF(AR91&gt;0,AR91,0)</f>
        <v>0</v>
      </c>
    </row>
    <row r="92" customFormat="false" ht="18" hidden="false" customHeight="false" outlineLevel="0" collapsed="false">
      <c r="A92" s="20" t="s">
        <v>736</v>
      </c>
      <c r="B92" s="19" t="s">
        <v>737</v>
      </c>
      <c r="C92" s="19" t="n">
        <v>46</v>
      </c>
      <c r="D92" s="19" t="n">
        <f aca="false">C92-5</f>
        <v>41</v>
      </c>
      <c r="E92" s="8" t="s">
        <v>738</v>
      </c>
      <c r="F92" s="8" t="n">
        <v>14.5731035046938</v>
      </c>
      <c r="G92" s="13" t="n">
        <f aca="false">F92*((POWER(D92,2))/((POWER(C92,2))))</f>
        <v>11.5772150242865</v>
      </c>
      <c r="H92" s="19" t="n">
        <f aca="false">IF(ISNA(VLOOKUP($A92,PC!$B:$T,2,0)),0,VLOOKUP($A92,PC!$B:$T,2,0))</f>
        <v>91067.8668914035</v>
      </c>
      <c r="I92" s="19" t="n">
        <f aca="false">IF(ISNA(VLOOKUP($A92,PC!$B:$T,3,0)),0,VLOOKUP($A92,PC!$B:$T,3,0))</f>
        <v>71137.9225885824</v>
      </c>
      <c r="J92" s="19" t="n">
        <f aca="false">IF(ISNA(VLOOKUP($A92,PC!$B:$T,4,0)),0,VLOOKUP($A92,PC!$B:$T,4,0))</f>
        <v>79688.7418691658</v>
      </c>
      <c r="K92" s="19" t="n">
        <f aca="false">IF(ISNA(VLOOKUP($A92,PC!$B:$T,5,0)),0,VLOOKUP($A92,PC!$B:$T,5,0))</f>
        <v>62487.4577231373</v>
      </c>
      <c r="L92" s="19" t="n">
        <f aca="false">IF(ISNA(VLOOKUP($A92,PC!$B:$T,6,0)),0,VLOOKUP($A92,PC!$B:$T,6,0))</f>
        <v>60554.0037713997</v>
      </c>
      <c r="M92" s="19" t="n">
        <f aca="false">IF(ISNA(VLOOKUP($A92,PC!$B:$T,7,0)),0,VLOOKUP($A92,PC!$B:$T,7,0))</f>
        <v>71926.5830231088</v>
      </c>
      <c r="N92" s="19" t="n">
        <f aca="false">IF(ISNA(VLOOKUP($A92,PC!$B:$T,8,0)),0,VLOOKUP($A92,PC!$B:$T,8,0))</f>
        <v>33247.3365589943</v>
      </c>
      <c r="O92" s="19" t="n">
        <f aca="false">IF(ISNA(VLOOKUP($A92,PC!$B:$T,9,0)),0,VLOOKUP($A92,PC!$B:$T,9,0))</f>
        <v>63679.0118645595</v>
      </c>
      <c r="P92" s="19" t="n">
        <f aca="false">IF(ISNA(VLOOKUP($A92,PC!$B:$T,10,0)),0,VLOOKUP($A92,PC!$B:$T,10,0))</f>
        <v>38058.2885333255</v>
      </c>
      <c r="Q92" s="19" t="n">
        <f aca="false">IF(ISNA(VLOOKUP($A92,PC!$B:$T,11,0)),0,VLOOKUP($A92,PC!$B:$T,11,0))</f>
        <v>31564.0209637689</v>
      </c>
      <c r="R92" s="19" t="n">
        <f aca="false">IF(ISNA(VLOOKUP($A92,PC!$B:$T,12,0)),0,VLOOKUP($A92,PC!$B:$T,12,0))</f>
        <v>55083.9467579671</v>
      </c>
      <c r="S92" s="19" t="n">
        <f aca="false">IF(ISNA(VLOOKUP($A92,PC!$B:$T,13,0)),0,VLOOKUP($A92,PC!$B:$T,13,0))</f>
        <v>71267.1327610925</v>
      </c>
      <c r="T92" s="19" t="n">
        <f aca="false">IF(ISNA(VLOOKUP($A92,PC!$B:$T,14,0)),0,VLOOKUP($A92,PC!$B:$T,14,0))</f>
        <v>50841.7723026574</v>
      </c>
      <c r="U92" s="19" t="n">
        <f aca="false">IF(ISNA(VLOOKUP($A92,PC!$B:$T,15,0)),0,VLOOKUP($A92,PC!$B:$T,15,0))</f>
        <v>60554.0037713997</v>
      </c>
      <c r="V92" s="19" t="n">
        <f aca="false">IF(ISNA(VLOOKUP($A92,PC!$B:$T,16,0)),0,VLOOKUP($A92,PC!$B:$T,16,0))</f>
        <v>45518.1938239995</v>
      </c>
      <c r="W92" s="19" t="n">
        <f aca="false">IF(ISNA(VLOOKUP($A92,PC!$B:$T,17,0)),0,VLOOKUP($A92,PC!$B:$T,17,0))</f>
        <v>63224.2345950136</v>
      </c>
      <c r="X92" s="19" t="n">
        <f aca="false">IF(ISNA(VLOOKUP($A92,PC!$B:$T,18,0)),0,VLOOKUP($A92,PC!$B:$T,18,0))</f>
        <v>55319.6303484247</v>
      </c>
      <c r="Y92" s="19" t="n">
        <f aca="false">IF(ISNA(VLOOKUP($A92,PC!$B:$T,19,0)),0,VLOOKUP($A92,PC!$B:$T,19,0))</f>
        <v>60340.6526025927</v>
      </c>
      <c r="AA92" s="14" t="n">
        <f aca="false">H92-(H91*$G91/100)</f>
        <v>91067.8668914035</v>
      </c>
      <c r="AB92" s="14" t="n">
        <f aca="false">I92-(I91*$G91/100)</f>
        <v>71137.9225885824</v>
      </c>
      <c r="AC92" s="14" t="n">
        <f aca="false">J92-(J91*$G91/100)</f>
        <v>79688.7418691658</v>
      </c>
      <c r="AD92" s="14" t="n">
        <f aca="false">K92-(K91*$G91/100)</f>
        <v>62487.4577231373</v>
      </c>
      <c r="AE92" s="14" t="n">
        <f aca="false">L92-(L91*$G91/100)</f>
        <v>60554.0037713997</v>
      </c>
      <c r="AF92" s="14" t="n">
        <f aca="false">M92-(M91*$G91/100)</f>
        <v>71926.5830231088</v>
      </c>
      <c r="AG92" s="14" t="n">
        <f aca="false">N92-(N91*$G91/100)</f>
        <v>33247.3365589943</v>
      </c>
      <c r="AH92" s="14" t="n">
        <f aca="false">O92-(O91*$G91/100)</f>
        <v>63679.0118645595</v>
      </c>
      <c r="AI92" s="14" t="n">
        <f aca="false">P92-(P91*$G91/100)</f>
        <v>38058.2885333255</v>
      </c>
      <c r="AJ92" s="14" t="n">
        <f aca="false">Q92-(Q91*$G91/100)</f>
        <v>31564.0209637689</v>
      </c>
      <c r="AK92" s="14" t="n">
        <f aca="false">R92-(R91*$G91/100)</f>
        <v>55083.9467579671</v>
      </c>
      <c r="AL92" s="14" t="n">
        <f aca="false">S92-(S91*$G91/100)</f>
        <v>71267.1327610925</v>
      </c>
      <c r="AM92" s="14" t="n">
        <f aca="false">T92-(T91*$G91/100)</f>
        <v>50841.7723026574</v>
      </c>
      <c r="AN92" s="14" t="n">
        <f aca="false">U92-(U91*$G91/100)</f>
        <v>60554.0037713997</v>
      </c>
      <c r="AO92" s="14" t="n">
        <f aca="false">V92-(V91*$G91/100)</f>
        <v>45518.1938239995</v>
      </c>
      <c r="AP92" s="14" t="n">
        <f aca="false">W92-(W91*$G91/100)</f>
        <v>63224.2345950136</v>
      </c>
      <c r="AQ92" s="14" t="n">
        <f aca="false">X92-(X91*$G91/100)</f>
        <v>55319.6303484247</v>
      </c>
      <c r="AR92" s="14" t="n">
        <f aca="false">Y92-(Y91*$G91/100)</f>
        <v>60340.6526025927</v>
      </c>
      <c r="AS92" s="14"/>
      <c r="AT92" s="14" t="n">
        <f aca="false">IF(AA92&gt;0,AA92,0)</f>
        <v>91067.8668914035</v>
      </c>
      <c r="AU92" s="14" t="n">
        <f aca="false">IF(AB92&gt;0,AB92,0)</f>
        <v>71137.9225885824</v>
      </c>
      <c r="AV92" s="14" t="n">
        <f aca="false">IF(AC92&gt;0,AC92,0)</f>
        <v>79688.7418691658</v>
      </c>
      <c r="AW92" s="14" t="n">
        <f aca="false">IF(AD92&gt;0,AD92,0)</f>
        <v>62487.4577231373</v>
      </c>
      <c r="AX92" s="14" t="n">
        <f aca="false">IF(AE92&gt;0,AE92,0)</f>
        <v>60554.0037713997</v>
      </c>
      <c r="AY92" s="14" t="n">
        <f aca="false">IF(AF92&gt;0,AF92,0)</f>
        <v>71926.5830231088</v>
      </c>
      <c r="AZ92" s="14" t="n">
        <f aca="false">IF(AG92&gt;0,AG92,0)</f>
        <v>33247.3365589943</v>
      </c>
      <c r="BA92" s="14" t="n">
        <f aca="false">IF(AH92&gt;0,AH92,0)</f>
        <v>63679.0118645595</v>
      </c>
      <c r="BB92" s="14" t="n">
        <f aca="false">IF(AI92&gt;0,AI92,0)</f>
        <v>38058.2885333255</v>
      </c>
      <c r="BC92" s="14" t="n">
        <f aca="false">IF(AJ92&gt;0,AJ92,0)</f>
        <v>31564.0209637689</v>
      </c>
      <c r="BD92" s="14" t="n">
        <f aca="false">IF(AK92&gt;0,AK92,0)</f>
        <v>55083.9467579671</v>
      </c>
      <c r="BE92" s="14" t="n">
        <f aca="false">IF(AL92&gt;0,AL92,0)</f>
        <v>71267.1327610925</v>
      </c>
      <c r="BF92" s="14" t="n">
        <f aca="false">IF(AM92&gt;0,AM92,0)</f>
        <v>50841.7723026574</v>
      </c>
      <c r="BG92" s="14" t="n">
        <f aca="false">IF(AN92&gt;0,AN92,0)</f>
        <v>60554.0037713997</v>
      </c>
      <c r="BH92" s="14" t="n">
        <f aca="false">IF(AO92&gt;0,AO92,0)</f>
        <v>45518.1938239995</v>
      </c>
      <c r="BI92" s="14" t="n">
        <f aca="false">IF(AP92&gt;0,AP92,0)</f>
        <v>63224.2345950136</v>
      </c>
      <c r="BJ92" s="14" t="n">
        <f aca="false">IF(AQ92&gt;0,AQ92,0)</f>
        <v>55319.6303484247</v>
      </c>
      <c r="BK92" s="14" t="n">
        <f aca="false">IF(AR92&gt;0,AR92,0)</f>
        <v>60340.6526025927</v>
      </c>
    </row>
    <row r="93" customFormat="false" ht="18" hidden="false" customHeight="false" outlineLevel="0" collapsed="false">
      <c r="A93" s="20" t="s">
        <v>87</v>
      </c>
      <c r="B93" s="19" t="s">
        <v>739</v>
      </c>
      <c r="C93" s="19" t="n">
        <v>46</v>
      </c>
      <c r="D93" s="19" t="n">
        <f aca="false">C93-5</f>
        <v>41</v>
      </c>
      <c r="E93" s="8" t="s">
        <v>740</v>
      </c>
      <c r="F93" s="8" t="n">
        <v>14.0956006150125</v>
      </c>
      <c r="G93" s="13" t="n">
        <f aca="false">F93*((POWER(D93,2))/((POWER(C93,2))))</f>
        <v>11.1978755358393</v>
      </c>
      <c r="H93" s="19" t="n">
        <f aca="false">IF(ISNA(VLOOKUP($A93,PC!$B:$T,2,0)),0,VLOOKUP($A93,PC!$B:$T,2,0))</f>
        <v>0</v>
      </c>
      <c r="I93" s="19" t="n">
        <f aca="false">IF(ISNA(VLOOKUP($A93,PC!$B:$T,3,0)),0,VLOOKUP($A93,PC!$B:$T,3,0))</f>
        <v>0</v>
      </c>
      <c r="J93" s="19" t="n">
        <f aca="false">IF(ISNA(VLOOKUP($A93,PC!$B:$T,4,0)),0,VLOOKUP($A93,PC!$B:$T,4,0))</f>
        <v>0</v>
      </c>
      <c r="K93" s="19" t="n">
        <f aca="false">IF(ISNA(VLOOKUP($A93,PC!$B:$T,5,0)),0,VLOOKUP($A93,PC!$B:$T,5,0))</f>
        <v>0</v>
      </c>
      <c r="L93" s="19" t="n">
        <f aca="false">IF(ISNA(VLOOKUP($A93,PC!$B:$T,6,0)),0,VLOOKUP($A93,PC!$B:$T,6,0))</f>
        <v>0</v>
      </c>
      <c r="M93" s="19" t="n">
        <f aca="false">IF(ISNA(VLOOKUP($A93,PC!$B:$T,7,0)),0,VLOOKUP($A93,PC!$B:$T,7,0))</f>
        <v>0</v>
      </c>
      <c r="N93" s="19" t="n">
        <f aca="false">IF(ISNA(VLOOKUP($A93,PC!$B:$T,8,0)),0,VLOOKUP($A93,PC!$B:$T,8,0))</f>
        <v>0</v>
      </c>
      <c r="O93" s="19" t="n">
        <f aca="false">IF(ISNA(VLOOKUP($A93,PC!$B:$T,9,0)),0,VLOOKUP($A93,PC!$B:$T,9,0))</f>
        <v>0</v>
      </c>
      <c r="P93" s="19" t="n">
        <f aca="false">IF(ISNA(VLOOKUP($A93,PC!$B:$T,10,0)),0,VLOOKUP($A93,PC!$B:$T,10,0))</f>
        <v>0</v>
      </c>
      <c r="Q93" s="19" t="n">
        <f aca="false">IF(ISNA(VLOOKUP($A93,PC!$B:$T,11,0)),0,VLOOKUP($A93,PC!$B:$T,11,0))</f>
        <v>0</v>
      </c>
      <c r="R93" s="19" t="n">
        <f aca="false">IF(ISNA(VLOOKUP($A93,PC!$B:$T,12,0)),0,VLOOKUP($A93,PC!$B:$T,12,0))</f>
        <v>0</v>
      </c>
      <c r="S93" s="19" t="n">
        <f aca="false">IF(ISNA(VLOOKUP($A93,PC!$B:$T,13,0)),0,VLOOKUP($A93,PC!$B:$T,13,0))</f>
        <v>0</v>
      </c>
      <c r="T93" s="19" t="n">
        <f aca="false">IF(ISNA(VLOOKUP($A93,PC!$B:$T,14,0)),0,VLOOKUP($A93,PC!$B:$T,14,0))</f>
        <v>0</v>
      </c>
      <c r="U93" s="19" t="n">
        <f aca="false">IF(ISNA(VLOOKUP($A93,PC!$B:$T,15,0)),0,VLOOKUP($A93,PC!$B:$T,15,0))</f>
        <v>0</v>
      </c>
      <c r="V93" s="19" t="n">
        <f aca="false">IF(ISNA(VLOOKUP($A93,PC!$B:$T,16,0)),0,VLOOKUP($A93,PC!$B:$T,16,0))</f>
        <v>0</v>
      </c>
      <c r="W93" s="19" t="n">
        <f aca="false">IF(ISNA(VLOOKUP($A93,PC!$B:$T,17,0)),0,VLOOKUP($A93,PC!$B:$T,17,0))</f>
        <v>0</v>
      </c>
      <c r="X93" s="19" t="n">
        <f aca="false">IF(ISNA(VLOOKUP($A93,PC!$B:$T,18,0)),0,VLOOKUP($A93,PC!$B:$T,18,0))</f>
        <v>0</v>
      </c>
      <c r="Y93" s="19" t="n">
        <f aca="false">IF(ISNA(VLOOKUP($A93,PC!$B:$T,19,0)),0,VLOOKUP($A93,PC!$B:$T,19,0))</f>
        <v>0</v>
      </c>
      <c r="AA93" s="14" t="n">
        <f aca="false">H93-(H92*$G92/100)</f>
        <v>-10543.1227680488</v>
      </c>
      <c r="AB93" s="14" t="n">
        <f aca="false">I93-(I92*$G92/100)</f>
        <v>-8235.79026189067</v>
      </c>
      <c r="AC93" s="14" t="n">
        <f aca="false">J93-(J92*$G92/100)</f>
        <v>-9225.73699634196</v>
      </c>
      <c r="AD93" s="14" t="n">
        <f aca="false">K93-(K92*$G92/100)</f>
        <v>-7234.30734381774</v>
      </c>
      <c r="AE93" s="14" t="n">
        <f aca="false">L93-(L92*$G92/100)</f>
        <v>-7010.46722242952</v>
      </c>
      <c r="AF93" s="14" t="n">
        <f aca="false">M93-(M92*$G92/100)</f>
        <v>-8327.09517620727</v>
      </c>
      <c r="AG93" s="14" t="n">
        <f aca="false">N93-(N92*$G92/100)</f>
        <v>-3849.11564328299</v>
      </c>
      <c r="AH93" s="14" t="n">
        <f aca="false">O93-(O92*$G92/100)</f>
        <v>-7372.25612890098</v>
      </c>
      <c r="AI93" s="14" t="n">
        <f aca="false">P93-(P92*$G92/100)</f>
        <v>-4406.08989806648</v>
      </c>
      <c r="AJ93" s="14" t="n">
        <f aca="false">Q93-(Q92*$G92/100)</f>
        <v>-3654.2345772864</v>
      </c>
      <c r="AK93" s="14" t="n">
        <f aca="false">R93-(R92*$G92/100)</f>
        <v>-6377.18696003335</v>
      </c>
      <c r="AL93" s="14" t="n">
        <f aca="false">S93-(S92*$G92/100)</f>
        <v>-8250.74920139543</v>
      </c>
      <c r="AM93" s="14" t="n">
        <f aca="false">T93-(T92*$G92/100)</f>
        <v>-5886.0613016368</v>
      </c>
      <c r="AN93" s="14" t="n">
        <f aca="false">U93-(U92*$G92/100)</f>
        <v>-7010.46722242952</v>
      </c>
      <c r="AO93" s="14" t="n">
        <f aca="false">V93-(V92*$G92/100)</f>
        <v>-5269.73917417593</v>
      </c>
      <c r="AP93" s="14" t="n">
        <f aca="false">W93-(W92*$G92/100)</f>
        <v>-7319.60558652407</v>
      </c>
      <c r="AQ93" s="14" t="n">
        <f aca="false">X93-(X92*$G92/100)</f>
        <v>-6404.47255607759</v>
      </c>
      <c r="AR93" s="14" t="n">
        <f aca="false">Y93-(Y92*$G92/100)</f>
        <v>-6985.76709885989</v>
      </c>
      <c r="AS93" s="14"/>
      <c r="AT93" s="14" t="n">
        <f aca="false">IF(AA93&gt;0,AA93,0)</f>
        <v>0</v>
      </c>
      <c r="AU93" s="14" t="n">
        <f aca="false">IF(AB93&gt;0,AB93,0)</f>
        <v>0</v>
      </c>
      <c r="AV93" s="14" t="n">
        <f aca="false">IF(AC93&gt;0,AC93,0)</f>
        <v>0</v>
      </c>
      <c r="AW93" s="14" t="n">
        <f aca="false">IF(AD93&gt;0,AD93,0)</f>
        <v>0</v>
      </c>
      <c r="AX93" s="14" t="n">
        <f aca="false">IF(AE93&gt;0,AE93,0)</f>
        <v>0</v>
      </c>
      <c r="AY93" s="14" t="n">
        <f aca="false">IF(AF93&gt;0,AF93,0)</f>
        <v>0</v>
      </c>
      <c r="AZ93" s="14" t="n">
        <f aca="false">IF(AG93&gt;0,AG93,0)</f>
        <v>0</v>
      </c>
      <c r="BA93" s="14" t="n">
        <f aca="false">IF(AH93&gt;0,AH93,0)</f>
        <v>0</v>
      </c>
      <c r="BB93" s="14" t="n">
        <f aca="false">IF(AI93&gt;0,AI93,0)</f>
        <v>0</v>
      </c>
      <c r="BC93" s="14" t="n">
        <f aca="false">IF(AJ93&gt;0,AJ93,0)</f>
        <v>0</v>
      </c>
      <c r="BD93" s="14" t="n">
        <f aca="false">IF(AK93&gt;0,AK93,0)</f>
        <v>0</v>
      </c>
      <c r="BE93" s="14" t="n">
        <f aca="false">IF(AL93&gt;0,AL93,0)</f>
        <v>0</v>
      </c>
      <c r="BF93" s="14" t="n">
        <f aca="false">IF(AM93&gt;0,AM93,0)</f>
        <v>0</v>
      </c>
      <c r="BG93" s="14" t="n">
        <f aca="false">IF(AN93&gt;0,AN93,0)</f>
        <v>0</v>
      </c>
      <c r="BH93" s="14" t="n">
        <f aca="false">IF(AO93&gt;0,AO93,0)</f>
        <v>0</v>
      </c>
      <c r="BI93" s="14" t="n">
        <f aca="false">IF(AP93&gt;0,AP93,0)</f>
        <v>0</v>
      </c>
      <c r="BJ93" s="14" t="n">
        <f aca="false">IF(AQ93&gt;0,AQ93,0)</f>
        <v>0</v>
      </c>
      <c r="BK93" s="14" t="n">
        <f aca="false">IF(AR93&gt;0,AR93,0)</f>
        <v>0</v>
      </c>
    </row>
    <row r="94" customFormat="false" ht="18" hidden="false" customHeight="false" outlineLevel="0" collapsed="false">
      <c r="A94" s="20" t="s">
        <v>88</v>
      </c>
      <c r="B94" s="19" t="s">
        <v>741</v>
      </c>
      <c r="C94" s="19" t="n">
        <v>46</v>
      </c>
      <c r="D94" s="19" t="n">
        <f aca="false">C94-5</f>
        <v>41</v>
      </c>
      <c r="E94" s="8" t="s">
        <v>742</v>
      </c>
      <c r="F94" s="8" t="n">
        <v>14.5844857781149</v>
      </c>
      <c r="G94" s="13" t="n">
        <f aca="false">F94*((POWER(D94,2))/((POWER(C94,2))))</f>
        <v>11.5862573690979</v>
      </c>
      <c r="H94" s="19" t="n">
        <f aca="false">IF(ISNA(VLOOKUP($A94,PC!$B:$T,2,0)),0,VLOOKUP($A94,PC!$B:$T,2,0))</f>
        <v>167529.334999816</v>
      </c>
      <c r="I94" s="19" t="n">
        <f aca="false">IF(ISNA(VLOOKUP($A94,PC!$B:$T,3,0)),0,VLOOKUP($A94,PC!$B:$T,3,0))</f>
        <v>251041.825040536</v>
      </c>
      <c r="J94" s="19" t="n">
        <f aca="false">IF(ISNA(VLOOKUP($A94,PC!$B:$T,4,0)),0,VLOOKUP($A94,PC!$B:$T,4,0))</f>
        <v>243643.97941547</v>
      </c>
      <c r="K94" s="19" t="n">
        <f aca="false">IF(ISNA(VLOOKUP($A94,PC!$B:$T,5,0)),0,VLOOKUP($A94,PC!$B:$T,5,0))</f>
        <v>173513.523100078</v>
      </c>
      <c r="L94" s="19" t="n">
        <f aca="false">IF(ISNA(VLOOKUP($A94,PC!$B:$T,6,0)),0,VLOOKUP($A94,PC!$B:$T,6,0))</f>
        <v>158430.884645652</v>
      </c>
      <c r="M94" s="19" t="n">
        <f aca="false">IF(ISNA(VLOOKUP($A94,PC!$B:$T,7,0)),0,VLOOKUP($A94,PC!$B:$T,7,0))</f>
        <v>188439.414904825</v>
      </c>
      <c r="N94" s="19" t="n">
        <f aca="false">IF(ISNA(VLOOKUP($A94,PC!$B:$T,8,0)),0,VLOOKUP($A94,PC!$B:$T,8,0))</f>
        <v>73840.2062956474</v>
      </c>
      <c r="O94" s="19" t="n">
        <f aca="false">IF(ISNA(VLOOKUP($A94,PC!$B:$T,9,0)),0,VLOOKUP($A94,PC!$B:$T,9,0))</f>
        <v>170114.526335753</v>
      </c>
      <c r="P94" s="19" t="n">
        <f aca="false">IF(ISNA(VLOOKUP($A94,PC!$B:$T,10,0)),0,VLOOKUP($A94,PC!$B:$T,10,0))</f>
        <v>91132.5561313518</v>
      </c>
      <c r="Q94" s="19" t="n">
        <f aca="false">IF(ISNA(VLOOKUP($A94,PC!$B:$T,11,0)),0,VLOOKUP($A94,PC!$B:$T,11,0))</f>
        <v>92226.2496151083</v>
      </c>
      <c r="R94" s="19" t="n">
        <f aca="false">IF(ISNA(VLOOKUP($A94,PC!$B:$T,12,0)),0,VLOOKUP($A94,PC!$B:$T,12,0))</f>
        <v>124317.489734906</v>
      </c>
      <c r="S94" s="19" t="n">
        <f aca="false">IF(ISNA(VLOOKUP($A94,PC!$B:$T,13,0)),0,VLOOKUP($A94,PC!$B:$T,13,0))</f>
        <v>167529.334999816</v>
      </c>
      <c r="T94" s="19" t="n">
        <f aca="false">IF(ISNA(VLOOKUP($A94,PC!$B:$T,14,0)),0,VLOOKUP($A94,PC!$B:$T,14,0))</f>
        <v>131519.87974032</v>
      </c>
      <c r="U94" s="19" t="n">
        <f aca="false">IF(ISNA(VLOOKUP($A94,PC!$B:$T,15,0)),0,VLOOKUP($A94,PC!$B:$T,15,0))</f>
        <v>149856.960868489</v>
      </c>
      <c r="V94" s="19" t="n">
        <f aca="false">IF(ISNA(VLOOKUP($A94,PC!$B:$T,16,0)),0,VLOOKUP($A94,PC!$B:$T,16,0))</f>
        <v>172572.063608368</v>
      </c>
      <c r="W94" s="19" t="n">
        <f aca="false">IF(ISNA(VLOOKUP($A94,PC!$B:$T,17,0)),0,VLOOKUP($A94,PC!$B:$T,17,0))</f>
        <v>174067.129031564</v>
      </c>
      <c r="X94" s="19" t="n">
        <f aca="false">IF(ISNA(VLOOKUP($A94,PC!$B:$T,18,0)),0,VLOOKUP($A94,PC!$B:$T,18,0))</f>
        <v>146493.021651454</v>
      </c>
      <c r="Y94" s="19" t="n">
        <f aca="false">IF(ISNA(VLOOKUP($A94,PC!$B:$T,19,0)),0,VLOOKUP($A94,PC!$B:$T,19,0))</f>
        <v>183608.838080347</v>
      </c>
      <c r="AA94" s="14" t="n">
        <f aca="false">H94-(H93*$G93/100)</f>
        <v>167529.334999816</v>
      </c>
      <c r="AB94" s="14" t="n">
        <f aca="false">I94-(I93*$G93/100)</f>
        <v>251041.825040536</v>
      </c>
      <c r="AC94" s="14" t="n">
        <f aca="false">J94-(J93*$G93/100)</f>
        <v>243643.97941547</v>
      </c>
      <c r="AD94" s="14" t="n">
        <f aca="false">K94-(K93*$G93/100)</f>
        <v>173513.523100078</v>
      </c>
      <c r="AE94" s="14" t="n">
        <f aca="false">L94-(L93*$G93/100)</f>
        <v>158430.884645652</v>
      </c>
      <c r="AF94" s="14" t="n">
        <f aca="false">M94-(M93*$G93/100)</f>
        <v>188439.414904825</v>
      </c>
      <c r="AG94" s="14" t="n">
        <f aca="false">N94-(N93*$G93/100)</f>
        <v>73840.2062956474</v>
      </c>
      <c r="AH94" s="14" t="n">
        <f aca="false">O94-(O93*$G93/100)</f>
        <v>170114.526335753</v>
      </c>
      <c r="AI94" s="14" t="n">
        <f aca="false">P94-(P93*$G93/100)</f>
        <v>91132.5561313518</v>
      </c>
      <c r="AJ94" s="14" t="n">
        <f aca="false">Q94-(Q93*$G93/100)</f>
        <v>92226.2496151083</v>
      </c>
      <c r="AK94" s="14" t="n">
        <f aca="false">R94-(R93*$G93/100)</f>
        <v>124317.489734906</v>
      </c>
      <c r="AL94" s="14" t="n">
        <f aca="false">S94-(S93*$G93/100)</f>
        <v>167529.334999816</v>
      </c>
      <c r="AM94" s="14" t="n">
        <f aca="false">T94-(T93*$G93/100)</f>
        <v>131519.87974032</v>
      </c>
      <c r="AN94" s="14" t="n">
        <f aca="false">U94-(U93*$G93/100)</f>
        <v>149856.960868489</v>
      </c>
      <c r="AO94" s="14" t="n">
        <f aca="false">V94-(V93*$G93/100)</f>
        <v>172572.063608368</v>
      </c>
      <c r="AP94" s="14" t="n">
        <f aca="false">W94-(W93*$G93/100)</f>
        <v>174067.129031564</v>
      </c>
      <c r="AQ94" s="14" t="n">
        <f aca="false">X94-(X93*$G93/100)</f>
        <v>146493.021651454</v>
      </c>
      <c r="AR94" s="14" t="n">
        <f aca="false">Y94-(Y93*$G93/100)</f>
        <v>183608.838080347</v>
      </c>
      <c r="AS94" s="14"/>
      <c r="AT94" s="14" t="n">
        <f aca="false">IF(AA94&gt;0,AA94,0)</f>
        <v>167529.334999816</v>
      </c>
      <c r="AU94" s="14" t="n">
        <f aca="false">IF(AB94&gt;0,AB94,0)</f>
        <v>251041.825040536</v>
      </c>
      <c r="AV94" s="14" t="n">
        <f aca="false">IF(AC94&gt;0,AC94,0)</f>
        <v>243643.97941547</v>
      </c>
      <c r="AW94" s="14" t="n">
        <f aca="false">IF(AD94&gt;0,AD94,0)</f>
        <v>173513.523100078</v>
      </c>
      <c r="AX94" s="14" t="n">
        <f aca="false">IF(AE94&gt;0,AE94,0)</f>
        <v>158430.884645652</v>
      </c>
      <c r="AY94" s="14" t="n">
        <f aca="false">IF(AF94&gt;0,AF94,0)</f>
        <v>188439.414904825</v>
      </c>
      <c r="AZ94" s="14" t="n">
        <f aca="false">IF(AG94&gt;0,AG94,0)</f>
        <v>73840.2062956474</v>
      </c>
      <c r="BA94" s="14" t="n">
        <f aca="false">IF(AH94&gt;0,AH94,0)</f>
        <v>170114.526335753</v>
      </c>
      <c r="BB94" s="14" t="n">
        <f aca="false">IF(AI94&gt;0,AI94,0)</f>
        <v>91132.5561313518</v>
      </c>
      <c r="BC94" s="14" t="n">
        <f aca="false">IF(AJ94&gt;0,AJ94,0)</f>
        <v>92226.2496151083</v>
      </c>
      <c r="BD94" s="14" t="n">
        <f aca="false">IF(AK94&gt;0,AK94,0)</f>
        <v>124317.489734906</v>
      </c>
      <c r="BE94" s="14" t="n">
        <f aca="false">IF(AL94&gt;0,AL94,0)</f>
        <v>167529.334999816</v>
      </c>
      <c r="BF94" s="14" t="n">
        <f aca="false">IF(AM94&gt;0,AM94,0)</f>
        <v>131519.87974032</v>
      </c>
      <c r="BG94" s="14" t="n">
        <f aca="false">IF(AN94&gt;0,AN94,0)</f>
        <v>149856.960868489</v>
      </c>
      <c r="BH94" s="14" t="n">
        <f aca="false">IF(AO94&gt;0,AO94,0)</f>
        <v>172572.063608368</v>
      </c>
      <c r="BI94" s="14" t="n">
        <f aca="false">IF(AP94&gt;0,AP94,0)</f>
        <v>174067.129031564</v>
      </c>
      <c r="BJ94" s="14" t="n">
        <f aca="false">IF(AQ94&gt;0,AQ94,0)</f>
        <v>146493.021651454</v>
      </c>
      <c r="BK94" s="14" t="n">
        <f aca="false">IF(AR94&gt;0,AR94,0)</f>
        <v>183608.838080347</v>
      </c>
    </row>
    <row r="95" customFormat="false" ht="18" hidden="false" customHeight="false" outlineLevel="0" collapsed="false">
      <c r="A95" s="20" t="s">
        <v>89</v>
      </c>
      <c r="B95" s="19" t="s">
        <v>743</v>
      </c>
      <c r="C95" s="19" t="n">
        <v>46</v>
      </c>
      <c r="D95" s="19" t="n">
        <f aca="false">C95-5</f>
        <v>41</v>
      </c>
      <c r="E95" s="8" t="s">
        <v>744</v>
      </c>
      <c r="F95" s="8" t="n">
        <v>14.5958683610469</v>
      </c>
      <c r="G95" s="13" t="n">
        <f aca="false">F95*((POWER(D95,2))/((POWER(C95,2))))</f>
        <v>11.595299959792</v>
      </c>
      <c r="H95" s="19" t="n">
        <f aca="false">IF(ISNA(VLOOKUP($A95,PC!$B:$T,2,0)),0,VLOOKUP($A95,PC!$B:$T,2,0))</f>
        <v>103999.461420091</v>
      </c>
      <c r="I95" s="19" t="n">
        <f aca="false">IF(ISNA(VLOOKUP($A95,PC!$B:$T,3,0)),0,VLOOKUP($A95,PC!$B:$T,3,0))</f>
        <v>114833.037122304</v>
      </c>
      <c r="J95" s="19" t="n">
        <f aca="false">IF(ISNA(VLOOKUP($A95,PC!$B:$T,4,0)),0,VLOOKUP($A95,PC!$B:$T,4,0))</f>
        <v>134658.494513339</v>
      </c>
      <c r="K95" s="19" t="n">
        <f aca="false">IF(ISNA(VLOOKUP($A95,PC!$B:$T,5,0)),0,VLOOKUP($A95,PC!$B:$T,5,0))</f>
        <v>105679.811952515</v>
      </c>
      <c r="L95" s="19" t="n">
        <f aca="false">IF(ISNA(VLOOKUP($A95,PC!$B:$T,6,0)),0,VLOOKUP($A95,PC!$B:$T,6,0))</f>
        <v>90036.285616713</v>
      </c>
      <c r="M95" s="19" t="n">
        <f aca="false">IF(ISNA(VLOOKUP($A95,PC!$B:$T,7,0)),0,VLOOKUP($A95,PC!$B:$T,7,0))</f>
        <v>92694.8891971623</v>
      </c>
      <c r="N95" s="19" t="n">
        <f aca="false">IF(ISNA(VLOOKUP($A95,PC!$B:$T,8,0)),0,VLOOKUP($A95,PC!$B:$T,8,0))</f>
        <v>51168.5616172876</v>
      </c>
      <c r="O95" s="19" t="n">
        <f aca="false">IF(ISNA(VLOOKUP($A95,PC!$B:$T,9,0)),0,VLOOKUP($A95,PC!$B:$T,9,0))</f>
        <v>84415.2888463648</v>
      </c>
      <c r="P95" s="19" t="n">
        <f aca="false">IF(ISNA(VLOOKUP($A95,PC!$B:$T,10,0)),0,VLOOKUP($A95,PC!$B:$T,10,0))</f>
        <v>61034.5122588086</v>
      </c>
      <c r="Q95" s="19" t="n">
        <f aca="false">IF(ISNA(VLOOKUP($A95,PC!$B:$T,11,0)),0,VLOOKUP($A95,PC!$B:$T,11,0))</f>
        <v>58469.2413784255</v>
      </c>
      <c r="R95" s="19" t="n">
        <f aca="false">IF(ISNA(VLOOKUP($A95,PC!$B:$T,12,0)),0,VLOOKUP($A95,PC!$B:$T,12,0))</f>
        <v>73208.5296416211</v>
      </c>
      <c r="S95" s="19" t="n">
        <f aca="false">IF(ISNA(VLOOKUP($A95,PC!$B:$T,13,0)),0,VLOOKUP($A95,PC!$B:$T,13,0))</f>
        <v>79342.1042715877</v>
      </c>
      <c r="T95" s="19" t="n">
        <f aca="false">IF(ISNA(VLOOKUP($A95,PC!$B:$T,14,0)),0,VLOOKUP($A95,PC!$B:$T,14,0))</f>
        <v>77474.6430011831</v>
      </c>
      <c r="U95" s="19" t="n">
        <f aca="false">IF(ISNA(VLOOKUP($A95,PC!$B:$T,15,0)),0,VLOOKUP($A95,PC!$B:$T,15,0))</f>
        <v>89094.0413974449</v>
      </c>
      <c r="V95" s="19" t="n">
        <f aca="false">IF(ISNA(VLOOKUP($A95,PC!$B:$T,16,0)),0,VLOOKUP($A95,PC!$B:$T,16,0))</f>
        <v>80387.3500131835</v>
      </c>
      <c r="W95" s="19" t="n">
        <f aca="false">IF(ISNA(VLOOKUP($A95,PC!$B:$T,17,0)),0,VLOOKUP($A95,PC!$B:$T,17,0))</f>
        <v>98102.1126684752</v>
      </c>
      <c r="X95" s="19" t="n">
        <f aca="false">IF(ISNA(VLOOKUP($A95,PC!$B:$T,18,0)),0,VLOOKUP($A95,PC!$B:$T,18,0))</f>
        <v>83922.1002516906</v>
      </c>
      <c r="Y95" s="19" t="n">
        <f aca="false">IF(ISNA(VLOOKUP($A95,PC!$B:$T,19,0)),0,VLOOKUP($A95,PC!$B:$T,19,0))</f>
        <v>84415.2888463648</v>
      </c>
      <c r="AA95" s="14" t="n">
        <f aca="false">H95-(H94*$G94/100)</f>
        <v>84589.0814982742</v>
      </c>
      <c r="AB95" s="14" t="n">
        <f aca="false">I95-(I94*$G94/100)</f>
        <v>85746.6851690267</v>
      </c>
      <c r="AC95" s="14" t="n">
        <f aca="false">J95-(J94*$G94/100)</f>
        <v>106429.275993951</v>
      </c>
      <c r="AD95" s="14" t="n">
        <f aca="false">K95-(K94*$G94/100)</f>
        <v>85576.0885959505</v>
      </c>
      <c r="AE95" s="14" t="n">
        <f aca="false">L95-(L94*$G94/100)</f>
        <v>71680.0755695291</v>
      </c>
      <c r="AF95" s="14" t="n">
        <f aca="false">M95-(M94*$G94/100)</f>
        <v>70861.813601467</v>
      </c>
      <c r="AG95" s="14" t="n">
        <f aca="false">N95-(N94*$G94/100)</f>
        <v>42613.2452740011</v>
      </c>
      <c r="AH95" s="14" t="n">
        <f aca="false">O95-(O94*$G94/100)</f>
        <v>64705.3820028826</v>
      </c>
      <c r="AI95" s="14" t="n">
        <f aca="false">P95-(P94*$G94/100)</f>
        <v>50475.6597583926</v>
      </c>
      <c r="AJ95" s="14" t="n">
        <f aca="false">Q95-(Q94*$G94/100)</f>
        <v>47783.6707361524</v>
      </c>
      <c r="AK95" s="14" t="n">
        <f aca="false">R95-(R94*$G94/100)</f>
        <v>58804.785326133</v>
      </c>
      <c r="AL95" s="14" t="n">
        <f aca="false">S95-(S94*$G94/100)</f>
        <v>59931.7243497708</v>
      </c>
      <c r="AM95" s="14" t="n">
        <f aca="false">T95-(T94*$G94/100)</f>
        <v>62236.4112429415</v>
      </c>
      <c r="AN95" s="14" t="n">
        <f aca="false">U95-(U94*$G94/100)</f>
        <v>71731.2282257135</v>
      </c>
      <c r="AO95" s="14" t="n">
        <f aca="false">V95-(V94*$G94/100)</f>
        <v>60392.7065763546</v>
      </c>
      <c r="AP95" s="14" t="n">
        <f aca="false">W95-(W94*$G94/100)</f>
        <v>77934.2471038785</v>
      </c>
      <c r="AQ95" s="14" t="n">
        <f aca="false">X95-(X94*$G94/100)</f>
        <v>66949.0417353848</v>
      </c>
      <c r="AR95" s="14" t="n">
        <f aca="false">Y95-(Y94*$G94/100)</f>
        <v>63141.8963139655</v>
      </c>
      <c r="AS95" s="14"/>
      <c r="AT95" s="14" t="n">
        <f aca="false">IF(AA95&gt;0,AA95,0)</f>
        <v>84589.0814982742</v>
      </c>
      <c r="AU95" s="14" t="n">
        <f aca="false">IF(AB95&gt;0,AB95,0)</f>
        <v>85746.6851690267</v>
      </c>
      <c r="AV95" s="14" t="n">
        <f aca="false">IF(AC95&gt;0,AC95,0)</f>
        <v>106429.275993951</v>
      </c>
      <c r="AW95" s="14" t="n">
        <f aca="false">IF(AD95&gt;0,AD95,0)</f>
        <v>85576.0885959505</v>
      </c>
      <c r="AX95" s="14" t="n">
        <f aca="false">IF(AE95&gt;0,AE95,0)</f>
        <v>71680.0755695291</v>
      </c>
      <c r="AY95" s="14" t="n">
        <f aca="false">IF(AF95&gt;0,AF95,0)</f>
        <v>70861.813601467</v>
      </c>
      <c r="AZ95" s="14" t="n">
        <f aca="false">IF(AG95&gt;0,AG95,0)</f>
        <v>42613.2452740011</v>
      </c>
      <c r="BA95" s="14" t="n">
        <f aca="false">IF(AH95&gt;0,AH95,0)</f>
        <v>64705.3820028826</v>
      </c>
      <c r="BB95" s="14" t="n">
        <f aca="false">IF(AI95&gt;0,AI95,0)</f>
        <v>50475.6597583926</v>
      </c>
      <c r="BC95" s="14" t="n">
        <f aca="false">IF(AJ95&gt;0,AJ95,0)</f>
        <v>47783.6707361524</v>
      </c>
      <c r="BD95" s="14" t="n">
        <f aca="false">IF(AK95&gt;0,AK95,0)</f>
        <v>58804.785326133</v>
      </c>
      <c r="BE95" s="14" t="n">
        <f aca="false">IF(AL95&gt;0,AL95,0)</f>
        <v>59931.7243497708</v>
      </c>
      <c r="BF95" s="14" t="n">
        <f aca="false">IF(AM95&gt;0,AM95,0)</f>
        <v>62236.4112429415</v>
      </c>
      <c r="BG95" s="14" t="n">
        <f aca="false">IF(AN95&gt;0,AN95,0)</f>
        <v>71731.2282257135</v>
      </c>
      <c r="BH95" s="14" t="n">
        <f aca="false">IF(AO95&gt;0,AO95,0)</f>
        <v>60392.7065763546</v>
      </c>
      <c r="BI95" s="14" t="n">
        <f aca="false">IF(AP95&gt;0,AP95,0)</f>
        <v>77934.2471038785</v>
      </c>
      <c r="BJ95" s="14" t="n">
        <f aca="false">IF(AQ95&gt;0,AQ95,0)</f>
        <v>66949.0417353848</v>
      </c>
      <c r="BK95" s="14" t="n">
        <f aca="false">IF(AR95&gt;0,AR95,0)</f>
        <v>63141.8963139655</v>
      </c>
    </row>
    <row r="96" customFormat="false" ht="18" hidden="false" customHeight="false" outlineLevel="0" collapsed="false">
      <c r="A96" s="20" t="s">
        <v>90</v>
      </c>
      <c r="B96" s="19" t="s">
        <v>745</v>
      </c>
      <c r="C96" s="19" t="n">
        <v>46</v>
      </c>
      <c r="D96" s="19" t="n">
        <f aca="false">C96-5</f>
        <v>41</v>
      </c>
      <c r="E96" s="8" t="s">
        <v>746</v>
      </c>
      <c r="F96" s="8" t="n">
        <v>14.6072512512076</v>
      </c>
      <c r="G96" s="13" t="n">
        <f aca="false">F96*((POWER(D96,2))/((POWER(C96,2))))</f>
        <v>11.6043427945558</v>
      </c>
      <c r="H96" s="19" t="n">
        <f aca="false">IF(ISNA(VLOOKUP($A96,PC!$B:$T,2,0)),0,VLOOKUP($A96,PC!$B:$T,2,0))</f>
        <v>50174.7833848542</v>
      </c>
      <c r="I96" s="19" t="n">
        <f aca="false">IF(ISNA(VLOOKUP($A96,PC!$B:$T,3,0)),0,VLOOKUP($A96,PC!$B:$T,3,0))</f>
        <v>46035.0698189557</v>
      </c>
      <c r="J96" s="19" t="n">
        <f aca="false">IF(ISNA(VLOOKUP($A96,PC!$B:$T,4,0)),0,VLOOKUP($A96,PC!$B:$T,4,0))</f>
        <v>50573.0490863112</v>
      </c>
      <c r="K96" s="19" t="n">
        <f aca="false">IF(ISNA(VLOOKUP($A96,PC!$B:$T,5,0)),0,VLOOKUP($A96,PC!$B:$T,5,0))</f>
        <v>35664.4747522576</v>
      </c>
      <c r="L96" s="19" t="n">
        <f aca="false">IF(ISNA(VLOOKUP($A96,PC!$B:$T,6,0)),0,VLOOKUP($A96,PC!$B:$T,6,0))</f>
        <v>33770.2378654471</v>
      </c>
      <c r="M96" s="19" t="n">
        <f aca="false">IF(ISNA(VLOOKUP($A96,PC!$B:$T,7,0)),0,VLOOKUP($A96,PC!$B:$T,7,0))</f>
        <v>31493.3851935099</v>
      </c>
      <c r="N96" s="19" t="n">
        <f aca="false">IF(ISNA(VLOOKUP($A96,PC!$B:$T,8,0)),0,VLOOKUP($A96,PC!$B:$T,8,0))</f>
        <v>26359.6572457712</v>
      </c>
      <c r="O96" s="19" t="n">
        <f aca="false">IF(ISNA(VLOOKUP($A96,PC!$B:$T,9,0)),0,VLOOKUP($A96,PC!$B:$T,9,0))</f>
        <v>31012.188869684</v>
      </c>
      <c r="P96" s="19" t="n">
        <f aca="false">IF(ISNA(VLOOKUP($A96,PC!$B:$T,10,0)),0,VLOOKUP($A96,PC!$B:$T,10,0))</f>
        <v>24959.5189603891</v>
      </c>
      <c r="Q96" s="19" t="n">
        <f aca="false">IF(ISNA(VLOOKUP($A96,PC!$B:$T,11,0)),0,VLOOKUP($A96,PC!$B:$T,11,0))</f>
        <v>22649.2019911731</v>
      </c>
      <c r="R96" s="19" t="n">
        <f aca="false">IF(ISNA(VLOOKUP($A96,PC!$B:$T,12,0)),0,VLOOKUP($A96,PC!$B:$T,12,0))</f>
        <v>24904.8869289073</v>
      </c>
      <c r="S96" s="19" t="n">
        <f aca="false">IF(ISNA(VLOOKUP($A96,PC!$B:$T,13,0)),0,VLOOKUP($A96,PC!$B:$T,13,0))</f>
        <v>26196.4489210749</v>
      </c>
      <c r="T96" s="19" t="n">
        <f aca="false">IF(ISNA(VLOOKUP($A96,PC!$B:$T,14,0)),0,VLOOKUP($A96,PC!$B:$T,14,0))</f>
        <v>31493.3851935099</v>
      </c>
      <c r="U96" s="19" t="n">
        <f aca="false">IF(ISNA(VLOOKUP($A96,PC!$B:$T,15,0)),0,VLOOKUP($A96,PC!$B:$T,15,0))</f>
        <v>35990.0565013635</v>
      </c>
      <c r="V96" s="19" t="n">
        <f aca="false">IF(ISNA(VLOOKUP($A96,PC!$B:$T,16,0)),0,VLOOKUP($A96,PC!$B:$T,16,0))</f>
        <v>27694.4583052826</v>
      </c>
      <c r="W96" s="19" t="n">
        <f aca="false">IF(ISNA(VLOOKUP($A96,PC!$B:$T,17,0)),0,VLOOKUP($A96,PC!$B:$T,17,0))</f>
        <v>33019.2212461784</v>
      </c>
      <c r="X96" s="19" t="n">
        <f aca="false">IF(ISNA(VLOOKUP($A96,PC!$B:$T,18,0)),0,VLOOKUP($A96,PC!$B:$T,18,0))</f>
        <v>31641.8102010492</v>
      </c>
      <c r="Y96" s="19" t="n">
        <f aca="false">IF(ISNA(VLOOKUP($A96,PC!$B:$T,19,0)),0,VLOOKUP($A96,PC!$B:$T,19,0))</f>
        <v>25253.704071036</v>
      </c>
      <c r="AA96" s="14" t="n">
        <f aca="false">H96-(H95*$G95/100)</f>
        <v>38115.7338766265</v>
      </c>
      <c r="AB96" s="14" t="n">
        <f aca="false">I96-(I95*$G95/100)</f>
        <v>32719.8347116853</v>
      </c>
      <c r="AC96" s="14" t="n">
        <f aca="false">J96-(J95*$G95/100)</f>
        <v>34958.9927261496</v>
      </c>
      <c r="AD96" s="14" t="n">
        <f aca="false">K96-(K95*$G95/100)</f>
        <v>23410.5835594194</v>
      </c>
      <c r="AE96" s="14" t="n">
        <f aca="false">L96-(L95*$G95/100)</f>
        <v>23330.2604755342</v>
      </c>
      <c r="AF96" s="14" t="n">
        <f aca="false">M96-(M95*$G95/100)</f>
        <v>20745.1347437021</v>
      </c>
      <c r="AG96" s="14" t="n">
        <f aca="false">N96-(N95*$G95/100)</f>
        <v>20426.5090411357</v>
      </c>
      <c r="AH96" s="14" t="n">
        <f aca="false">O96-(O95*$G95/100)</f>
        <v>21223.9829160232</v>
      </c>
      <c r="AI96" s="14" t="n">
        <f aca="false">P96-(P95*$G95/100)</f>
        <v>17882.3841849842</v>
      </c>
      <c r="AJ96" s="14" t="n">
        <f aca="false">Q96-(Q95*$G95/100)</f>
        <v>15869.5180691299</v>
      </c>
      <c r="AK96" s="14" t="n">
        <f aca="false">R96-(R95*$G95/100)</f>
        <v>16416.1383208081</v>
      </c>
      <c r="AL96" s="14" t="n">
        <f aca="false">S96-(S95*$G95/100)</f>
        <v>16996.4939363734</v>
      </c>
      <c r="AM96" s="14" t="n">
        <f aca="false">T96-(T95*$G95/100)</f>
        <v>22509.9679447447</v>
      </c>
      <c r="AN96" s="14" t="n">
        <f aca="false">U96-(U95*$G95/100)</f>
        <v>25659.3351550285</v>
      </c>
      <c r="AO96" s="14" t="n">
        <f aca="false">V96-(V95*$G95/100)</f>
        <v>18373.3039415261</v>
      </c>
      <c r="AP96" s="14" t="n">
        <f aca="false">W96-(W95*$G95/100)</f>
        <v>21643.9870153756</v>
      </c>
      <c r="AQ96" s="14" t="n">
        <f aca="false">X96-(X95*$G95/100)</f>
        <v>21910.7909443083</v>
      </c>
      <c r="AR96" s="14" t="n">
        <f aca="false">Y96-(Y95*$G95/100)</f>
        <v>15465.4981173752</v>
      </c>
      <c r="AS96" s="14"/>
      <c r="AT96" s="14" t="n">
        <f aca="false">IF(AA96&gt;0,AA96,0)</f>
        <v>38115.7338766265</v>
      </c>
      <c r="AU96" s="14" t="n">
        <f aca="false">IF(AB96&gt;0,AB96,0)</f>
        <v>32719.8347116853</v>
      </c>
      <c r="AV96" s="14" t="n">
        <f aca="false">IF(AC96&gt;0,AC96,0)</f>
        <v>34958.9927261496</v>
      </c>
      <c r="AW96" s="14" t="n">
        <f aca="false">IF(AD96&gt;0,AD96,0)</f>
        <v>23410.5835594194</v>
      </c>
      <c r="AX96" s="14" t="n">
        <f aca="false">IF(AE96&gt;0,AE96,0)</f>
        <v>23330.2604755342</v>
      </c>
      <c r="AY96" s="14" t="n">
        <f aca="false">IF(AF96&gt;0,AF96,0)</f>
        <v>20745.1347437021</v>
      </c>
      <c r="AZ96" s="14" t="n">
        <f aca="false">IF(AG96&gt;0,AG96,0)</f>
        <v>20426.5090411357</v>
      </c>
      <c r="BA96" s="14" t="n">
        <f aca="false">IF(AH96&gt;0,AH96,0)</f>
        <v>21223.9829160232</v>
      </c>
      <c r="BB96" s="14" t="n">
        <f aca="false">IF(AI96&gt;0,AI96,0)</f>
        <v>17882.3841849842</v>
      </c>
      <c r="BC96" s="14" t="n">
        <f aca="false">IF(AJ96&gt;0,AJ96,0)</f>
        <v>15869.5180691299</v>
      </c>
      <c r="BD96" s="14" t="n">
        <f aca="false">IF(AK96&gt;0,AK96,0)</f>
        <v>16416.1383208081</v>
      </c>
      <c r="BE96" s="14" t="n">
        <f aca="false">IF(AL96&gt;0,AL96,0)</f>
        <v>16996.4939363734</v>
      </c>
      <c r="BF96" s="14" t="n">
        <f aca="false">IF(AM96&gt;0,AM96,0)</f>
        <v>22509.9679447447</v>
      </c>
      <c r="BG96" s="14" t="n">
        <f aca="false">IF(AN96&gt;0,AN96,0)</f>
        <v>25659.3351550285</v>
      </c>
      <c r="BH96" s="14" t="n">
        <f aca="false">IF(AO96&gt;0,AO96,0)</f>
        <v>18373.3039415261</v>
      </c>
      <c r="BI96" s="14" t="n">
        <f aca="false">IF(AP96&gt;0,AP96,0)</f>
        <v>21643.9870153756</v>
      </c>
      <c r="BJ96" s="14" t="n">
        <f aca="false">IF(AQ96&gt;0,AQ96,0)</f>
        <v>21910.7909443083</v>
      </c>
      <c r="BK96" s="14" t="n">
        <f aca="false">IF(AR96&gt;0,AR96,0)</f>
        <v>15465.4981173752</v>
      </c>
    </row>
    <row r="97" customFormat="false" ht="18" hidden="false" customHeight="false" outlineLevel="0" collapsed="false">
      <c r="A97" s="20" t="s">
        <v>91</v>
      </c>
      <c r="B97" s="19" t="s">
        <v>747</v>
      </c>
      <c r="C97" s="19" t="n">
        <v>46</v>
      </c>
      <c r="D97" s="19" t="n">
        <f aca="false">C97-5</f>
        <v>41</v>
      </c>
      <c r="E97" s="8" t="s">
        <v>748</v>
      </c>
      <c r="F97" s="8" t="n">
        <v>14.6186344462898</v>
      </c>
      <c r="G97" s="13" t="n">
        <f aca="false">F97*((POWER(D97,2))/((POWER(C97,2))))</f>
        <v>11.6133858715563</v>
      </c>
      <c r="H97" s="19" t="n">
        <f aca="false">IF(ISNA(VLOOKUP($A97,PC!$B:$T,2,0)),0,VLOOKUP($A97,PC!$B:$T,2,0))</f>
        <v>13517.5207596686</v>
      </c>
      <c r="I97" s="19" t="n">
        <f aca="false">IF(ISNA(VLOOKUP($A97,PC!$B:$T,3,0)),0,VLOOKUP($A97,PC!$B:$T,3,0))</f>
        <v>8598.76345738972</v>
      </c>
      <c r="J97" s="19" t="n">
        <f aca="false">IF(ISNA(VLOOKUP($A97,PC!$B:$T,4,0)),0,VLOOKUP($A97,PC!$B:$T,4,0))</f>
        <v>12798.0726984056</v>
      </c>
      <c r="K97" s="19" t="n">
        <f aca="false">IF(ISNA(VLOOKUP($A97,PC!$B:$T,5,0)),0,VLOOKUP($A97,PC!$B:$T,5,0))</f>
        <v>8301.46277945006</v>
      </c>
      <c r="L97" s="19" t="n">
        <f aca="false">IF(ISNA(VLOOKUP($A97,PC!$B:$T,6,0)),0,VLOOKUP($A97,PC!$B:$T,6,0))</f>
        <v>9224.518552614</v>
      </c>
      <c r="M97" s="19" t="n">
        <f aca="false">IF(ISNA(VLOOKUP($A97,PC!$B:$T,7,0)),0,VLOOKUP($A97,PC!$B:$T,7,0))</f>
        <v>8050.37665940858</v>
      </c>
      <c r="N97" s="19" t="n">
        <f aca="false">IF(ISNA(VLOOKUP($A97,PC!$B:$T,8,0)),0,VLOOKUP($A97,PC!$B:$T,8,0))</f>
        <v>7707.29260462781</v>
      </c>
      <c r="O97" s="19" t="n">
        <f aca="false">IF(ISNA(VLOOKUP($A97,PC!$B:$T,9,0)),0,VLOOKUP($A97,PC!$B:$T,9,0))</f>
        <v>7172.53415808344</v>
      </c>
      <c r="P97" s="19" t="n">
        <f aca="false">IF(ISNA(VLOOKUP($A97,PC!$B:$T,10,0)),0,VLOOKUP($A97,PC!$B:$T,10,0))</f>
        <v>6153.44030463134</v>
      </c>
      <c r="Q97" s="19" t="n">
        <f aca="false">IF(ISNA(VLOOKUP($A97,PC!$B:$T,11,0)),0,VLOOKUP($A97,PC!$B:$T,11,0))</f>
        <v>4493.79362106128</v>
      </c>
      <c r="R97" s="19" t="n">
        <f aca="false">IF(ISNA(VLOOKUP($A97,PC!$B:$T,12,0)),0,VLOOKUP($A97,PC!$B:$T,12,0))</f>
        <v>6926.53046034759</v>
      </c>
      <c r="S97" s="19" t="n">
        <f aca="false">IF(ISNA(VLOOKUP($A97,PC!$B:$T,13,0)),0,VLOOKUP($A97,PC!$B:$T,13,0))</f>
        <v>7386.84657942139</v>
      </c>
      <c r="T97" s="19" t="n">
        <f aca="false">IF(ISNA(VLOOKUP($A97,PC!$B:$T,14,0)),0,VLOOKUP($A97,PC!$B:$T,14,0))</f>
        <v>7806.98166925312</v>
      </c>
      <c r="U97" s="19" t="n">
        <f aca="false">IF(ISNA(VLOOKUP($A97,PC!$B:$T,15,0)),0,VLOOKUP($A97,PC!$B:$T,15,0))</f>
        <v>9933.25531246654</v>
      </c>
      <c r="V97" s="19" t="n">
        <f aca="false">IF(ISNA(VLOOKUP($A97,PC!$B:$T,16,0)),0,VLOOKUP($A97,PC!$B:$T,16,0))</f>
        <v>5897.86356602921</v>
      </c>
      <c r="W97" s="19" t="n">
        <f aca="false">IF(ISNA(VLOOKUP($A97,PC!$B:$T,17,0)),0,VLOOKUP($A97,PC!$B:$T,17,0))</f>
        <v>6518.6296990053</v>
      </c>
      <c r="X97" s="19" t="n">
        <f aca="false">IF(ISNA(VLOOKUP($A97,PC!$B:$T,18,0)),0,VLOOKUP($A97,PC!$B:$T,18,0))</f>
        <v>9339.45856202808</v>
      </c>
      <c r="Y97" s="19" t="n">
        <f aca="false">IF(ISNA(VLOOKUP($A97,PC!$B:$T,19,0)),0,VLOOKUP($A97,PC!$B:$T,19,0))</f>
        <v>7806.98166925312</v>
      </c>
      <c r="AA97" s="14" t="n">
        <f aca="false">H97-(H96*$G96/100)</f>
        <v>7695.06689926429</v>
      </c>
      <c r="AB97" s="14" t="n">
        <f aca="false">I97-(I96*$G96/100)</f>
        <v>3256.69614988503</v>
      </c>
      <c r="AC97" s="14" t="n">
        <f aca="false">J97-(J96*$G96/100)</f>
        <v>6929.40272077106</v>
      </c>
      <c r="AD97" s="14" t="n">
        <f aca="false">K97-(K96*$G96/100)</f>
        <v>4162.8348733203</v>
      </c>
      <c r="AE97" s="14" t="n">
        <f aca="false">L97-(L96*$G96/100)</f>
        <v>5305.70438817064</v>
      </c>
      <c r="AF97" s="14" t="n">
        <f aca="false">M97-(M96*$G96/100)</f>
        <v>4395.77628394383</v>
      </c>
      <c r="AG97" s="14" t="n">
        <f aca="false">N97-(N96*$G96/100)</f>
        <v>4648.42761835857</v>
      </c>
      <c r="AH97" s="14" t="n">
        <f aca="false">O97-(O96*$G96/100)</f>
        <v>3573.77345355024</v>
      </c>
      <c r="AI97" s="14" t="n">
        <f aca="false">P97-(P96*$G96/100)</f>
        <v>3257.05216459565</v>
      </c>
      <c r="AJ97" s="14" t="n">
        <f aca="false">Q97-(Q96*$G96/100)</f>
        <v>1865.5025817742</v>
      </c>
      <c r="AK97" s="14" t="n">
        <f aca="false">R97-(R96*$G96/100)</f>
        <v>4036.48200852068</v>
      </c>
      <c r="AL97" s="14" t="n">
        <f aca="false">S97-(S96*$G96/100)</f>
        <v>4346.92084661916</v>
      </c>
      <c r="AM97" s="14" t="n">
        <f aca="false">T97-(T96*$G96/100)</f>
        <v>4152.38129378837</v>
      </c>
      <c r="AN97" s="14" t="n">
        <f aca="false">U97-(U96*$G96/100)</f>
        <v>5756.84578409402</v>
      </c>
      <c r="AO97" s="14" t="n">
        <f aca="false">V97-(V96*$G96/100)</f>
        <v>2684.10368918889</v>
      </c>
      <c r="AP97" s="14" t="n">
        <f aca="false">W97-(W96*$G96/100)</f>
        <v>2686.96607750598</v>
      </c>
      <c r="AQ97" s="14" t="n">
        <f aca="false">X97-(X96*$G96/100)</f>
        <v>5667.63443989562</v>
      </c>
      <c r="AR97" s="14" t="n">
        <f aca="false">Y97-(Y96*$G96/100)</f>
        <v>4876.45528052742</v>
      </c>
      <c r="AS97" s="14"/>
      <c r="AT97" s="14" t="n">
        <f aca="false">IF(AA97&gt;0,AA97,0)</f>
        <v>7695.06689926429</v>
      </c>
      <c r="AU97" s="14" t="n">
        <f aca="false">IF(AB97&gt;0,AB97,0)</f>
        <v>3256.69614988503</v>
      </c>
      <c r="AV97" s="14" t="n">
        <f aca="false">IF(AC97&gt;0,AC97,0)</f>
        <v>6929.40272077106</v>
      </c>
      <c r="AW97" s="14" t="n">
        <f aca="false">IF(AD97&gt;0,AD97,0)</f>
        <v>4162.8348733203</v>
      </c>
      <c r="AX97" s="14" t="n">
        <f aca="false">IF(AE97&gt;0,AE97,0)</f>
        <v>5305.70438817064</v>
      </c>
      <c r="AY97" s="14" t="n">
        <f aca="false">IF(AF97&gt;0,AF97,0)</f>
        <v>4395.77628394383</v>
      </c>
      <c r="AZ97" s="14" t="n">
        <f aca="false">IF(AG97&gt;0,AG97,0)</f>
        <v>4648.42761835857</v>
      </c>
      <c r="BA97" s="14" t="n">
        <f aca="false">IF(AH97&gt;0,AH97,0)</f>
        <v>3573.77345355024</v>
      </c>
      <c r="BB97" s="14" t="n">
        <f aca="false">IF(AI97&gt;0,AI97,0)</f>
        <v>3257.05216459565</v>
      </c>
      <c r="BC97" s="14" t="n">
        <f aca="false">IF(AJ97&gt;0,AJ97,0)</f>
        <v>1865.5025817742</v>
      </c>
      <c r="BD97" s="14" t="n">
        <f aca="false">IF(AK97&gt;0,AK97,0)</f>
        <v>4036.48200852068</v>
      </c>
      <c r="BE97" s="14" t="n">
        <f aca="false">IF(AL97&gt;0,AL97,0)</f>
        <v>4346.92084661916</v>
      </c>
      <c r="BF97" s="14" t="n">
        <f aca="false">IF(AM97&gt;0,AM97,0)</f>
        <v>4152.38129378837</v>
      </c>
      <c r="BG97" s="14" t="n">
        <f aca="false">IF(AN97&gt;0,AN97,0)</f>
        <v>5756.84578409402</v>
      </c>
      <c r="BH97" s="14" t="n">
        <f aca="false">IF(AO97&gt;0,AO97,0)</f>
        <v>2684.10368918889</v>
      </c>
      <c r="BI97" s="14" t="n">
        <f aca="false">IF(AP97&gt;0,AP97,0)</f>
        <v>2686.96607750598</v>
      </c>
      <c r="BJ97" s="14" t="n">
        <f aca="false">IF(AQ97&gt;0,AQ97,0)</f>
        <v>5667.63443989562</v>
      </c>
      <c r="BK97" s="14" t="n">
        <f aca="false">IF(AR97&gt;0,AR97,0)</f>
        <v>4876.45528052742</v>
      </c>
    </row>
    <row r="98" customFormat="false" ht="18" hidden="false" customHeight="false" outlineLevel="0" collapsed="false">
      <c r="A98" s="20" t="s">
        <v>92</v>
      </c>
      <c r="B98" s="19" t="s">
        <v>749</v>
      </c>
      <c r="C98" s="19" t="n">
        <v>46</v>
      </c>
      <c r="D98" s="19" t="n">
        <f aca="false">C98-5</f>
        <v>41</v>
      </c>
      <c r="E98" s="8" t="s">
        <v>750</v>
      </c>
      <c r="F98" s="8" t="n">
        <v>14.6300179440194</v>
      </c>
      <c r="G98" s="13" t="n">
        <f aca="false">F98*((POWER(D98,2))/((POWER(C98,2))))</f>
        <v>11.6224291889871</v>
      </c>
      <c r="H98" s="19" t="n">
        <f aca="false">IF(ISNA(VLOOKUP($A98,PC!$B:$T,2,0)),0,VLOOKUP($A98,PC!$B:$T,2,0))</f>
        <v>2144.2879925339</v>
      </c>
      <c r="I98" s="19" t="n">
        <f aca="false">IF(ISNA(VLOOKUP($A98,PC!$B:$T,3,0)),0,VLOOKUP($A98,PC!$B:$T,3,0))</f>
        <v>3153.60802147753</v>
      </c>
      <c r="J98" s="19" t="n">
        <f aca="false">IF(ISNA(VLOOKUP($A98,PC!$B:$T,4,0)),0,VLOOKUP($A98,PC!$B:$T,4,0))</f>
        <v>5461.3132403349</v>
      </c>
      <c r="K98" s="19" t="n">
        <f aca="false">IF(ISNA(VLOOKUP($A98,PC!$B:$T,5,0)),0,VLOOKUP($A98,PC!$B:$T,5,0))</f>
        <v>2413.76365542666</v>
      </c>
      <c r="L98" s="19" t="n">
        <f aca="false">IF(ISNA(VLOOKUP($A98,PC!$B:$T,6,0)),0,VLOOKUP($A98,PC!$B:$T,6,0))</f>
        <v>2440.43267160611</v>
      </c>
      <c r="M98" s="19" t="n">
        <f aca="false">IF(ISNA(VLOOKUP($A98,PC!$B:$T,7,0)),0,VLOOKUP($A98,PC!$B:$T,7,0))</f>
        <v>2619.15256023039</v>
      </c>
      <c r="N98" s="19" t="n">
        <f aca="false">IF(ISNA(VLOOKUP($A98,PC!$B:$T,8,0)),0,VLOOKUP($A98,PC!$B:$T,8,0))</f>
        <v>1641.54915477029</v>
      </c>
      <c r="O98" s="19" t="n">
        <f aca="false">IF(ISNA(VLOOKUP($A98,PC!$B:$T,9,0)),0,VLOOKUP($A98,PC!$B:$T,9,0))</f>
        <v>2470.79761162795</v>
      </c>
      <c r="P98" s="19" t="n">
        <f aca="false">IF(ISNA(VLOOKUP($A98,PC!$B:$T,10,0)),0,VLOOKUP($A98,PC!$B:$T,10,0))</f>
        <v>1540.7426264506</v>
      </c>
      <c r="Q98" s="19" t="n">
        <f aca="false">IF(ISNA(VLOOKUP($A98,PC!$B:$T,11,0)),0,VLOOKUP($A98,PC!$B:$T,11,0))</f>
        <v>1962.0573745253</v>
      </c>
      <c r="R98" s="19" t="n">
        <f aca="false">IF(ISNA(VLOOKUP($A98,PC!$B:$T,12,0)),0,VLOOKUP($A98,PC!$B:$T,12,0))</f>
        <v>2076.56395370474</v>
      </c>
      <c r="S98" s="19" t="n">
        <f aca="false">IF(ISNA(VLOOKUP($A98,PC!$B:$T,13,0)),0,VLOOKUP($A98,PC!$B:$T,13,0))</f>
        <v>2412.29965444988</v>
      </c>
      <c r="T98" s="19" t="n">
        <f aca="false">IF(ISNA(VLOOKUP($A98,PC!$B:$T,14,0)),0,VLOOKUP($A98,PC!$B:$T,14,0))</f>
        <v>2412.29965444988</v>
      </c>
      <c r="U98" s="19" t="n">
        <f aca="false">IF(ISNA(VLOOKUP($A98,PC!$B:$T,15,0)),0,VLOOKUP($A98,PC!$B:$T,15,0))</f>
        <v>3011.27349517513</v>
      </c>
      <c r="V98" s="19" t="n">
        <f aca="false">IF(ISNA(VLOOKUP($A98,PC!$B:$T,16,0)),0,VLOOKUP($A98,PC!$B:$T,16,0))</f>
        <v>1816.78588858837</v>
      </c>
      <c r="W98" s="19" t="n">
        <f aca="false">IF(ISNA(VLOOKUP($A98,PC!$B:$T,17,0)),0,VLOOKUP($A98,PC!$B:$T,17,0))</f>
        <v>2177.82693881066</v>
      </c>
      <c r="X98" s="19" t="n">
        <f aca="false">IF(ISNA(VLOOKUP($A98,PC!$B:$T,18,0)),0,VLOOKUP($A98,PC!$B:$T,18,0))</f>
        <v>2074.39806531825</v>
      </c>
      <c r="Y98" s="19" t="n">
        <f aca="false">IF(ISNA(VLOOKUP($A98,PC!$B:$T,19,0)),0,VLOOKUP($A98,PC!$B:$T,19,0))</f>
        <v>2566.24097172794</v>
      </c>
      <c r="AA98" s="14" t="n">
        <f aca="false">H98-(H97*$G97/100)</f>
        <v>574.446146445859</v>
      </c>
      <c r="AB98" s="14" t="n">
        <f aca="false">I98-(I97*$G97/100)</f>
        <v>2155.00044098848</v>
      </c>
      <c r="AC98" s="14" t="n">
        <f aca="false">J98-(J97*$G97/100)</f>
        <v>3975.02367374677</v>
      </c>
      <c r="AD98" s="14" t="n">
        <f aca="false">K98-(K97*$G97/100)</f>
        <v>1449.6827498655</v>
      </c>
      <c r="AE98" s="14" t="n">
        <f aca="false">L98-(L97*$G97/100)</f>
        <v>1369.15373729775</v>
      </c>
      <c r="AF98" s="14" t="n">
        <f aca="false">M98-(M97*$G97/100)</f>
        <v>1684.23125465956</v>
      </c>
      <c r="AG98" s="14" t="n">
        <f aca="false">N98-(N97*$G97/100)</f>
        <v>746.471524344935</v>
      </c>
      <c r="AH98" s="14" t="n">
        <f aca="false">O98-(O97*$G97/100)</f>
        <v>1637.82354308054</v>
      </c>
      <c r="AI98" s="14" t="n">
        <f aca="false">P98-(P97*$G97/100)</f>
        <v>826.119859497893</v>
      </c>
      <c r="AJ98" s="14" t="n">
        <f aca="false">Q98-(Q97*$G97/100)</f>
        <v>1440.17578104007</v>
      </c>
      <c r="AK98" s="14" t="n">
        <f aca="false">R98-(R97*$G97/100)</f>
        <v>1272.15924383369</v>
      </c>
      <c r="AL98" s="14" t="n">
        <f aca="false">S98-(S97*$G97/100)</f>
        <v>1554.43665744181</v>
      </c>
      <c r="AM98" s="14" t="n">
        <f aca="false">T98-(T97*$G97/100)</f>
        <v>1505.64474827784</v>
      </c>
      <c r="AN98" s="14" t="n">
        <f aca="false">U98-(U97*$G97/100)</f>
        <v>1857.68622613152</v>
      </c>
      <c r="AO98" s="14" t="n">
        <f aca="false">V98-(V97*$G97/100)</f>
        <v>1131.84423448747</v>
      </c>
      <c r="AP98" s="14" t="n">
        <f aca="false">W98-(W97*$G97/100)</f>
        <v>1420.79331832731</v>
      </c>
      <c r="AQ98" s="14" t="n">
        <f aca="false">X98-(X97*$G97/100)</f>
        <v>989.770704195827</v>
      </c>
      <c r="AR98" s="14" t="n">
        <f aca="false">Y98-(Y97*$G97/100)</f>
        <v>1659.58606555591</v>
      </c>
      <c r="AS98" s="14"/>
      <c r="AT98" s="14" t="n">
        <f aca="false">IF(AA98&gt;0,AA98,0)</f>
        <v>574.446146445859</v>
      </c>
      <c r="AU98" s="14" t="n">
        <f aca="false">IF(AB98&gt;0,AB98,0)</f>
        <v>2155.00044098848</v>
      </c>
      <c r="AV98" s="14" t="n">
        <f aca="false">IF(AC98&gt;0,AC98,0)</f>
        <v>3975.02367374677</v>
      </c>
      <c r="AW98" s="14" t="n">
        <f aca="false">IF(AD98&gt;0,AD98,0)</f>
        <v>1449.6827498655</v>
      </c>
      <c r="AX98" s="14" t="n">
        <f aca="false">IF(AE98&gt;0,AE98,0)</f>
        <v>1369.15373729775</v>
      </c>
      <c r="AY98" s="14" t="n">
        <f aca="false">IF(AF98&gt;0,AF98,0)</f>
        <v>1684.23125465956</v>
      </c>
      <c r="AZ98" s="14" t="n">
        <f aca="false">IF(AG98&gt;0,AG98,0)</f>
        <v>746.471524344935</v>
      </c>
      <c r="BA98" s="14" t="n">
        <f aca="false">IF(AH98&gt;0,AH98,0)</f>
        <v>1637.82354308054</v>
      </c>
      <c r="BB98" s="14" t="n">
        <f aca="false">IF(AI98&gt;0,AI98,0)</f>
        <v>826.119859497893</v>
      </c>
      <c r="BC98" s="14" t="n">
        <f aca="false">IF(AJ98&gt;0,AJ98,0)</f>
        <v>1440.17578104007</v>
      </c>
      <c r="BD98" s="14" t="n">
        <f aca="false">IF(AK98&gt;0,AK98,0)</f>
        <v>1272.15924383369</v>
      </c>
      <c r="BE98" s="14" t="n">
        <f aca="false">IF(AL98&gt;0,AL98,0)</f>
        <v>1554.43665744181</v>
      </c>
      <c r="BF98" s="14" t="n">
        <f aca="false">IF(AM98&gt;0,AM98,0)</f>
        <v>1505.64474827784</v>
      </c>
      <c r="BG98" s="14" t="n">
        <f aca="false">IF(AN98&gt;0,AN98,0)</f>
        <v>1857.68622613152</v>
      </c>
      <c r="BH98" s="14" t="n">
        <f aca="false">IF(AO98&gt;0,AO98,0)</f>
        <v>1131.84423448747</v>
      </c>
      <c r="BI98" s="14" t="n">
        <f aca="false">IF(AP98&gt;0,AP98,0)</f>
        <v>1420.79331832731</v>
      </c>
      <c r="BJ98" s="14" t="n">
        <f aca="false">IF(AQ98&gt;0,AQ98,0)</f>
        <v>989.770704195827</v>
      </c>
      <c r="BK98" s="14" t="n">
        <f aca="false">IF(AR98&gt;0,AR98,0)</f>
        <v>1659.58606555591</v>
      </c>
    </row>
    <row r="99" customFormat="false" ht="18" hidden="false" customHeight="false" outlineLevel="0" collapsed="false">
      <c r="A99" s="20" t="s">
        <v>93</v>
      </c>
      <c r="B99" s="19" t="s">
        <v>751</v>
      </c>
      <c r="C99" s="19" t="n">
        <v>46</v>
      </c>
      <c r="D99" s="19" t="n">
        <f aca="false">C99-5</f>
        <v>41</v>
      </c>
      <c r="E99" s="8" t="s">
        <v>752</v>
      </c>
      <c r="F99" s="8" t="n">
        <v>14.6414017422099</v>
      </c>
      <c r="G99" s="13" t="n">
        <f aca="false">F99*((POWER(D99,2))/((POWER(C99,2))))</f>
        <v>11.631472745111</v>
      </c>
      <c r="H99" s="19" t="n">
        <f aca="false">IF(ISNA(VLOOKUP($A99,PC!$B:$T,2,0)),0,VLOOKUP($A99,PC!$B:$T,2,0))</f>
        <v>851.693700350565</v>
      </c>
      <c r="I99" s="19" t="n">
        <f aca="false">IF(ISNA(VLOOKUP($A99,PC!$B:$T,3,0)),0,VLOOKUP($A99,PC!$B:$T,3,0))</f>
        <v>1380.67563625168</v>
      </c>
      <c r="J99" s="19" t="n">
        <f aca="false">IF(ISNA(VLOOKUP($A99,PC!$B:$T,4,0)),0,VLOOKUP($A99,PC!$B:$T,4,0))</f>
        <v>2125.58965109161</v>
      </c>
      <c r="K99" s="19" t="n">
        <f aca="false">IF(ISNA(VLOOKUP($A99,PC!$B:$T,5,0)),0,VLOOKUP($A99,PC!$B:$T,5,0))</f>
        <v>800.856529238678</v>
      </c>
      <c r="L99" s="19" t="n">
        <f aca="false">IF(ISNA(VLOOKUP($A99,PC!$B:$T,6,0)),0,VLOOKUP($A99,PC!$B:$T,6,0))</f>
        <v>680.857176795498</v>
      </c>
      <c r="M99" s="19" t="n">
        <f aca="false">IF(ISNA(VLOOKUP($A99,PC!$B:$T,7,0)),0,VLOOKUP($A99,PC!$B:$T,7,0))</f>
        <v>904.627028166046</v>
      </c>
      <c r="N99" s="19" t="n">
        <f aca="false">IF(ISNA(VLOOKUP($A99,PC!$B:$T,8,0)),0,VLOOKUP($A99,PC!$B:$T,8,0))</f>
        <v>588.096864593207</v>
      </c>
      <c r="O99" s="19" t="n">
        <f aca="false">IF(ISNA(VLOOKUP($A99,PC!$B:$T,9,0)),0,VLOOKUP($A99,PC!$B:$T,9,0))</f>
        <v>991.013815240787</v>
      </c>
      <c r="P99" s="19" t="n">
        <f aca="false">IF(ISNA(VLOOKUP($A99,PC!$B:$T,10,0)),0,VLOOKUP($A99,PC!$B:$T,10,0))</f>
        <v>674.130267203181</v>
      </c>
      <c r="Q99" s="19" t="n">
        <f aca="false">IF(ISNA(VLOOKUP($A99,PC!$B:$T,11,0)),0,VLOOKUP($A99,PC!$B:$T,11,0))</f>
        <v>889.936364569434</v>
      </c>
      <c r="R99" s="19" t="n">
        <f aca="false">IF(ISNA(VLOOKUP($A99,PC!$B:$T,12,0)),0,VLOOKUP($A99,PC!$B:$T,12,0))</f>
        <v>619.841712875095</v>
      </c>
      <c r="S99" s="19" t="n">
        <f aca="false">IF(ISNA(VLOOKUP($A99,PC!$B:$T,13,0)),0,VLOOKUP($A99,PC!$B:$T,13,0))</f>
        <v>902.456071021579</v>
      </c>
      <c r="T99" s="19" t="n">
        <f aca="false">IF(ISNA(VLOOKUP($A99,PC!$B:$T,14,0)),0,VLOOKUP($A99,PC!$B:$T,14,0))</f>
        <v>868.034922275331</v>
      </c>
      <c r="U99" s="19" t="n">
        <f aca="false">IF(ISNA(VLOOKUP($A99,PC!$B:$T,15,0)),0,VLOOKUP($A99,PC!$B:$T,15,0))</f>
        <v>995.179742466469</v>
      </c>
      <c r="V99" s="19" t="n">
        <f aca="false">IF(ISNA(VLOOKUP($A99,PC!$B:$T,16,0)),0,VLOOKUP($A99,PC!$B:$T,16,0))</f>
        <v>772.778343443842</v>
      </c>
      <c r="W99" s="19" t="n">
        <f aca="false">IF(ISNA(VLOOKUP($A99,PC!$B:$T,17,0)),0,VLOOKUP($A99,PC!$B:$T,17,0))</f>
        <v>868.034922275331</v>
      </c>
      <c r="X99" s="19" t="n">
        <f aca="false">IF(ISNA(VLOOKUP($A99,PC!$B:$T,18,0)),0,VLOOKUP($A99,PC!$B:$T,18,0))</f>
        <v>531.194468872244</v>
      </c>
      <c r="Y99" s="19" t="n">
        <f aca="false">IF(ISNA(VLOOKUP($A99,PC!$B:$T,19,0)),0,VLOOKUP($A99,PC!$B:$T,19,0))</f>
        <v>910.844427849667</v>
      </c>
      <c r="AA99" s="14" t="n">
        <f aca="false">H99-(H98*$G98/100)</f>
        <v>602.475346810361</v>
      </c>
      <c r="AB99" s="14" t="n">
        <f aca="false">I99-(I98*$G98/100)</f>
        <v>1014.14977705724</v>
      </c>
      <c r="AC99" s="14" t="n">
        <f aca="false">J99-(J98*$G98/100)</f>
        <v>1490.85238694492</v>
      </c>
      <c r="AD99" s="14" t="n">
        <f aca="false">K99-(K98*$G98/100)</f>
        <v>520.318557597209</v>
      </c>
      <c r="AE99" s="14" t="n">
        <f aca="false">L99-(L98*$G98/100)</f>
        <v>397.219617633173</v>
      </c>
      <c r="AF99" s="14" t="n">
        <f aca="false">M99-(M98*$G98/100)</f>
        <v>600.217876501728</v>
      </c>
      <c r="AG99" s="14" t="n">
        <f aca="false">N99-(N98*$G98/100)</f>
        <v>397.308976477615</v>
      </c>
      <c r="AH99" s="14" t="n">
        <f aca="false">O99-(O98*$G98/100)</f>
        <v>703.847112426146</v>
      </c>
      <c r="AI99" s="14" t="n">
        <f aca="false">P99-(P98*$G98/100)</f>
        <v>495.058546459421</v>
      </c>
      <c r="AJ99" s="14" t="n">
        <f aca="false">Q99-(Q98*$G98/100)</f>
        <v>661.897635567933</v>
      </c>
      <c r="AK99" s="14" t="n">
        <f aca="false">R99-(R98*$G98/100)</f>
        <v>378.494537791731</v>
      </c>
      <c r="AL99" s="14" t="n">
        <f aca="false">S99-(S98*$G98/100)</f>
        <v>622.088251856962</v>
      </c>
      <c r="AM99" s="14" t="n">
        <f aca="false">T99-(T98*$G98/100)</f>
        <v>587.667103110714</v>
      </c>
      <c r="AN99" s="14" t="n">
        <f aca="false">U99-(U98*$G98/100)</f>
        <v>645.196612803004</v>
      </c>
      <c r="AO99" s="14" t="n">
        <f aca="false">V99-(V98*$G98/100)</f>
        <v>561.623690027149</v>
      </c>
      <c r="AP99" s="14" t="n">
        <f aca="false">W99-(W98*$G98/100)</f>
        <v>614.918528453377</v>
      </c>
      <c r="AQ99" s="14" t="n">
        <f aca="false">X99-(X98*$G98/100)</f>
        <v>290.099022632913</v>
      </c>
      <c r="AR99" s="14" t="n">
        <f aca="false">Y99-(Y98*$G98/100)</f>
        <v>612.584888091813</v>
      </c>
      <c r="AS99" s="14"/>
      <c r="AT99" s="14" t="n">
        <f aca="false">IF(AA99&gt;0,AA99,0)</f>
        <v>602.475346810361</v>
      </c>
      <c r="AU99" s="14" t="n">
        <f aca="false">IF(AB99&gt;0,AB99,0)</f>
        <v>1014.14977705724</v>
      </c>
      <c r="AV99" s="14" t="n">
        <f aca="false">IF(AC99&gt;0,AC99,0)</f>
        <v>1490.85238694492</v>
      </c>
      <c r="AW99" s="14" t="n">
        <f aca="false">IF(AD99&gt;0,AD99,0)</f>
        <v>520.318557597209</v>
      </c>
      <c r="AX99" s="14" t="n">
        <f aca="false">IF(AE99&gt;0,AE99,0)</f>
        <v>397.219617633173</v>
      </c>
      <c r="AY99" s="14" t="n">
        <f aca="false">IF(AF99&gt;0,AF99,0)</f>
        <v>600.217876501728</v>
      </c>
      <c r="AZ99" s="14" t="n">
        <f aca="false">IF(AG99&gt;0,AG99,0)</f>
        <v>397.308976477615</v>
      </c>
      <c r="BA99" s="14" t="n">
        <f aca="false">IF(AH99&gt;0,AH99,0)</f>
        <v>703.847112426146</v>
      </c>
      <c r="BB99" s="14" t="n">
        <f aca="false">IF(AI99&gt;0,AI99,0)</f>
        <v>495.058546459421</v>
      </c>
      <c r="BC99" s="14" t="n">
        <f aca="false">IF(AJ99&gt;0,AJ99,0)</f>
        <v>661.897635567933</v>
      </c>
      <c r="BD99" s="14" t="n">
        <f aca="false">IF(AK99&gt;0,AK99,0)</f>
        <v>378.494537791731</v>
      </c>
      <c r="BE99" s="14" t="n">
        <f aca="false">IF(AL99&gt;0,AL99,0)</f>
        <v>622.088251856962</v>
      </c>
      <c r="BF99" s="14" t="n">
        <f aca="false">IF(AM99&gt;0,AM99,0)</f>
        <v>587.667103110714</v>
      </c>
      <c r="BG99" s="14" t="n">
        <f aca="false">IF(AN99&gt;0,AN99,0)</f>
        <v>645.196612803004</v>
      </c>
      <c r="BH99" s="14" t="n">
        <f aca="false">IF(AO99&gt;0,AO99,0)</f>
        <v>561.623690027149</v>
      </c>
      <c r="BI99" s="14" t="n">
        <f aca="false">IF(AP99&gt;0,AP99,0)</f>
        <v>614.918528453377</v>
      </c>
      <c r="BJ99" s="14" t="n">
        <f aca="false">IF(AQ99&gt;0,AQ99,0)</f>
        <v>290.099022632913</v>
      </c>
      <c r="BK99" s="14" t="n">
        <f aca="false">IF(AR99&gt;0,AR99,0)</f>
        <v>612.584888091813</v>
      </c>
    </row>
    <row r="100" customFormat="false" ht="18" hidden="false" customHeight="false" outlineLevel="0" collapsed="false">
      <c r="A100" s="20" t="s">
        <v>94</v>
      </c>
      <c r="B100" s="19" t="s">
        <v>753</v>
      </c>
      <c r="C100" s="19" t="n">
        <v>46</v>
      </c>
      <c r="D100" s="19" t="n">
        <f aca="false">C100-5</f>
        <v>41</v>
      </c>
      <c r="E100" s="8" t="s">
        <v>754</v>
      </c>
      <c r="F100" s="8" t="n">
        <v>14.6527858385645</v>
      </c>
      <c r="G100" s="13" t="n">
        <f aca="false">F100*((POWER(D100,2))/((POWER(C100,2))))</f>
        <v>11.6405165381035</v>
      </c>
      <c r="H100" s="19" t="n">
        <f aca="false">IF(ISNA(VLOOKUP($A100,PC!$B:$T,2,0)),0,VLOOKUP($A100,PC!$B:$T,2,0))</f>
        <v>1807.95740431487</v>
      </c>
      <c r="I100" s="19" t="n">
        <f aca="false">IF(ISNA(VLOOKUP($A100,PC!$B:$T,3,0)),0,VLOOKUP($A100,PC!$B:$T,3,0))</f>
        <v>1898.34806822777</v>
      </c>
      <c r="J100" s="19" t="n">
        <f aca="false">IF(ISNA(VLOOKUP($A100,PC!$B:$T,4,0)),0,VLOOKUP($A100,PC!$B:$T,4,0))</f>
        <v>3409.36944650905</v>
      </c>
      <c r="K100" s="19" t="n">
        <f aca="false">IF(ISNA(VLOOKUP($A100,PC!$B:$T,5,0)),0,VLOOKUP($A100,PC!$B:$T,5,0))</f>
        <v>2160.2466432171</v>
      </c>
      <c r="L100" s="19" t="n">
        <f aca="false">IF(ISNA(VLOOKUP($A100,PC!$B:$T,6,0)),0,VLOOKUP($A100,PC!$B:$T,6,0))</f>
        <v>1452.3645488426</v>
      </c>
      <c r="M100" s="19" t="n">
        <f aca="false">IF(ISNA(VLOOKUP($A100,PC!$B:$T,7,0)),0,VLOOKUP($A100,PC!$B:$T,7,0))</f>
        <v>2039.37978506708</v>
      </c>
      <c r="N100" s="19" t="n">
        <f aca="false">IF(ISNA(VLOOKUP($A100,PC!$B:$T,8,0)),0,VLOOKUP($A100,PC!$B:$T,8,0))</f>
        <v>1768.54670112889</v>
      </c>
      <c r="O100" s="19" t="n">
        <f aca="false">IF(ISNA(VLOOKUP($A100,PC!$B:$T,9,0)),0,VLOOKUP($A100,PC!$B:$T,9,0))</f>
        <v>1966.24599012979</v>
      </c>
      <c r="P100" s="19" t="n">
        <f aca="false">IF(ISNA(VLOOKUP($A100,PC!$B:$T,10,0)),0,VLOOKUP($A100,PC!$B:$T,10,0))</f>
        <v>2370.02370581982</v>
      </c>
      <c r="Q100" s="19" t="n">
        <f aca="false">IF(ISNA(VLOOKUP($A100,PC!$B:$T,11,0)),0,VLOOKUP($A100,PC!$B:$T,11,0))</f>
        <v>2602.49858873037</v>
      </c>
      <c r="R100" s="19" t="n">
        <f aca="false">IF(ISNA(VLOOKUP($A100,PC!$B:$T,12,0)),0,VLOOKUP($A100,PC!$B:$T,12,0))</f>
        <v>1601.80429955466</v>
      </c>
      <c r="S100" s="19" t="n">
        <f aca="false">IF(ISNA(VLOOKUP($A100,PC!$B:$T,13,0)),0,VLOOKUP($A100,PC!$B:$T,13,0))</f>
        <v>1898.34806822777</v>
      </c>
      <c r="T100" s="19" t="n">
        <f aca="false">IF(ISNA(VLOOKUP($A100,PC!$B:$T,14,0)),0,VLOOKUP($A100,PC!$B:$T,14,0))</f>
        <v>1743.9046312753</v>
      </c>
      <c r="U100" s="19" t="n">
        <f aca="false">IF(ISNA(VLOOKUP($A100,PC!$B:$T,15,0)),0,VLOOKUP($A100,PC!$B:$T,15,0))</f>
        <v>2311.7066620375</v>
      </c>
      <c r="V100" s="19" t="n">
        <f aca="false">IF(ISNA(VLOOKUP($A100,PC!$B:$T,16,0)),0,VLOOKUP($A100,PC!$B:$T,16,0))</f>
        <v>1072.57916521543</v>
      </c>
      <c r="W100" s="19" t="n">
        <f aca="false">IF(ISNA(VLOOKUP($A100,PC!$B:$T,17,0)),0,VLOOKUP($A100,PC!$B:$T,17,0))</f>
        <v>2482.20783275201</v>
      </c>
      <c r="X100" s="19" t="n">
        <f aca="false">IF(ISNA(VLOOKUP($A100,PC!$B:$T,18,0)),0,VLOOKUP($A100,PC!$B:$T,18,0))</f>
        <v>1513.51396427813</v>
      </c>
      <c r="Y100" s="19" t="n">
        <f aca="false">IF(ISNA(VLOOKUP($A100,PC!$B:$T,19,0)),0,VLOOKUP($A100,PC!$B:$T,19,0))</f>
        <v>1814.35422330607</v>
      </c>
      <c r="AA100" s="14" t="n">
        <f aca="false">H100-(H99*$G99/100)</f>
        <v>1708.89288368677</v>
      </c>
      <c r="AB100" s="14" t="n">
        <f aca="false">I100-(I99*$G99/100)</f>
        <v>1737.75515789877</v>
      </c>
      <c r="AC100" s="14" t="n">
        <f aca="false">J100-(J99*$G99/100)</f>
        <v>3162.13206556943</v>
      </c>
      <c r="AD100" s="14" t="n">
        <f aca="false">K100-(K99*$G99/100)</f>
        <v>2067.09523429126</v>
      </c>
      <c r="AE100" s="14" t="n">
        <f aca="false">L100-(L99*$G99/100)</f>
        <v>1373.1708318905</v>
      </c>
      <c r="AF100" s="14" t="n">
        <f aca="false">M100-(M99*$G99/100)</f>
        <v>1934.15833884104</v>
      </c>
      <c r="AG100" s="14" t="n">
        <f aca="false">N100-(N99*$G99/100)</f>
        <v>1700.14237460888</v>
      </c>
      <c r="AH100" s="14" t="n">
        <f aca="false">O100-(O99*$G99/100)</f>
        <v>1850.97648830977</v>
      </c>
      <c r="AI100" s="14" t="n">
        <f aca="false">P100-(P99*$G99/100)</f>
        <v>2291.61242752354</v>
      </c>
      <c r="AJ100" s="14" t="n">
        <f aca="false">Q100-(Q99*$G99/100)</f>
        <v>2498.98588303665</v>
      </c>
      <c r="AK100" s="14" t="n">
        <f aca="false">R100-(R99*$G99/100)</f>
        <v>1529.70757965877</v>
      </c>
      <c r="AL100" s="14" t="n">
        <f aca="false">S100-(S99*$G99/100)</f>
        <v>1793.37913629029</v>
      </c>
      <c r="AM100" s="14" t="n">
        <f aca="false">T100-(T99*$G99/100)</f>
        <v>1642.9393858728</v>
      </c>
      <c r="AN100" s="14" t="n">
        <f aca="false">U100-(U99*$G99/100)</f>
        <v>2195.95260152764</v>
      </c>
      <c r="AO100" s="14" t="n">
        <f aca="false">V100-(V99*$G99/100)</f>
        <v>982.693662817642</v>
      </c>
      <c r="AP100" s="14" t="n">
        <f aca="false">W100-(W99*$G99/100)</f>
        <v>2381.24258734951</v>
      </c>
      <c r="AQ100" s="14" t="n">
        <f aca="false">X100-(X99*$G99/100)</f>
        <v>1451.72822440772</v>
      </c>
      <c r="AR100" s="14" t="n">
        <f aca="false">Y100-(Y99*$G99/100)</f>
        <v>1708.40960193037</v>
      </c>
      <c r="AS100" s="14"/>
      <c r="AT100" s="14" t="n">
        <f aca="false">IF(AA100&gt;0,AA100,0)</f>
        <v>1708.89288368677</v>
      </c>
      <c r="AU100" s="14" t="n">
        <f aca="false">IF(AB100&gt;0,AB100,0)</f>
        <v>1737.75515789877</v>
      </c>
      <c r="AV100" s="14" t="n">
        <f aca="false">IF(AC100&gt;0,AC100,0)</f>
        <v>3162.13206556943</v>
      </c>
      <c r="AW100" s="14" t="n">
        <f aca="false">IF(AD100&gt;0,AD100,0)</f>
        <v>2067.09523429126</v>
      </c>
      <c r="AX100" s="14" t="n">
        <f aca="false">IF(AE100&gt;0,AE100,0)</f>
        <v>1373.1708318905</v>
      </c>
      <c r="AY100" s="14" t="n">
        <f aca="false">IF(AF100&gt;0,AF100,0)</f>
        <v>1934.15833884104</v>
      </c>
      <c r="AZ100" s="14" t="n">
        <f aca="false">IF(AG100&gt;0,AG100,0)</f>
        <v>1700.14237460888</v>
      </c>
      <c r="BA100" s="14" t="n">
        <f aca="false">IF(AH100&gt;0,AH100,0)</f>
        <v>1850.97648830977</v>
      </c>
      <c r="BB100" s="14" t="n">
        <f aca="false">IF(AI100&gt;0,AI100,0)</f>
        <v>2291.61242752354</v>
      </c>
      <c r="BC100" s="14" t="n">
        <f aca="false">IF(AJ100&gt;0,AJ100,0)</f>
        <v>2498.98588303665</v>
      </c>
      <c r="BD100" s="14" t="n">
        <f aca="false">IF(AK100&gt;0,AK100,0)</f>
        <v>1529.70757965877</v>
      </c>
      <c r="BE100" s="14" t="n">
        <f aca="false">IF(AL100&gt;0,AL100,0)</f>
        <v>1793.37913629029</v>
      </c>
      <c r="BF100" s="14" t="n">
        <f aca="false">IF(AM100&gt;0,AM100,0)</f>
        <v>1642.9393858728</v>
      </c>
      <c r="BG100" s="14" t="n">
        <f aca="false">IF(AN100&gt;0,AN100,0)</f>
        <v>2195.95260152764</v>
      </c>
      <c r="BH100" s="14" t="n">
        <f aca="false">IF(AO100&gt;0,AO100,0)</f>
        <v>982.693662817642</v>
      </c>
      <c r="BI100" s="14" t="n">
        <f aca="false">IF(AP100&gt;0,AP100,0)</f>
        <v>2381.24258734951</v>
      </c>
      <c r="BJ100" s="14" t="n">
        <f aca="false">IF(AQ100&gt;0,AQ100,0)</f>
        <v>1451.72822440772</v>
      </c>
      <c r="BK100" s="14" t="n">
        <f aca="false">IF(AR100&gt;0,AR100,0)</f>
        <v>1708.40960193037</v>
      </c>
    </row>
    <row r="101" customFormat="false" ht="18" hidden="false" customHeight="false" outlineLevel="0" collapsed="false">
      <c r="A101" s="20" t="s">
        <v>755</v>
      </c>
      <c r="B101" s="19" t="s">
        <v>756</v>
      </c>
      <c r="C101" s="19" t="n">
        <v>48</v>
      </c>
      <c r="D101" s="19" t="n">
        <f aca="false">C101-5</f>
        <v>43</v>
      </c>
      <c r="E101" s="8" t="s">
        <v>757</v>
      </c>
      <c r="F101" s="8" t="n">
        <v>15.1523789226351</v>
      </c>
      <c r="G101" s="13" t="n">
        <f aca="false">F101*((POWER(D101,2))/((POWER(C101,2))))</f>
        <v>12.1600471475487</v>
      </c>
      <c r="H101" s="19" t="n">
        <f aca="false">IF(ISNA(VLOOKUP($A101,PC!$B:$T,2,0)),0,VLOOKUP($A101,PC!$B:$T,2,0))</f>
        <v>6998.185834416</v>
      </c>
      <c r="I101" s="19" t="n">
        <f aca="false">IF(ISNA(VLOOKUP($A101,PC!$B:$T,3,0)),0,VLOOKUP($A101,PC!$B:$T,3,0))</f>
        <v>18107.1910509148</v>
      </c>
      <c r="J101" s="19" t="n">
        <f aca="false">IF(ISNA(VLOOKUP($A101,PC!$B:$T,4,0)),0,VLOOKUP($A101,PC!$B:$T,4,0))</f>
        <v>24895.1499869896</v>
      </c>
      <c r="K101" s="19" t="n">
        <f aca="false">IF(ISNA(VLOOKUP($A101,PC!$B:$T,5,0)),0,VLOOKUP($A101,PC!$B:$T,5,0))</f>
        <v>18229.1562383739</v>
      </c>
      <c r="L101" s="19" t="n">
        <f aca="false">IF(ISNA(VLOOKUP($A101,PC!$B:$T,6,0)),0,VLOOKUP($A101,PC!$B:$T,6,0))</f>
        <v>6586.52467000252</v>
      </c>
      <c r="M101" s="19" t="n">
        <f aca="false">IF(ISNA(VLOOKUP($A101,PC!$B:$T,7,0)),0,VLOOKUP($A101,PC!$B:$T,7,0))</f>
        <v>11498.8138301608</v>
      </c>
      <c r="N101" s="19" t="n">
        <f aca="false">IF(ISNA(VLOOKUP($A101,PC!$B:$T,8,0)),0,VLOOKUP($A101,PC!$B:$T,8,0))</f>
        <v>11748.1256124943</v>
      </c>
      <c r="O101" s="19" t="n">
        <f aca="false">IF(ISNA(VLOOKUP($A101,PC!$B:$T,9,0)),0,VLOOKUP($A101,PC!$B:$T,9,0))</f>
        <v>46044.4989031735</v>
      </c>
      <c r="P101" s="19" t="n">
        <f aca="false">IF(ISNA(VLOOKUP($A101,PC!$B:$T,10,0)),0,VLOOKUP($A101,PC!$B:$T,10,0))</f>
        <v>15124.6246266737</v>
      </c>
      <c r="Q101" s="19" t="n">
        <f aca="false">IF(ISNA(VLOOKUP($A101,PC!$B:$T,11,0)),0,VLOOKUP($A101,PC!$B:$T,11,0))</f>
        <v>21975.0545263266</v>
      </c>
      <c r="R101" s="19" t="n">
        <f aca="false">IF(ISNA(VLOOKUP($A101,PC!$B:$T,12,0)),0,VLOOKUP($A101,PC!$B:$T,12,0))</f>
        <v>11748.1256124943</v>
      </c>
      <c r="S101" s="19" t="n">
        <f aca="false">IF(ISNA(VLOOKUP($A101,PC!$B:$T,13,0)),0,VLOOKUP($A101,PC!$B:$T,13,0))</f>
        <v>16860.0508216006</v>
      </c>
      <c r="T101" s="19" t="n">
        <f aca="false">IF(ISNA(VLOOKUP($A101,PC!$B:$T,14,0)),0,VLOOKUP($A101,PC!$B:$T,14,0))</f>
        <v>8588.54868290346</v>
      </c>
      <c r="U101" s="19" t="n">
        <f aca="false">IF(ISNA(VLOOKUP($A101,PC!$B:$T,15,0)),0,VLOOKUP($A101,PC!$B:$T,15,0))</f>
        <v>10146.288563148</v>
      </c>
      <c r="V101" s="19" t="n">
        <f aca="false">IF(ISNA(VLOOKUP($A101,PC!$B:$T,16,0)),0,VLOOKUP($A101,PC!$B:$T,16,0))</f>
        <v>8586.65654610083</v>
      </c>
      <c r="W101" s="19" t="n">
        <f aca="false">IF(ISNA(VLOOKUP($A101,PC!$B:$T,17,0)),0,VLOOKUP($A101,PC!$B:$T,17,0))</f>
        <v>23089.2315807605</v>
      </c>
      <c r="X101" s="19" t="n">
        <f aca="false">IF(ISNA(VLOOKUP($A101,PC!$B:$T,18,0)),0,VLOOKUP($A101,PC!$B:$T,18,0))</f>
        <v>5934.07526457834</v>
      </c>
      <c r="Y101" s="19" t="n">
        <f aca="false">IF(ISNA(VLOOKUP($A101,PC!$B:$T,19,0)),0,VLOOKUP($A101,PC!$B:$T,19,0))</f>
        <v>9217.98011738212</v>
      </c>
      <c r="AA101" s="14" t="n">
        <f aca="false">H101-(H100*$G100/100)</f>
        <v>6787.73025376487</v>
      </c>
      <c r="AB101" s="14" t="n">
        <f aca="false">I101-(I100*$G100/100)</f>
        <v>17886.2135300819</v>
      </c>
      <c r="AC101" s="14" t="n">
        <f aca="false">J101-(J100*$G100/100)</f>
        <v>24498.2817727236</v>
      </c>
      <c r="AD101" s="14" t="n">
        <f aca="false">K101-(K100*$G100/100)</f>
        <v>17977.6923706064</v>
      </c>
      <c r="AE101" s="14" t="n">
        <f aca="false">L101-(L100*$G100/100)</f>
        <v>6417.46193450095</v>
      </c>
      <c r="AF101" s="14" t="n">
        <f aca="false">M101-(M100*$G100/100)</f>
        <v>11261.4194890054</v>
      </c>
      <c r="AG101" s="14" t="n">
        <f aca="false">N101-(N100*$G100/100)</f>
        <v>11542.2576412653</v>
      </c>
      <c r="AH101" s="14" t="n">
        <f aca="false">O101-(O100*$G100/100)</f>
        <v>45815.6177135127</v>
      </c>
      <c r="AI101" s="14" t="n">
        <f aca="false">P101-(P100*$G100/100)</f>
        <v>14848.7416252407</v>
      </c>
      <c r="AJ101" s="14" t="n">
        <f aca="false">Q101-(Q100*$G100/100)</f>
        <v>21672.1102477015</v>
      </c>
      <c r="AK101" s="14" t="n">
        <f aca="false">R101-(R100*$G100/100)</f>
        <v>11561.6673180966</v>
      </c>
      <c r="AL101" s="14" t="n">
        <f aca="false">S101-(S100*$G100/100)</f>
        <v>16639.0733007677</v>
      </c>
      <c r="AM101" s="14" t="n">
        <f aca="false">T101-(T100*$G100/100)</f>
        <v>8385.54917589111</v>
      </c>
      <c r="AN101" s="14" t="n">
        <f aca="false">U101-(U100*$G100/100)</f>
        <v>9877.19396684104</v>
      </c>
      <c r="AO101" s="14" t="n">
        <f aca="false">V101-(V100*$G100/100)</f>
        <v>8461.80279098967</v>
      </c>
      <c r="AP101" s="14" t="n">
        <f aca="false">W101-(W100*$G100/100)</f>
        <v>22800.2897674789</v>
      </c>
      <c r="AQ101" s="14" t="n">
        <f aca="false">X101-(X100*$G100/100)</f>
        <v>5757.89442126004</v>
      </c>
      <c r="AR101" s="14" t="n">
        <f aca="false">Y101-(Y100*$G100/100)</f>
        <v>9006.7799139584</v>
      </c>
      <c r="AS101" s="14"/>
      <c r="AT101" s="14" t="n">
        <f aca="false">IF(AA101&gt;0,AA101,0)</f>
        <v>6787.73025376487</v>
      </c>
      <c r="AU101" s="14" t="n">
        <f aca="false">IF(AB101&gt;0,AB101,0)</f>
        <v>17886.2135300819</v>
      </c>
      <c r="AV101" s="14" t="n">
        <f aca="false">IF(AC101&gt;0,AC101,0)</f>
        <v>24498.2817727236</v>
      </c>
      <c r="AW101" s="14" t="n">
        <f aca="false">IF(AD101&gt;0,AD101,0)</f>
        <v>17977.6923706064</v>
      </c>
      <c r="AX101" s="14" t="n">
        <f aca="false">IF(AE101&gt;0,AE101,0)</f>
        <v>6417.46193450095</v>
      </c>
      <c r="AY101" s="14" t="n">
        <f aca="false">IF(AF101&gt;0,AF101,0)</f>
        <v>11261.4194890054</v>
      </c>
      <c r="AZ101" s="14" t="n">
        <f aca="false">IF(AG101&gt;0,AG101,0)</f>
        <v>11542.2576412653</v>
      </c>
      <c r="BA101" s="14" t="n">
        <f aca="false">IF(AH101&gt;0,AH101,0)</f>
        <v>45815.6177135127</v>
      </c>
      <c r="BB101" s="14" t="n">
        <f aca="false">IF(AI101&gt;0,AI101,0)</f>
        <v>14848.7416252407</v>
      </c>
      <c r="BC101" s="14" t="n">
        <f aca="false">IF(AJ101&gt;0,AJ101,0)</f>
        <v>21672.1102477015</v>
      </c>
      <c r="BD101" s="14" t="n">
        <f aca="false">IF(AK101&gt;0,AK101,0)</f>
        <v>11561.6673180966</v>
      </c>
      <c r="BE101" s="14" t="n">
        <f aca="false">IF(AL101&gt;0,AL101,0)</f>
        <v>16639.0733007677</v>
      </c>
      <c r="BF101" s="14" t="n">
        <f aca="false">IF(AM101&gt;0,AM101,0)</f>
        <v>8385.54917589111</v>
      </c>
      <c r="BG101" s="14" t="n">
        <f aca="false">IF(AN101&gt;0,AN101,0)</f>
        <v>9877.19396684104</v>
      </c>
      <c r="BH101" s="14" t="n">
        <f aca="false">IF(AO101&gt;0,AO101,0)</f>
        <v>8461.80279098967</v>
      </c>
      <c r="BI101" s="14" t="n">
        <f aca="false">IF(AP101&gt;0,AP101,0)</f>
        <v>22800.2897674789</v>
      </c>
      <c r="BJ101" s="14" t="n">
        <f aca="false">IF(AQ101&gt;0,AQ101,0)</f>
        <v>5757.89442126004</v>
      </c>
      <c r="BK101" s="14" t="n">
        <f aca="false">IF(AR101&gt;0,AR101,0)</f>
        <v>9006.7799139584</v>
      </c>
    </row>
    <row r="102" customFormat="false" ht="18" hidden="false" customHeight="false" outlineLevel="0" collapsed="false">
      <c r="A102" s="20" t="s">
        <v>758</v>
      </c>
      <c r="B102" s="19" t="s">
        <v>759</v>
      </c>
      <c r="C102" s="19" t="n">
        <v>48</v>
      </c>
      <c r="D102" s="19" t="n">
        <f aca="false">C102-5</f>
        <v>43</v>
      </c>
      <c r="E102" s="8" t="s">
        <v>760</v>
      </c>
      <c r="F102" s="8" t="n">
        <v>15.1640100724317</v>
      </c>
      <c r="G102" s="13" t="n">
        <f aca="false">F102*((POWER(D102,2))/((POWER(C102,2))))</f>
        <v>12.1693813471902</v>
      </c>
      <c r="H102" s="19" t="n">
        <f aca="false">IF(ISNA(VLOOKUP($A102,PC!$B:$T,2,0)),0,VLOOKUP($A102,PC!$B:$T,2,0))</f>
        <v>10834.731685046</v>
      </c>
      <c r="I102" s="19" t="n">
        <f aca="false">IF(ISNA(VLOOKUP($A102,PC!$B:$T,3,0)),0,VLOOKUP($A102,PC!$B:$T,3,0))</f>
        <v>10868.2943587966</v>
      </c>
      <c r="J102" s="19" t="n">
        <f aca="false">IF(ISNA(VLOOKUP($A102,PC!$B:$T,4,0)),0,VLOOKUP($A102,PC!$B:$T,4,0))</f>
        <v>21753.0868646228</v>
      </c>
      <c r="K102" s="19" t="n">
        <f aca="false">IF(ISNA(VLOOKUP($A102,PC!$B:$T,5,0)),0,VLOOKUP($A102,PC!$B:$T,5,0))</f>
        <v>11132.091943721</v>
      </c>
      <c r="L102" s="19" t="n">
        <f aca="false">IF(ISNA(VLOOKUP($A102,PC!$B:$T,6,0)),0,VLOOKUP($A102,PC!$B:$T,6,0))</f>
        <v>7478.17191049607</v>
      </c>
      <c r="M102" s="19" t="n">
        <f aca="false">IF(ISNA(VLOOKUP($A102,PC!$B:$T,7,0)),0,VLOOKUP($A102,PC!$B:$T,7,0))</f>
        <v>10834.731685046</v>
      </c>
      <c r="N102" s="19" t="n">
        <f aca="false">IF(ISNA(VLOOKUP($A102,PC!$B:$T,8,0)),0,VLOOKUP($A102,PC!$B:$T,8,0))</f>
        <v>7915.82017107756</v>
      </c>
      <c r="O102" s="19" t="n">
        <f aca="false">IF(ISNA(VLOOKUP($A102,PC!$B:$T,9,0)),0,VLOOKUP($A102,PC!$B:$T,9,0))</f>
        <v>21357.0916531099</v>
      </c>
      <c r="P102" s="19" t="n">
        <f aca="false">IF(ISNA(VLOOKUP($A102,PC!$B:$T,10,0)),0,VLOOKUP($A102,PC!$B:$T,10,0))</f>
        <v>8349.74397335591</v>
      </c>
      <c r="Q102" s="19" t="n">
        <f aca="false">IF(ISNA(VLOOKUP($A102,PC!$B:$T,11,0)),0,VLOOKUP($A102,PC!$B:$T,11,0))</f>
        <v>12385.193215642</v>
      </c>
      <c r="R102" s="19" t="n">
        <f aca="false">IF(ISNA(VLOOKUP($A102,PC!$B:$T,12,0)),0,VLOOKUP($A102,PC!$B:$T,12,0))</f>
        <v>8506.21673923561</v>
      </c>
      <c r="S102" s="19" t="n">
        <f aca="false">IF(ISNA(VLOOKUP($A102,PC!$B:$T,13,0)),0,VLOOKUP($A102,PC!$B:$T,13,0))</f>
        <v>11737.3961511598</v>
      </c>
      <c r="T102" s="19" t="n">
        <f aca="false">IF(ISNA(VLOOKUP($A102,PC!$B:$T,14,0)),0,VLOOKUP($A102,PC!$B:$T,14,0))</f>
        <v>11708.2417673303</v>
      </c>
      <c r="U102" s="19" t="n">
        <f aca="false">IF(ISNA(VLOOKUP($A102,PC!$B:$T,15,0)),0,VLOOKUP($A102,PC!$B:$T,15,0))</f>
        <v>9192.53629425411</v>
      </c>
      <c r="V102" s="19" t="n">
        <f aca="false">IF(ISNA(VLOOKUP($A102,PC!$B:$T,16,0)),0,VLOOKUP($A102,PC!$B:$T,16,0))</f>
        <v>4863.34790425402</v>
      </c>
      <c r="W102" s="19" t="n">
        <f aca="false">IF(ISNA(VLOOKUP($A102,PC!$B:$T,17,0)),0,VLOOKUP($A102,PC!$B:$T,17,0))</f>
        <v>15127.8377040003</v>
      </c>
      <c r="X102" s="19" t="n">
        <f aca="false">IF(ISNA(VLOOKUP($A102,PC!$B:$T,18,0)),0,VLOOKUP($A102,PC!$B:$T,18,0))</f>
        <v>5869.38244837311</v>
      </c>
      <c r="Y102" s="19" t="n">
        <f aca="false">IF(ISNA(VLOOKUP($A102,PC!$B:$T,19,0)),0,VLOOKUP($A102,PC!$B:$T,19,0))</f>
        <v>9165.86933946303</v>
      </c>
      <c r="AA102" s="14" t="n">
        <f aca="false">H102-(H101*$G101/100)</f>
        <v>9983.74898810794</v>
      </c>
      <c r="AB102" s="14" t="n">
        <f aca="false">I102-(I101*$G101/100)</f>
        <v>8666.45138990863</v>
      </c>
      <c r="AC102" s="14" t="n">
        <f aca="false">J102-(J101*$G101/100)</f>
        <v>18725.8248887519</v>
      </c>
      <c r="AD102" s="14" t="n">
        <f aca="false">K102-(K101*$G101/100)</f>
        <v>8915.41795053445</v>
      </c>
      <c r="AE102" s="14" t="n">
        <f aca="false">L102-(L101*$G101/100)</f>
        <v>6677.24740523884</v>
      </c>
      <c r="AF102" s="14" t="n">
        <f aca="false">M102-(M101*$G101/100)</f>
        <v>9436.47050188959</v>
      </c>
      <c r="AG102" s="14" t="n">
        <f aca="false">N102-(N101*$G101/100)</f>
        <v>6487.242557645</v>
      </c>
      <c r="AH102" s="14" t="n">
        <f aca="false">O102-(O101*$G101/100)</f>
        <v>15758.0588776315</v>
      </c>
      <c r="AI102" s="14" t="n">
        <f aca="false">P102-(P101*$G101/100)</f>
        <v>6510.58248786262</v>
      </c>
      <c r="AJ102" s="14" t="n">
        <f aca="false">Q102-(Q101*$G101/100)</f>
        <v>9713.01622454114</v>
      </c>
      <c r="AK102" s="14" t="n">
        <f aca="false">R102-(R101*$G101/100)</f>
        <v>7077.63912580306</v>
      </c>
      <c r="AL102" s="14" t="n">
        <f aca="false">S102-(S101*$G101/100)</f>
        <v>9687.20602215249</v>
      </c>
      <c r="AM102" s="14" t="n">
        <f aca="false">T102-(T101*$G101/100)</f>
        <v>10663.870198199</v>
      </c>
      <c r="AN102" s="14" t="n">
        <f aca="false">U102-(U101*$G101/100)</f>
        <v>7958.74282124898</v>
      </c>
      <c r="AO102" s="14" t="n">
        <f aca="false">V102-(V101*$G101/100)</f>
        <v>3819.20641985008</v>
      </c>
      <c r="AP102" s="14" t="n">
        <f aca="false">W102-(W101*$G101/100)</f>
        <v>12320.1762577732</v>
      </c>
      <c r="AQ102" s="14" t="n">
        <f aca="false">X102-(X101*$G101/100)</f>
        <v>5147.79609842936</v>
      </c>
      <c r="AR102" s="14" t="n">
        <f aca="false">Y102-(Y101*$G101/100)</f>
        <v>8044.9586111377</v>
      </c>
      <c r="AS102" s="14"/>
      <c r="AT102" s="14" t="n">
        <f aca="false">IF(AA102&gt;0,AA102,0)</f>
        <v>9983.74898810794</v>
      </c>
      <c r="AU102" s="14" t="n">
        <f aca="false">IF(AB102&gt;0,AB102,0)</f>
        <v>8666.45138990863</v>
      </c>
      <c r="AV102" s="14" t="n">
        <f aca="false">IF(AC102&gt;0,AC102,0)</f>
        <v>18725.8248887519</v>
      </c>
      <c r="AW102" s="14" t="n">
        <f aca="false">IF(AD102&gt;0,AD102,0)</f>
        <v>8915.41795053445</v>
      </c>
      <c r="AX102" s="14" t="n">
        <f aca="false">IF(AE102&gt;0,AE102,0)</f>
        <v>6677.24740523884</v>
      </c>
      <c r="AY102" s="14" t="n">
        <f aca="false">IF(AF102&gt;0,AF102,0)</f>
        <v>9436.47050188959</v>
      </c>
      <c r="AZ102" s="14" t="n">
        <f aca="false">IF(AG102&gt;0,AG102,0)</f>
        <v>6487.242557645</v>
      </c>
      <c r="BA102" s="14" t="n">
        <f aca="false">IF(AH102&gt;0,AH102,0)</f>
        <v>15758.0588776315</v>
      </c>
      <c r="BB102" s="14" t="n">
        <f aca="false">IF(AI102&gt;0,AI102,0)</f>
        <v>6510.58248786262</v>
      </c>
      <c r="BC102" s="14" t="n">
        <f aca="false">IF(AJ102&gt;0,AJ102,0)</f>
        <v>9713.01622454114</v>
      </c>
      <c r="BD102" s="14" t="n">
        <f aca="false">IF(AK102&gt;0,AK102,0)</f>
        <v>7077.63912580306</v>
      </c>
      <c r="BE102" s="14" t="n">
        <f aca="false">IF(AL102&gt;0,AL102,0)</f>
        <v>9687.20602215249</v>
      </c>
      <c r="BF102" s="14" t="n">
        <f aca="false">IF(AM102&gt;0,AM102,0)</f>
        <v>10663.870198199</v>
      </c>
      <c r="BG102" s="14" t="n">
        <f aca="false">IF(AN102&gt;0,AN102,0)</f>
        <v>7958.74282124898</v>
      </c>
      <c r="BH102" s="14" t="n">
        <f aca="false">IF(AO102&gt;0,AO102,0)</f>
        <v>3819.20641985008</v>
      </c>
      <c r="BI102" s="14" t="n">
        <f aca="false">IF(AP102&gt;0,AP102,0)</f>
        <v>12320.1762577732</v>
      </c>
      <c r="BJ102" s="14" t="n">
        <f aca="false">IF(AQ102&gt;0,AQ102,0)</f>
        <v>5147.79609842936</v>
      </c>
      <c r="BK102" s="14" t="n">
        <f aca="false">IF(AR102&gt;0,AR102,0)</f>
        <v>8044.9586111377</v>
      </c>
    </row>
    <row r="103" customFormat="false" ht="18" hidden="false" customHeight="false" outlineLevel="0" collapsed="false">
      <c r="A103" s="20" t="s">
        <v>761</v>
      </c>
      <c r="B103" s="19" t="s">
        <v>762</v>
      </c>
      <c r="C103" s="19" t="n">
        <v>48</v>
      </c>
      <c r="D103" s="19" t="n">
        <f aca="false">C103-5</f>
        <v>43</v>
      </c>
      <c r="E103" s="8" t="s">
        <v>763</v>
      </c>
      <c r="F103" s="8" t="n">
        <v>15.1756415253094</v>
      </c>
      <c r="G103" s="13" t="n">
        <f aca="false">F103*((POWER(D103,2))/((POWER(C103,2))))</f>
        <v>12.1787157900595</v>
      </c>
      <c r="H103" s="19" t="n">
        <f aca="false">IF(ISNA(VLOOKUP($A103,PC!$B:$T,2,0)),0,VLOOKUP($A103,PC!$B:$T,2,0))</f>
        <v>4939.93128132311</v>
      </c>
      <c r="I103" s="19" t="n">
        <f aca="false">IF(ISNA(VLOOKUP($A103,PC!$B:$T,3,0)),0,VLOOKUP($A103,PC!$B:$T,3,0))</f>
        <v>4383.13979487717</v>
      </c>
      <c r="J103" s="19" t="n">
        <f aca="false">IF(ISNA(VLOOKUP($A103,PC!$B:$T,4,0)),0,VLOOKUP($A103,PC!$B:$T,4,0))</f>
        <v>7516.33706436189</v>
      </c>
      <c r="K103" s="19" t="n">
        <f aca="false">IF(ISNA(VLOOKUP($A103,PC!$B:$T,5,0)),0,VLOOKUP($A103,PC!$B:$T,5,0))</f>
        <v>5279.72274833429</v>
      </c>
      <c r="L103" s="19" t="n">
        <f aca="false">IF(ISNA(VLOOKUP($A103,PC!$B:$T,6,0)),0,VLOOKUP($A103,PC!$B:$T,6,0))</f>
        <v>3078.37458611115</v>
      </c>
      <c r="M103" s="19" t="n">
        <f aca="false">IF(ISNA(VLOOKUP($A103,PC!$B:$T,7,0)),0,VLOOKUP($A103,PC!$B:$T,7,0))</f>
        <v>4340.30519070029</v>
      </c>
      <c r="N103" s="19" t="n">
        <f aca="false">IF(ISNA(VLOOKUP($A103,PC!$B:$T,8,0)),0,VLOOKUP($A103,PC!$B:$T,8,0))</f>
        <v>3128.52052729217</v>
      </c>
      <c r="O103" s="19" t="n">
        <f aca="false">IF(ISNA(VLOOKUP($A103,PC!$B:$T,9,0)),0,VLOOKUP($A103,PC!$B:$T,9,0))</f>
        <v>7380.12214861459</v>
      </c>
      <c r="P103" s="19" t="n">
        <f aca="false">IF(ISNA(VLOOKUP($A103,PC!$B:$T,10,0)),0,VLOOKUP($A103,PC!$B:$T,10,0))</f>
        <v>4340.30519070029</v>
      </c>
      <c r="Q103" s="19" t="n">
        <f aca="false">IF(ISNA(VLOOKUP($A103,PC!$B:$T,11,0)),0,VLOOKUP($A103,PC!$B:$T,11,0))</f>
        <v>5736.32479729036</v>
      </c>
      <c r="R103" s="19" t="n">
        <f aca="false">IF(ISNA(VLOOKUP($A103,PC!$B:$T,12,0)),0,VLOOKUP($A103,PC!$B:$T,12,0))</f>
        <v>3566.88251274608</v>
      </c>
      <c r="S103" s="19" t="n">
        <f aca="false">IF(ISNA(VLOOKUP($A103,PC!$B:$T,13,0)),0,VLOOKUP($A103,PC!$B:$T,13,0))</f>
        <v>4371.53944417895</v>
      </c>
      <c r="T103" s="19" t="n">
        <f aca="false">IF(ISNA(VLOOKUP($A103,PC!$B:$T,14,0)),0,VLOOKUP($A103,PC!$B:$T,14,0))</f>
        <v>4294.88646965002</v>
      </c>
      <c r="U103" s="19" t="n">
        <f aca="false">IF(ISNA(VLOOKUP($A103,PC!$B:$T,15,0)),0,VLOOKUP($A103,PC!$B:$T,15,0))</f>
        <v>3559.89725410736</v>
      </c>
      <c r="V103" s="19" t="n">
        <f aca="false">IF(ISNA(VLOOKUP($A103,PC!$B:$T,16,0)),0,VLOOKUP($A103,PC!$B:$T,16,0))</f>
        <v>1956.77729307716</v>
      </c>
      <c r="W103" s="19" t="n">
        <f aca="false">IF(ISNA(VLOOKUP($A103,PC!$B:$T,17,0)),0,VLOOKUP($A103,PC!$B:$T,17,0))</f>
        <v>6081.72232269733</v>
      </c>
      <c r="X103" s="19" t="n">
        <f aca="false">IF(ISNA(VLOOKUP($A103,PC!$B:$T,18,0)),0,VLOOKUP($A103,PC!$B:$T,18,0))</f>
        <v>2677.14695090518</v>
      </c>
      <c r="Y103" s="19" t="n">
        <f aca="false">IF(ISNA(VLOOKUP($A103,PC!$B:$T,19,0)),0,VLOOKUP($A103,PC!$B:$T,19,0))</f>
        <v>3427.83916549012</v>
      </c>
      <c r="AA103" s="14" t="n">
        <f aca="false">H103-(H102*$G102/100)</f>
        <v>3621.41146462502</v>
      </c>
      <c r="AB103" s="14" t="n">
        <f aca="false">I103-(I102*$G102/100)</f>
        <v>3060.53560842006</v>
      </c>
      <c r="AC103" s="14" t="n">
        <f aca="false">J103-(J102*$G102/100)</f>
        <v>4869.1209690204</v>
      </c>
      <c r="AD103" s="14" t="n">
        <f aca="false">K103-(K102*$G102/100)</f>
        <v>3925.01602778304</v>
      </c>
      <c r="AE103" s="14" t="n">
        <f aca="false">L103-(L102*$G102/100)</f>
        <v>2168.32732852443</v>
      </c>
      <c r="AF103" s="14" t="n">
        <f aca="false">M103-(M102*$G102/100)</f>
        <v>3021.78537400219</v>
      </c>
      <c r="AG103" s="14" t="n">
        <f aca="false">N103-(N102*$G102/100)</f>
        <v>2165.21418391594</v>
      </c>
      <c r="AH103" s="14" t="n">
        <f aca="false">O103-(O102*$G102/100)</f>
        <v>4781.09622067871</v>
      </c>
      <c r="AI103" s="14" t="n">
        <f aca="false">P103-(P102*$G102/100)</f>
        <v>3324.19300506858</v>
      </c>
      <c r="AJ103" s="14" t="n">
        <f aca="false">Q103-(Q102*$G102/100)</f>
        <v>4229.12340429256</v>
      </c>
      <c r="AK103" s="14" t="n">
        <f aca="false">R103-(R102*$G102/100)</f>
        <v>2531.72855952997</v>
      </c>
      <c r="AL103" s="14" t="n">
        <f aca="false">S103-(S102*$G102/100)</f>
        <v>2943.17094631389</v>
      </c>
      <c r="AM103" s="14" t="n">
        <f aca="false">T103-(T102*$G102/100)</f>
        <v>2870.0658799326</v>
      </c>
      <c r="AN103" s="14" t="n">
        <f aca="false">U103-(U102*$G102/100)</f>
        <v>2441.22245698071</v>
      </c>
      <c r="AO103" s="14" t="n">
        <f aca="false">V103-(V102*$G102/100)</f>
        <v>1364.9379403679</v>
      </c>
      <c r="AP103" s="14" t="n">
        <f aca="false">W103-(W102*$G102/100)</f>
        <v>4240.7580629135</v>
      </c>
      <c r="AQ103" s="14" t="n">
        <f aca="false">X103-(X102*$G102/100)</f>
        <v>1962.8794180376</v>
      </c>
      <c r="AR103" s="14" t="n">
        <f aca="false">Y103-(Y102*$G102/100)</f>
        <v>2312.40957178568</v>
      </c>
      <c r="AS103" s="14"/>
      <c r="AT103" s="14" t="n">
        <f aca="false">IF(AA103&gt;0,AA103,0)</f>
        <v>3621.41146462502</v>
      </c>
      <c r="AU103" s="14" t="n">
        <f aca="false">IF(AB103&gt;0,AB103,0)</f>
        <v>3060.53560842006</v>
      </c>
      <c r="AV103" s="14" t="n">
        <f aca="false">IF(AC103&gt;0,AC103,0)</f>
        <v>4869.1209690204</v>
      </c>
      <c r="AW103" s="14" t="n">
        <f aca="false">IF(AD103&gt;0,AD103,0)</f>
        <v>3925.01602778304</v>
      </c>
      <c r="AX103" s="14" t="n">
        <f aca="false">IF(AE103&gt;0,AE103,0)</f>
        <v>2168.32732852443</v>
      </c>
      <c r="AY103" s="14" t="n">
        <f aca="false">IF(AF103&gt;0,AF103,0)</f>
        <v>3021.78537400219</v>
      </c>
      <c r="AZ103" s="14" t="n">
        <f aca="false">IF(AG103&gt;0,AG103,0)</f>
        <v>2165.21418391594</v>
      </c>
      <c r="BA103" s="14" t="n">
        <f aca="false">IF(AH103&gt;0,AH103,0)</f>
        <v>4781.09622067871</v>
      </c>
      <c r="BB103" s="14" t="n">
        <f aca="false">IF(AI103&gt;0,AI103,0)</f>
        <v>3324.19300506858</v>
      </c>
      <c r="BC103" s="14" t="n">
        <f aca="false">IF(AJ103&gt;0,AJ103,0)</f>
        <v>4229.12340429256</v>
      </c>
      <c r="BD103" s="14" t="n">
        <f aca="false">IF(AK103&gt;0,AK103,0)</f>
        <v>2531.72855952997</v>
      </c>
      <c r="BE103" s="14" t="n">
        <f aca="false">IF(AL103&gt;0,AL103,0)</f>
        <v>2943.17094631389</v>
      </c>
      <c r="BF103" s="14" t="n">
        <f aca="false">IF(AM103&gt;0,AM103,0)</f>
        <v>2870.0658799326</v>
      </c>
      <c r="BG103" s="14" t="n">
        <f aca="false">IF(AN103&gt;0,AN103,0)</f>
        <v>2441.22245698071</v>
      </c>
      <c r="BH103" s="14" t="n">
        <f aca="false">IF(AO103&gt;0,AO103,0)</f>
        <v>1364.9379403679</v>
      </c>
      <c r="BI103" s="14" t="n">
        <f aca="false">IF(AP103&gt;0,AP103,0)</f>
        <v>4240.7580629135</v>
      </c>
      <c r="BJ103" s="14" t="n">
        <f aca="false">IF(AQ103&gt;0,AQ103,0)</f>
        <v>1962.8794180376</v>
      </c>
      <c r="BK103" s="14" t="n">
        <f aca="false">IF(AR103&gt;0,AR103,0)</f>
        <v>2312.40957178568</v>
      </c>
    </row>
    <row r="104" customFormat="false" ht="18" hidden="false" customHeight="false" outlineLevel="0" collapsed="false">
      <c r="A104" s="20" t="s">
        <v>764</v>
      </c>
      <c r="B104" s="19" t="s">
        <v>765</v>
      </c>
      <c r="C104" s="19" t="n">
        <v>48</v>
      </c>
      <c r="D104" s="19" t="n">
        <f aca="false">C104-5</f>
        <v>43</v>
      </c>
      <c r="E104" s="8" t="s">
        <v>766</v>
      </c>
      <c r="F104" s="8" t="n">
        <v>15.6849553212627</v>
      </c>
      <c r="G104" s="13" t="n">
        <f aca="false">F104*((POWER(D104,2))/((POWER(C104,2))))</f>
        <v>12.5874489535654</v>
      </c>
      <c r="H104" s="19" t="n">
        <f aca="false">IF(ISNA(VLOOKUP($A104,PC!$B:$T,2,0)),0,VLOOKUP($A104,PC!$B:$T,2,0))</f>
        <v>60157.1676741587</v>
      </c>
      <c r="I104" s="19" t="n">
        <f aca="false">IF(ISNA(VLOOKUP($A104,PC!$B:$T,3,0)),0,VLOOKUP($A104,PC!$B:$T,3,0))</f>
        <v>104670.160263283</v>
      </c>
      <c r="J104" s="19" t="n">
        <f aca="false">IF(ISNA(VLOOKUP($A104,PC!$B:$T,4,0)),0,VLOOKUP($A104,PC!$B:$T,4,0))</f>
        <v>141010.242936353</v>
      </c>
      <c r="K104" s="19" t="n">
        <f aca="false">IF(ISNA(VLOOKUP($A104,PC!$B:$T,5,0)),0,VLOOKUP($A104,PC!$B:$T,5,0))</f>
        <v>133178.500524233</v>
      </c>
      <c r="L104" s="19" t="n">
        <f aca="false">IF(ISNA(VLOOKUP($A104,PC!$B:$T,6,0)),0,VLOOKUP($A104,PC!$B:$T,6,0))</f>
        <v>63653.5479368662</v>
      </c>
      <c r="M104" s="19" t="n">
        <f aca="false">IF(ISNA(VLOOKUP($A104,PC!$B:$T,7,0)),0,VLOOKUP($A104,PC!$B:$T,7,0))</f>
        <v>78591.7486127695</v>
      </c>
      <c r="N104" s="19" t="n">
        <f aca="false">IF(ISNA(VLOOKUP($A104,PC!$B:$T,8,0)),0,VLOOKUP($A104,PC!$B:$T,8,0))</f>
        <v>56253.1813922322</v>
      </c>
      <c r="O104" s="19" t="n">
        <f aca="false">IF(ISNA(VLOOKUP($A104,PC!$B:$T,9,0)),0,VLOOKUP($A104,PC!$B:$T,9,0))</f>
        <v>112144.884691082</v>
      </c>
      <c r="P104" s="19" t="n">
        <f aca="false">IF(ISNA(VLOOKUP($A104,PC!$B:$T,10,0)),0,VLOOKUP($A104,PC!$B:$T,10,0))</f>
        <v>76832.4509679976</v>
      </c>
      <c r="Q104" s="19" t="n">
        <f aca="false">IF(ISNA(VLOOKUP($A104,PC!$B:$T,11,0)),0,VLOOKUP($A104,PC!$B:$T,11,0))</f>
        <v>134658.28671867</v>
      </c>
      <c r="R104" s="19" t="n">
        <f aca="false">IF(ISNA(VLOOKUP($A104,PC!$B:$T,12,0)),0,VLOOKUP($A104,PC!$B:$T,12,0))</f>
        <v>108420.571744012</v>
      </c>
      <c r="S104" s="19" t="n">
        <f aca="false">IF(ISNA(VLOOKUP($A104,PC!$B:$T,13,0)),0,VLOOKUP($A104,PC!$B:$T,13,0))</f>
        <v>78095.8625886851</v>
      </c>
      <c r="T104" s="19" t="n">
        <f aca="false">IF(ISNA(VLOOKUP($A104,PC!$B:$T,14,0)),0,VLOOKUP($A104,PC!$B:$T,14,0))</f>
        <v>89082.9434151075</v>
      </c>
      <c r="U104" s="19" t="n">
        <f aca="false">IF(ISNA(VLOOKUP($A104,PC!$B:$T,15,0)),0,VLOOKUP($A104,PC!$B:$T,15,0))</f>
        <v>89350.7616386274</v>
      </c>
      <c r="V104" s="19" t="n">
        <f aca="false">IF(ISNA(VLOOKUP($A104,PC!$B:$T,16,0)),0,VLOOKUP($A104,PC!$B:$T,16,0))</f>
        <v>81890.7455211241</v>
      </c>
      <c r="W104" s="19" t="n">
        <f aca="false">IF(ISNA(VLOOKUP($A104,PC!$B:$T,17,0)),0,VLOOKUP($A104,PC!$B:$T,17,0))</f>
        <v>148491.702730052</v>
      </c>
      <c r="X104" s="19" t="n">
        <f aca="false">IF(ISNA(VLOOKUP($A104,PC!$B:$T,18,0)),0,VLOOKUP($A104,PC!$B:$T,18,0))</f>
        <v>89082.9434151075</v>
      </c>
      <c r="Y104" s="19" t="n">
        <f aca="false">IF(ISNA(VLOOKUP($A104,PC!$B:$T,19,0)),0,VLOOKUP($A104,PC!$B:$T,19,0))</f>
        <v>70974.612323956</v>
      </c>
      <c r="AA104" s="14" t="n">
        <f aca="false">H104-(H103*$G103/100)</f>
        <v>59555.5474831821</v>
      </c>
      <c r="AB104" s="14" t="n">
        <f aca="false">I104-(I103*$G103/100)</f>
        <v>104136.350124984</v>
      </c>
      <c r="AC104" s="14" t="n">
        <f aca="false">J104-(J103*$G103/100)</f>
        <v>140094.849607462</v>
      </c>
      <c r="AD104" s="14" t="n">
        <f aca="false">K104-(K103*$G103/100)</f>
        <v>132535.49809621</v>
      </c>
      <c r="AE104" s="14" t="n">
        <f aca="false">L104-(L103*$G103/100)</f>
        <v>63278.6414450703</v>
      </c>
      <c r="AF104" s="14" t="n">
        <f aca="false">M104-(M103*$G103/100)</f>
        <v>78063.155179173</v>
      </c>
      <c r="AG104" s="14" t="n">
        <f aca="false">N104-(N103*$G103/100)</f>
        <v>55872.1677687796</v>
      </c>
      <c r="AH104" s="14" t="n">
        <f aca="false">O104-(O103*$G103/100)</f>
        <v>111246.080589643</v>
      </c>
      <c r="AI104" s="14" t="n">
        <f aca="false">P104-(P103*$G103/100)</f>
        <v>76303.857534401</v>
      </c>
      <c r="AJ104" s="14" t="n">
        <f aca="false">Q104-(Q103*$G103/100)</f>
        <v>133959.676024813</v>
      </c>
      <c r="AK104" s="14" t="n">
        <f aca="false">R104-(R103*$G103/100)</f>
        <v>107986.171260219</v>
      </c>
      <c r="AL104" s="14" t="n">
        <f aca="false">S104-(S103*$G103/100)</f>
        <v>77563.4652241282</v>
      </c>
      <c r="AM104" s="14" t="n">
        <f aca="false">T104-(T103*$G103/100)</f>
        <v>88559.8813984631</v>
      </c>
      <c r="AN104" s="14" t="n">
        <f aca="false">U104-(U103*$G103/100)</f>
        <v>88917.2118696315</v>
      </c>
      <c r="AO104" s="14" t="n">
        <f aca="false">V104-(V103*$G103/100)</f>
        <v>81652.4351759558</v>
      </c>
      <c r="AP104" s="14" t="n">
        <f aca="false">W104-(W103*$G103/100)</f>
        <v>147751.02705323</v>
      </c>
      <c r="AQ104" s="14" t="n">
        <f aca="false">X104-(X103*$G103/100)</f>
        <v>88756.9012966745</v>
      </c>
      <c r="AR104" s="14" t="n">
        <f aca="false">Y104-(Y103*$G103/100)</f>
        <v>70557.1455342506</v>
      </c>
      <c r="AS104" s="14"/>
      <c r="AT104" s="14" t="n">
        <f aca="false">IF(AA104&gt;0,AA104,0)</f>
        <v>59555.5474831821</v>
      </c>
      <c r="AU104" s="14" t="n">
        <f aca="false">IF(AB104&gt;0,AB104,0)</f>
        <v>104136.350124984</v>
      </c>
      <c r="AV104" s="14" t="n">
        <f aca="false">IF(AC104&gt;0,AC104,0)</f>
        <v>140094.849607462</v>
      </c>
      <c r="AW104" s="14" t="n">
        <f aca="false">IF(AD104&gt;0,AD104,0)</f>
        <v>132535.49809621</v>
      </c>
      <c r="AX104" s="14" t="n">
        <f aca="false">IF(AE104&gt;0,AE104,0)</f>
        <v>63278.6414450703</v>
      </c>
      <c r="AY104" s="14" t="n">
        <f aca="false">IF(AF104&gt;0,AF104,0)</f>
        <v>78063.155179173</v>
      </c>
      <c r="AZ104" s="14" t="n">
        <f aca="false">IF(AG104&gt;0,AG104,0)</f>
        <v>55872.1677687796</v>
      </c>
      <c r="BA104" s="14" t="n">
        <f aca="false">IF(AH104&gt;0,AH104,0)</f>
        <v>111246.080589643</v>
      </c>
      <c r="BB104" s="14" t="n">
        <f aca="false">IF(AI104&gt;0,AI104,0)</f>
        <v>76303.857534401</v>
      </c>
      <c r="BC104" s="14" t="n">
        <f aca="false">IF(AJ104&gt;0,AJ104,0)</f>
        <v>133959.676024813</v>
      </c>
      <c r="BD104" s="14" t="n">
        <f aca="false">IF(AK104&gt;0,AK104,0)</f>
        <v>107986.171260219</v>
      </c>
      <c r="BE104" s="14" t="n">
        <f aca="false">IF(AL104&gt;0,AL104,0)</f>
        <v>77563.4652241282</v>
      </c>
      <c r="BF104" s="14" t="n">
        <f aca="false">IF(AM104&gt;0,AM104,0)</f>
        <v>88559.8813984631</v>
      </c>
      <c r="BG104" s="14" t="n">
        <f aca="false">IF(AN104&gt;0,AN104,0)</f>
        <v>88917.2118696315</v>
      </c>
      <c r="BH104" s="14" t="n">
        <f aca="false">IF(AO104&gt;0,AO104,0)</f>
        <v>81652.4351759558</v>
      </c>
      <c r="BI104" s="14" t="n">
        <f aca="false">IF(AP104&gt;0,AP104,0)</f>
        <v>147751.02705323</v>
      </c>
      <c r="BJ104" s="14" t="n">
        <f aca="false">IF(AQ104&gt;0,AQ104,0)</f>
        <v>88756.9012966745</v>
      </c>
      <c r="BK104" s="14" t="n">
        <f aca="false">IF(AR104&gt;0,AR104,0)</f>
        <v>70557.1455342506</v>
      </c>
    </row>
    <row r="105" customFormat="false" ht="18" hidden="false" customHeight="false" outlineLevel="0" collapsed="false">
      <c r="A105" s="20" t="s">
        <v>767</v>
      </c>
      <c r="B105" s="19" t="s">
        <v>768</v>
      </c>
      <c r="C105" s="19" t="n">
        <v>48</v>
      </c>
      <c r="D105" s="19" t="n">
        <f aca="false">C105-5</f>
        <v>43</v>
      </c>
      <c r="E105" s="8" t="s">
        <v>769</v>
      </c>
      <c r="F105" s="8" t="n">
        <v>15.1872732791257</v>
      </c>
      <c r="G105" s="13" t="n">
        <f aca="false">F105*((POWER(D105,2))/((POWER(C105,2))))</f>
        <v>12.1880504744372</v>
      </c>
      <c r="H105" s="19" t="n">
        <f aca="false">IF(ISNA(VLOOKUP($A105,PC!$B:$T,2,0)),0,VLOOKUP($A105,PC!$B:$T,2,0))</f>
        <v>0</v>
      </c>
      <c r="I105" s="19" t="n">
        <f aca="false">IF(ISNA(VLOOKUP($A105,PC!$B:$T,3,0)),0,VLOOKUP($A105,PC!$B:$T,3,0))</f>
        <v>0</v>
      </c>
      <c r="J105" s="19" t="n">
        <f aca="false">IF(ISNA(VLOOKUP($A105,PC!$B:$T,4,0)),0,VLOOKUP($A105,PC!$B:$T,4,0))</f>
        <v>0</v>
      </c>
      <c r="K105" s="19" t="n">
        <f aca="false">IF(ISNA(VLOOKUP($A105,PC!$B:$T,5,0)),0,VLOOKUP($A105,PC!$B:$T,5,0))</f>
        <v>0</v>
      </c>
      <c r="L105" s="19" t="n">
        <f aca="false">IF(ISNA(VLOOKUP($A105,PC!$B:$T,6,0)),0,VLOOKUP($A105,PC!$B:$T,6,0))</f>
        <v>0</v>
      </c>
      <c r="M105" s="19" t="n">
        <f aca="false">IF(ISNA(VLOOKUP($A105,PC!$B:$T,7,0)),0,VLOOKUP($A105,PC!$B:$T,7,0))</f>
        <v>0</v>
      </c>
      <c r="N105" s="19" t="n">
        <f aca="false">IF(ISNA(VLOOKUP($A105,PC!$B:$T,8,0)),0,VLOOKUP($A105,PC!$B:$T,8,0))</f>
        <v>0</v>
      </c>
      <c r="O105" s="19" t="n">
        <f aca="false">IF(ISNA(VLOOKUP($A105,PC!$B:$T,9,0)),0,VLOOKUP($A105,PC!$B:$T,9,0))</f>
        <v>0</v>
      </c>
      <c r="P105" s="19" t="n">
        <f aca="false">IF(ISNA(VLOOKUP($A105,PC!$B:$T,10,0)),0,VLOOKUP($A105,PC!$B:$T,10,0))</f>
        <v>0</v>
      </c>
      <c r="Q105" s="19" t="n">
        <f aca="false">IF(ISNA(VLOOKUP($A105,PC!$B:$T,11,0)),0,VLOOKUP($A105,PC!$B:$T,11,0))</f>
        <v>0</v>
      </c>
      <c r="R105" s="19" t="n">
        <f aca="false">IF(ISNA(VLOOKUP($A105,PC!$B:$T,12,0)),0,VLOOKUP($A105,PC!$B:$T,12,0))</f>
        <v>0</v>
      </c>
      <c r="S105" s="19" t="n">
        <f aca="false">IF(ISNA(VLOOKUP($A105,PC!$B:$T,13,0)),0,VLOOKUP($A105,PC!$B:$T,13,0))</f>
        <v>0</v>
      </c>
      <c r="T105" s="19" t="n">
        <f aca="false">IF(ISNA(VLOOKUP($A105,PC!$B:$T,14,0)),0,VLOOKUP($A105,PC!$B:$T,14,0))</f>
        <v>0</v>
      </c>
      <c r="U105" s="19" t="n">
        <f aca="false">IF(ISNA(VLOOKUP($A105,PC!$B:$T,15,0)),0,VLOOKUP($A105,PC!$B:$T,15,0))</f>
        <v>0</v>
      </c>
      <c r="V105" s="19" t="n">
        <f aca="false">IF(ISNA(VLOOKUP($A105,PC!$B:$T,16,0)),0,VLOOKUP($A105,PC!$B:$T,16,0))</f>
        <v>0</v>
      </c>
      <c r="W105" s="19" t="n">
        <f aca="false">IF(ISNA(VLOOKUP($A105,PC!$B:$T,17,0)),0,VLOOKUP($A105,PC!$B:$T,17,0))</f>
        <v>0</v>
      </c>
      <c r="X105" s="19" t="n">
        <f aca="false">IF(ISNA(VLOOKUP($A105,PC!$B:$T,18,0)),0,VLOOKUP($A105,PC!$B:$T,18,0))</f>
        <v>0</v>
      </c>
      <c r="Y105" s="19" t="n">
        <f aca="false">IF(ISNA(VLOOKUP($A105,PC!$B:$T,19,0)),0,VLOOKUP($A105,PC!$B:$T,19,0))</f>
        <v>0</v>
      </c>
      <c r="AA105" s="14" t="n">
        <f aca="false">H105-(H104*$G104/100)</f>
        <v>-7572.25277289548</v>
      </c>
      <c r="AB105" s="14" t="n">
        <f aca="false">I105-(I104*$G104/100)</f>
        <v>-13175.3029927559</v>
      </c>
      <c r="AC105" s="14" t="n">
        <f aca="false">J105-(J104*$G104/100)</f>
        <v>-17749.5923489121</v>
      </c>
      <c r="AD105" s="14" t="n">
        <f aca="false">K105-(K104*$G104/100)</f>
        <v>-16763.7757706117</v>
      </c>
      <c r="AE105" s="14" t="n">
        <f aca="false">L105-(L104*$G104/100)</f>
        <v>-8012.35785368633</v>
      </c>
      <c r="AF105" s="14" t="n">
        <f aca="false">M105-(M104*$G104/100)</f>
        <v>-9892.69623834683</v>
      </c>
      <c r="AG105" s="14" t="n">
        <f aca="false">N105-(N104*$G104/100)</f>
        <v>-7080.84049250379</v>
      </c>
      <c r="AH105" s="14" t="n">
        <f aca="false">O105-(O104*$G104/100)</f>
        <v>-14116.1801145247</v>
      </c>
      <c r="AI105" s="14" t="n">
        <f aca="false">P105-(P104*$G104/100)</f>
        <v>-9671.24554536988</v>
      </c>
      <c r="AJ105" s="14" t="n">
        <f aca="false">Q105-(Q104*$G104/100)</f>
        <v>-16950.0431024583</v>
      </c>
      <c r="AK105" s="14" t="n">
        <f aca="false">R105-(R104*$G104/100)</f>
        <v>-13647.3841234412</v>
      </c>
      <c r="AL105" s="14" t="n">
        <f aca="false">S105-(S104*$G104/100)</f>
        <v>-9830.27683819733</v>
      </c>
      <c r="AM105" s="14" t="n">
        <f aca="false">T105-(T104*$G104/100)</f>
        <v>-11213.2700287102</v>
      </c>
      <c r="AN105" s="14" t="n">
        <f aca="false">U105-(U104*$G104/100)</f>
        <v>-11246.9815108841</v>
      </c>
      <c r="AO105" s="14" t="n">
        <f aca="false">V105-(V104*$G104/100)</f>
        <v>-10307.9557901657</v>
      </c>
      <c r="AP105" s="14" t="n">
        <f aca="false">W105-(W104*$G104/100)</f>
        <v>-18691.3172814254</v>
      </c>
      <c r="AQ105" s="14" t="n">
        <f aca="false">X105-(X104*$G104/100)</f>
        <v>-11213.2700287102</v>
      </c>
      <c r="AR105" s="14" t="n">
        <f aca="false">Y105-(Y104*$G104/100)</f>
        <v>-8933.89309626891</v>
      </c>
      <c r="AS105" s="14"/>
      <c r="AT105" s="14" t="n">
        <f aca="false">IF(AA105&gt;0,AA105,0)</f>
        <v>0</v>
      </c>
      <c r="AU105" s="14" t="n">
        <f aca="false">IF(AB105&gt;0,AB105,0)</f>
        <v>0</v>
      </c>
      <c r="AV105" s="14" t="n">
        <f aca="false">IF(AC105&gt;0,AC105,0)</f>
        <v>0</v>
      </c>
      <c r="AW105" s="14" t="n">
        <f aca="false">IF(AD105&gt;0,AD105,0)</f>
        <v>0</v>
      </c>
      <c r="AX105" s="14" t="n">
        <f aca="false">IF(AE105&gt;0,AE105,0)</f>
        <v>0</v>
      </c>
      <c r="AY105" s="14" t="n">
        <f aca="false">IF(AF105&gt;0,AF105,0)</f>
        <v>0</v>
      </c>
      <c r="AZ105" s="14" t="n">
        <f aca="false">IF(AG105&gt;0,AG105,0)</f>
        <v>0</v>
      </c>
      <c r="BA105" s="14" t="n">
        <f aca="false">IF(AH105&gt;0,AH105,0)</f>
        <v>0</v>
      </c>
      <c r="BB105" s="14" t="n">
        <f aca="false">IF(AI105&gt;0,AI105,0)</f>
        <v>0</v>
      </c>
      <c r="BC105" s="14" t="n">
        <f aca="false">IF(AJ105&gt;0,AJ105,0)</f>
        <v>0</v>
      </c>
      <c r="BD105" s="14" t="n">
        <f aca="false">IF(AK105&gt;0,AK105,0)</f>
        <v>0</v>
      </c>
      <c r="BE105" s="14" t="n">
        <f aca="false">IF(AL105&gt;0,AL105,0)</f>
        <v>0</v>
      </c>
      <c r="BF105" s="14" t="n">
        <f aca="false">IF(AM105&gt;0,AM105,0)</f>
        <v>0</v>
      </c>
      <c r="BG105" s="14" t="n">
        <f aca="false">IF(AN105&gt;0,AN105,0)</f>
        <v>0</v>
      </c>
      <c r="BH105" s="14" t="n">
        <f aca="false">IF(AO105&gt;0,AO105,0)</f>
        <v>0</v>
      </c>
      <c r="BI105" s="14" t="n">
        <f aca="false">IF(AP105&gt;0,AP105,0)</f>
        <v>0</v>
      </c>
      <c r="BJ105" s="14" t="n">
        <f aca="false">IF(AQ105&gt;0,AQ105,0)</f>
        <v>0</v>
      </c>
      <c r="BK105" s="14" t="n">
        <f aca="false">IF(AR105&gt;0,AR105,0)</f>
        <v>0</v>
      </c>
    </row>
    <row r="106" customFormat="false" ht="18" hidden="false" customHeight="false" outlineLevel="0" collapsed="false">
      <c r="A106" s="20" t="s">
        <v>770</v>
      </c>
      <c r="B106" s="19" t="s">
        <v>771</v>
      </c>
      <c r="C106" s="19" t="n">
        <v>48</v>
      </c>
      <c r="D106" s="19" t="n">
        <f aca="false">C106-5</f>
        <v>43</v>
      </c>
      <c r="E106" s="8" t="s">
        <v>772</v>
      </c>
      <c r="F106" s="8" t="n">
        <v>15.6968338186434</v>
      </c>
      <c r="G106" s="13" t="n">
        <f aca="false">F106*((POWER(D106,2))/((POWER(C106,2))))</f>
        <v>12.5969816539374</v>
      </c>
      <c r="H106" s="19" t="n">
        <f aca="false">IF(ISNA(VLOOKUP($A106,PC!$B:$T,2,0)),0,VLOOKUP($A106,PC!$B:$T,2,0))</f>
        <v>81943.6185541871</v>
      </c>
      <c r="I106" s="19" t="n">
        <f aca="false">IF(ISNA(VLOOKUP($A106,PC!$B:$T,3,0)),0,VLOOKUP($A106,PC!$B:$T,3,0))</f>
        <v>109167.913407227</v>
      </c>
      <c r="J106" s="19" t="n">
        <f aca="false">IF(ISNA(VLOOKUP($A106,PC!$B:$T,4,0)),0,VLOOKUP($A106,PC!$B:$T,4,0))</f>
        <v>145488.448574878</v>
      </c>
      <c r="K106" s="19" t="n">
        <f aca="false">IF(ISNA(VLOOKUP($A106,PC!$B:$T,5,0)),0,VLOOKUP($A106,PC!$B:$T,5,0))</f>
        <v>133238.225048196</v>
      </c>
      <c r="L106" s="19" t="n">
        <f aca="false">IF(ISNA(VLOOKUP($A106,PC!$B:$T,6,0)),0,VLOOKUP($A106,PC!$B:$T,6,0))</f>
        <v>69615.0254643722</v>
      </c>
      <c r="M106" s="19" t="n">
        <f aca="false">IF(ISNA(VLOOKUP($A106,PC!$B:$T,7,0)),0,VLOOKUP($A106,PC!$B:$T,7,0))</f>
        <v>75036.3902156353</v>
      </c>
      <c r="N106" s="19" t="n">
        <f aca="false">IF(ISNA(VLOOKUP($A106,PC!$B:$T,8,0)),0,VLOOKUP($A106,PC!$B:$T,8,0))</f>
        <v>59650.5099510558</v>
      </c>
      <c r="O106" s="19" t="n">
        <f aca="false">IF(ISNA(VLOOKUP($A106,PC!$B:$T,9,0)),0,VLOOKUP($A106,PC!$B:$T,9,0))</f>
        <v>118573.731212105</v>
      </c>
      <c r="P106" s="19" t="n">
        <f aca="false">IF(ISNA(VLOOKUP($A106,PC!$B:$T,10,0)),0,VLOOKUP($A106,PC!$B:$T,10,0))</f>
        <v>71760.8791698078</v>
      </c>
      <c r="Q106" s="19" t="n">
        <f aca="false">IF(ISNA(VLOOKUP($A106,PC!$B:$T,11,0)),0,VLOOKUP($A106,PC!$B:$T,11,0))</f>
        <v>145958.905111362</v>
      </c>
      <c r="R106" s="19" t="n">
        <f aca="false">IF(ISNA(VLOOKUP($A106,PC!$B:$T,12,0)),0,VLOOKUP($A106,PC!$B:$T,12,0))</f>
        <v>107942.939104115</v>
      </c>
      <c r="S106" s="19" t="n">
        <f aca="false">IF(ISNA(VLOOKUP($A106,PC!$B:$T,13,0)),0,VLOOKUP($A106,PC!$B:$T,13,0))</f>
        <v>81594.9766569864</v>
      </c>
      <c r="T106" s="19" t="n">
        <f aca="false">IF(ISNA(VLOOKUP($A106,PC!$B:$T,14,0)),0,VLOOKUP($A106,PC!$B:$T,14,0))</f>
        <v>86740.7700821785</v>
      </c>
      <c r="U106" s="19" t="n">
        <f aca="false">IF(ISNA(VLOOKUP($A106,PC!$B:$T,15,0)),0,VLOOKUP($A106,PC!$B:$T,15,0))</f>
        <v>89974.634125595</v>
      </c>
      <c r="V106" s="19" t="n">
        <f aca="false">IF(ISNA(VLOOKUP($A106,PC!$B:$T,16,0)),0,VLOOKUP($A106,PC!$B:$T,16,0))</f>
        <v>83635.8209992019</v>
      </c>
      <c r="W106" s="19" t="n">
        <f aca="false">IF(ISNA(VLOOKUP($A106,PC!$B:$T,17,0)),0,VLOOKUP($A106,PC!$B:$T,17,0))</f>
        <v>148605.211428325</v>
      </c>
      <c r="X106" s="19" t="n">
        <f aca="false">IF(ISNA(VLOOKUP($A106,PC!$B:$T,18,0)),0,VLOOKUP($A106,PC!$B:$T,18,0))</f>
        <v>86740.7700821785</v>
      </c>
      <c r="Y106" s="19" t="n">
        <f aca="false">IF(ISNA(VLOOKUP($A106,PC!$B:$T,19,0)),0,VLOOKUP($A106,PC!$B:$T,19,0))</f>
        <v>59898.0292405167</v>
      </c>
      <c r="AA106" s="14" t="n">
        <f aca="false">H106-(H105*$G105/100)</f>
        <v>81943.6185541871</v>
      </c>
      <c r="AB106" s="14" t="n">
        <f aca="false">I106-(I105*$G105/100)</f>
        <v>109167.913407227</v>
      </c>
      <c r="AC106" s="14" t="n">
        <f aca="false">J106-(J105*$G105/100)</f>
        <v>145488.448574878</v>
      </c>
      <c r="AD106" s="14" t="n">
        <f aca="false">K106-(K105*$G105/100)</f>
        <v>133238.225048196</v>
      </c>
      <c r="AE106" s="14" t="n">
        <f aca="false">L106-(L105*$G105/100)</f>
        <v>69615.0254643722</v>
      </c>
      <c r="AF106" s="14" t="n">
        <f aca="false">M106-(M105*$G105/100)</f>
        <v>75036.3902156353</v>
      </c>
      <c r="AG106" s="14" t="n">
        <f aca="false">N106-(N105*$G105/100)</f>
        <v>59650.5099510558</v>
      </c>
      <c r="AH106" s="14" t="n">
        <f aca="false">O106-(O105*$G105/100)</f>
        <v>118573.731212105</v>
      </c>
      <c r="AI106" s="14" t="n">
        <f aca="false">P106-(P105*$G105/100)</f>
        <v>71760.8791698078</v>
      </c>
      <c r="AJ106" s="14" t="n">
        <f aca="false">Q106-(Q105*$G105/100)</f>
        <v>145958.905111362</v>
      </c>
      <c r="AK106" s="14" t="n">
        <f aca="false">R106-(R105*$G105/100)</f>
        <v>107942.939104115</v>
      </c>
      <c r="AL106" s="14" t="n">
        <f aca="false">S106-(S105*$G105/100)</f>
        <v>81594.9766569864</v>
      </c>
      <c r="AM106" s="14" t="n">
        <f aca="false">T106-(T105*$G105/100)</f>
        <v>86740.7700821785</v>
      </c>
      <c r="AN106" s="14" t="n">
        <f aca="false">U106-(U105*$G105/100)</f>
        <v>89974.634125595</v>
      </c>
      <c r="AO106" s="14" t="n">
        <f aca="false">V106-(V105*$G105/100)</f>
        <v>83635.8209992019</v>
      </c>
      <c r="AP106" s="14" t="n">
        <f aca="false">W106-(W105*$G105/100)</f>
        <v>148605.211428325</v>
      </c>
      <c r="AQ106" s="14" t="n">
        <f aca="false">X106-(X105*$G105/100)</f>
        <v>86740.7700821785</v>
      </c>
      <c r="AR106" s="14" t="n">
        <f aca="false">Y106-(Y105*$G105/100)</f>
        <v>59898.0292405167</v>
      </c>
      <c r="AS106" s="14"/>
      <c r="AT106" s="14" t="n">
        <f aca="false">IF(AA106&gt;0,AA106,0)</f>
        <v>81943.6185541871</v>
      </c>
      <c r="AU106" s="14" t="n">
        <f aca="false">IF(AB106&gt;0,AB106,0)</f>
        <v>109167.913407227</v>
      </c>
      <c r="AV106" s="14" t="n">
        <f aca="false">IF(AC106&gt;0,AC106,0)</f>
        <v>145488.448574878</v>
      </c>
      <c r="AW106" s="14" t="n">
        <f aca="false">IF(AD106&gt;0,AD106,0)</f>
        <v>133238.225048196</v>
      </c>
      <c r="AX106" s="14" t="n">
        <f aca="false">IF(AE106&gt;0,AE106,0)</f>
        <v>69615.0254643722</v>
      </c>
      <c r="AY106" s="14" t="n">
        <f aca="false">IF(AF106&gt;0,AF106,0)</f>
        <v>75036.3902156353</v>
      </c>
      <c r="AZ106" s="14" t="n">
        <f aca="false">IF(AG106&gt;0,AG106,0)</f>
        <v>59650.5099510558</v>
      </c>
      <c r="BA106" s="14" t="n">
        <f aca="false">IF(AH106&gt;0,AH106,0)</f>
        <v>118573.731212105</v>
      </c>
      <c r="BB106" s="14" t="n">
        <f aca="false">IF(AI106&gt;0,AI106,0)</f>
        <v>71760.8791698078</v>
      </c>
      <c r="BC106" s="14" t="n">
        <f aca="false">IF(AJ106&gt;0,AJ106,0)</f>
        <v>145958.905111362</v>
      </c>
      <c r="BD106" s="14" t="n">
        <f aca="false">IF(AK106&gt;0,AK106,0)</f>
        <v>107942.939104115</v>
      </c>
      <c r="BE106" s="14" t="n">
        <f aca="false">IF(AL106&gt;0,AL106,0)</f>
        <v>81594.9766569864</v>
      </c>
      <c r="BF106" s="14" t="n">
        <f aca="false">IF(AM106&gt;0,AM106,0)</f>
        <v>86740.7700821785</v>
      </c>
      <c r="BG106" s="14" t="n">
        <f aca="false">IF(AN106&gt;0,AN106,0)</f>
        <v>89974.634125595</v>
      </c>
      <c r="BH106" s="14" t="n">
        <f aca="false">IF(AO106&gt;0,AO106,0)</f>
        <v>83635.8209992019</v>
      </c>
      <c r="BI106" s="14" t="n">
        <f aca="false">IF(AP106&gt;0,AP106,0)</f>
        <v>148605.211428325</v>
      </c>
      <c r="BJ106" s="14" t="n">
        <f aca="false">IF(AQ106&gt;0,AQ106,0)</f>
        <v>86740.7700821785</v>
      </c>
      <c r="BK106" s="14" t="n">
        <f aca="false">IF(AR106&gt;0,AR106,0)</f>
        <v>59898.0292405167</v>
      </c>
    </row>
    <row r="107" customFormat="false" ht="18" hidden="false" customHeight="false" outlineLevel="0" collapsed="false">
      <c r="A107" s="20" t="s">
        <v>773</v>
      </c>
      <c r="B107" s="19" t="s">
        <v>774</v>
      </c>
      <c r="C107" s="19" t="n">
        <v>48</v>
      </c>
      <c r="D107" s="19" t="n">
        <f aca="false">C107-5</f>
        <v>43</v>
      </c>
      <c r="E107" s="8" t="s">
        <v>775</v>
      </c>
      <c r="F107" s="8" t="n">
        <v>15.198905331562</v>
      </c>
      <c r="G107" s="13" t="n">
        <f aca="false">F107*((POWER(D107,2))/((POWER(C107,2))))</f>
        <v>12.1973853984627</v>
      </c>
      <c r="H107" s="19" t="n">
        <f aca="false">IF(ISNA(VLOOKUP($A107,PC!$B:$T,2,0)),0,VLOOKUP($A107,PC!$B:$T,2,0))</f>
        <v>0</v>
      </c>
      <c r="I107" s="19" t="n">
        <f aca="false">IF(ISNA(VLOOKUP($A107,PC!$B:$T,3,0)),0,VLOOKUP($A107,PC!$B:$T,3,0))</f>
        <v>0</v>
      </c>
      <c r="J107" s="19" t="n">
        <f aca="false">IF(ISNA(VLOOKUP($A107,PC!$B:$T,4,0)),0,VLOOKUP($A107,PC!$B:$T,4,0))</f>
        <v>0</v>
      </c>
      <c r="K107" s="19" t="n">
        <f aca="false">IF(ISNA(VLOOKUP($A107,PC!$B:$T,5,0)),0,VLOOKUP($A107,PC!$B:$T,5,0))</f>
        <v>0</v>
      </c>
      <c r="L107" s="19" t="n">
        <f aca="false">IF(ISNA(VLOOKUP($A107,PC!$B:$T,6,0)),0,VLOOKUP($A107,PC!$B:$T,6,0))</f>
        <v>0</v>
      </c>
      <c r="M107" s="19" t="n">
        <f aca="false">IF(ISNA(VLOOKUP($A107,PC!$B:$T,7,0)),0,VLOOKUP($A107,PC!$B:$T,7,0))</f>
        <v>0</v>
      </c>
      <c r="N107" s="19" t="n">
        <f aca="false">IF(ISNA(VLOOKUP($A107,PC!$B:$T,8,0)),0,VLOOKUP($A107,PC!$B:$T,8,0))</f>
        <v>0</v>
      </c>
      <c r="O107" s="19" t="n">
        <f aca="false">IF(ISNA(VLOOKUP($A107,PC!$B:$T,9,0)),0,VLOOKUP($A107,PC!$B:$T,9,0))</f>
        <v>0</v>
      </c>
      <c r="P107" s="19" t="n">
        <f aca="false">IF(ISNA(VLOOKUP($A107,PC!$B:$T,10,0)),0,VLOOKUP($A107,PC!$B:$T,10,0))</f>
        <v>0</v>
      </c>
      <c r="Q107" s="19" t="n">
        <f aca="false">IF(ISNA(VLOOKUP($A107,PC!$B:$T,11,0)),0,VLOOKUP($A107,PC!$B:$T,11,0))</f>
        <v>0</v>
      </c>
      <c r="R107" s="19" t="n">
        <f aca="false">IF(ISNA(VLOOKUP($A107,PC!$B:$T,12,0)),0,VLOOKUP($A107,PC!$B:$T,12,0))</f>
        <v>0</v>
      </c>
      <c r="S107" s="19" t="n">
        <f aca="false">IF(ISNA(VLOOKUP($A107,PC!$B:$T,13,0)),0,VLOOKUP($A107,PC!$B:$T,13,0))</f>
        <v>0</v>
      </c>
      <c r="T107" s="19" t="n">
        <f aca="false">IF(ISNA(VLOOKUP($A107,PC!$B:$T,14,0)),0,VLOOKUP($A107,PC!$B:$T,14,0))</f>
        <v>0</v>
      </c>
      <c r="U107" s="19" t="n">
        <f aca="false">IF(ISNA(VLOOKUP($A107,PC!$B:$T,15,0)),0,VLOOKUP($A107,PC!$B:$T,15,0))</f>
        <v>0</v>
      </c>
      <c r="V107" s="19" t="n">
        <f aca="false">IF(ISNA(VLOOKUP($A107,PC!$B:$T,16,0)),0,VLOOKUP($A107,PC!$B:$T,16,0))</f>
        <v>0</v>
      </c>
      <c r="W107" s="19" t="n">
        <f aca="false">IF(ISNA(VLOOKUP($A107,PC!$B:$T,17,0)),0,VLOOKUP($A107,PC!$B:$T,17,0))</f>
        <v>0</v>
      </c>
      <c r="X107" s="19" t="n">
        <f aca="false">IF(ISNA(VLOOKUP($A107,PC!$B:$T,18,0)),0,VLOOKUP($A107,PC!$B:$T,18,0))</f>
        <v>0</v>
      </c>
      <c r="Y107" s="19" t="n">
        <f aca="false">IF(ISNA(VLOOKUP($A107,PC!$B:$T,19,0)),0,VLOOKUP($A107,PC!$B:$T,19,0))</f>
        <v>0</v>
      </c>
      <c r="AA107" s="14" t="n">
        <f aca="false">H107-(H106*$G106/100)</f>
        <v>-10322.4225958433</v>
      </c>
      <c r="AB107" s="14" t="n">
        <f aca="false">I107-(I106*$G106/100)</f>
        <v>-13751.8620238947</v>
      </c>
      <c r="AC107" s="14" t="n">
        <f aca="false">J107-(J106*$G106/100)</f>
        <v>-18327.1531755754</v>
      </c>
      <c r="AD107" s="14" t="n">
        <f aca="false">K107-(K106*$G106/100)</f>
        <v>-16783.994765353</v>
      </c>
      <c r="AE107" s="14" t="n">
        <f aca="false">L107-(L106*$G106/100)</f>
        <v>-8769.39198613077</v>
      </c>
      <c r="AF107" s="14" t="n">
        <f aca="false">M107-(M106*$G106/100)</f>
        <v>-9452.32030924042</v>
      </c>
      <c r="AG107" s="14" t="n">
        <f aca="false">N107-(N106*$G106/100)</f>
        <v>-7514.16379501457</v>
      </c>
      <c r="AH107" s="14" t="n">
        <f aca="false">O107-(O106*$G106/100)</f>
        <v>-14936.7111671778</v>
      </c>
      <c r="AI107" s="14" t="n">
        <f aca="false">P107-(P106*$G106/100)</f>
        <v>-9039.70478372484</v>
      </c>
      <c r="AJ107" s="14" t="n">
        <f aca="false">Q107-(Q106*$G106/100)</f>
        <v>-18386.4164991661</v>
      </c>
      <c r="AK107" s="14" t="n">
        <f aca="false">R107-(R106*$G106/100)</f>
        <v>-13597.5522356661</v>
      </c>
      <c r="AL107" s="14" t="n">
        <f aca="false">S107-(S106*$G106/100)</f>
        <v>-10278.504240015</v>
      </c>
      <c r="AM107" s="14" t="n">
        <f aca="false">T107-(T106*$G106/100)</f>
        <v>-10926.718893736</v>
      </c>
      <c r="AN107" s="14" t="n">
        <f aca="false">U107-(U106*$G106/100)</f>
        <v>-11334.0881539985</v>
      </c>
      <c r="AO107" s="14" t="n">
        <f aca="false">V107-(V106*$G106/100)</f>
        <v>-10535.5890273893</v>
      </c>
      <c r="AP107" s="14" t="n">
        <f aca="false">W107-(W106*$G106/100)</f>
        <v>-18719.771220421</v>
      </c>
      <c r="AQ107" s="14" t="n">
        <f aca="false">X107-(X106*$G106/100)</f>
        <v>-10926.718893736</v>
      </c>
      <c r="AR107" s="14" t="n">
        <f aca="false">Y107-(Y106*$G106/100)</f>
        <v>-7545.34375449791</v>
      </c>
      <c r="AS107" s="14"/>
      <c r="AT107" s="14" t="n">
        <f aca="false">IF(AA107&gt;0,AA107,0)</f>
        <v>0</v>
      </c>
      <c r="AU107" s="14" t="n">
        <f aca="false">IF(AB107&gt;0,AB107,0)</f>
        <v>0</v>
      </c>
      <c r="AV107" s="14" t="n">
        <f aca="false">IF(AC107&gt;0,AC107,0)</f>
        <v>0</v>
      </c>
      <c r="AW107" s="14" t="n">
        <f aca="false">IF(AD107&gt;0,AD107,0)</f>
        <v>0</v>
      </c>
      <c r="AX107" s="14" t="n">
        <f aca="false">IF(AE107&gt;0,AE107,0)</f>
        <v>0</v>
      </c>
      <c r="AY107" s="14" t="n">
        <f aca="false">IF(AF107&gt;0,AF107,0)</f>
        <v>0</v>
      </c>
      <c r="AZ107" s="14" t="n">
        <f aca="false">IF(AG107&gt;0,AG107,0)</f>
        <v>0</v>
      </c>
      <c r="BA107" s="14" t="n">
        <f aca="false">IF(AH107&gt;0,AH107,0)</f>
        <v>0</v>
      </c>
      <c r="BB107" s="14" t="n">
        <f aca="false">IF(AI107&gt;0,AI107,0)</f>
        <v>0</v>
      </c>
      <c r="BC107" s="14" t="n">
        <f aca="false">IF(AJ107&gt;0,AJ107,0)</f>
        <v>0</v>
      </c>
      <c r="BD107" s="14" t="n">
        <f aca="false">IF(AK107&gt;0,AK107,0)</f>
        <v>0</v>
      </c>
      <c r="BE107" s="14" t="n">
        <f aca="false">IF(AL107&gt;0,AL107,0)</f>
        <v>0</v>
      </c>
      <c r="BF107" s="14" t="n">
        <f aca="false">IF(AM107&gt;0,AM107,0)</f>
        <v>0</v>
      </c>
      <c r="BG107" s="14" t="n">
        <f aca="false">IF(AN107&gt;0,AN107,0)</f>
        <v>0</v>
      </c>
      <c r="BH107" s="14" t="n">
        <f aca="false">IF(AO107&gt;0,AO107,0)</f>
        <v>0</v>
      </c>
      <c r="BI107" s="14" t="n">
        <f aca="false">IF(AP107&gt;0,AP107,0)</f>
        <v>0</v>
      </c>
      <c r="BJ107" s="14" t="n">
        <f aca="false">IF(AQ107&gt;0,AQ107,0)</f>
        <v>0</v>
      </c>
      <c r="BK107" s="14" t="n">
        <f aca="false">IF(AR107&gt;0,AR107,0)</f>
        <v>0</v>
      </c>
    </row>
    <row r="108" customFormat="false" ht="18" hidden="false" customHeight="false" outlineLevel="0" collapsed="false">
      <c r="A108" s="20" t="s">
        <v>776</v>
      </c>
      <c r="B108" s="19" t="s">
        <v>777</v>
      </c>
      <c r="C108" s="19" t="n">
        <v>48</v>
      </c>
      <c r="D108" s="19" t="n">
        <f aca="false">C108-5</f>
        <v>43</v>
      </c>
      <c r="E108" s="8" t="s">
        <v>778</v>
      </c>
      <c r="F108" s="8" t="n">
        <v>15.7087126239843</v>
      </c>
      <c r="G108" s="13" t="n">
        <f aca="false">F108*((POWER(D108,2))/((POWER(C108,2))))</f>
        <v>12.6065146014527</v>
      </c>
      <c r="H108" s="19" t="n">
        <f aca="false">IF(ISNA(VLOOKUP($A108,PC!$B:$T,2,0)),0,VLOOKUP($A108,PC!$B:$T,2,0))</f>
        <v>63963.1327338203</v>
      </c>
      <c r="I108" s="19" t="n">
        <f aca="false">IF(ISNA(VLOOKUP($A108,PC!$B:$T,3,0)),0,VLOOKUP($A108,PC!$B:$T,3,0))</f>
        <v>66760.7301212865</v>
      </c>
      <c r="J108" s="19" t="n">
        <f aca="false">IF(ISNA(VLOOKUP($A108,PC!$B:$T,4,0)),0,VLOOKUP($A108,PC!$B:$T,4,0))</f>
        <v>89456.9040902941</v>
      </c>
      <c r="K108" s="19" t="n">
        <f aca="false">IF(ISNA(VLOOKUP($A108,PC!$B:$T,5,0)),0,VLOOKUP($A108,PC!$B:$T,5,0))</f>
        <v>87170.0290864816</v>
      </c>
      <c r="L108" s="19" t="n">
        <f aca="false">IF(ISNA(VLOOKUP($A108,PC!$B:$T,6,0)),0,VLOOKUP($A108,PC!$B:$T,6,0))</f>
        <v>52069.6758674962</v>
      </c>
      <c r="M108" s="19" t="n">
        <f aca="false">IF(ISNA(VLOOKUP($A108,PC!$B:$T,7,0)),0,VLOOKUP($A108,PC!$B:$T,7,0))</f>
        <v>47042.9198567114</v>
      </c>
      <c r="N108" s="19" t="n">
        <f aca="false">IF(ISNA(VLOOKUP($A108,PC!$B:$T,8,0)),0,VLOOKUP($A108,PC!$B:$T,8,0))</f>
        <v>33145.5205270696</v>
      </c>
      <c r="O108" s="19" t="n">
        <f aca="false">IF(ISNA(VLOOKUP($A108,PC!$B:$T,9,0)),0,VLOOKUP($A108,PC!$B:$T,9,0))</f>
        <v>61125.2287595514</v>
      </c>
      <c r="P108" s="19" t="n">
        <f aca="false">IF(ISNA(VLOOKUP($A108,PC!$B:$T,10,0)),0,VLOOKUP($A108,PC!$B:$T,10,0))</f>
        <v>49901.6248449901</v>
      </c>
      <c r="Q108" s="19" t="n">
        <f aca="false">IF(ISNA(VLOOKUP($A108,PC!$B:$T,11,0)),0,VLOOKUP($A108,PC!$B:$T,11,0))</f>
        <v>99730.8234116802</v>
      </c>
      <c r="R108" s="19" t="n">
        <f aca="false">IF(ISNA(VLOOKUP($A108,PC!$B:$T,12,0)),0,VLOOKUP($A108,PC!$B:$T,12,0))</f>
        <v>73092.8454467642</v>
      </c>
      <c r="S108" s="19" t="n">
        <f aca="false">IF(ISNA(VLOOKUP($A108,PC!$B:$T,13,0)),0,VLOOKUP($A108,PC!$B:$T,13,0))</f>
        <v>56820.610778223</v>
      </c>
      <c r="T108" s="19" t="n">
        <f aca="false">IF(ISNA(VLOOKUP($A108,PC!$B:$T,14,0)),0,VLOOKUP($A108,PC!$B:$T,14,0))</f>
        <v>52726.1646557779</v>
      </c>
      <c r="U108" s="19" t="n">
        <f aca="false">IF(ISNA(VLOOKUP($A108,PC!$B:$T,15,0)),0,VLOOKUP($A108,PC!$B:$T,15,0))</f>
        <v>56820.610778223</v>
      </c>
      <c r="V108" s="19" t="n">
        <f aca="false">IF(ISNA(VLOOKUP($A108,PC!$B:$T,16,0)),0,VLOOKUP($A108,PC!$B:$T,16,0))</f>
        <v>46165.2973773387</v>
      </c>
      <c r="W108" s="19" t="n">
        <f aca="false">IF(ISNA(VLOOKUP($A108,PC!$B:$T,17,0)),0,VLOOKUP($A108,PC!$B:$T,17,0))</f>
        <v>102039.474874047</v>
      </c>
      <c r="X108" s="19" t="n">
        <f aca="false">IF(ISNA(VLOOKUP($A108,PC!$B:$T,18,0)),0,VLOOKUP($A108,PC!$B:$T,18,0))</f>
        <v>55001.7117991327</v>
      </c>
      <c r="Y108" s="19" t="n">
        <f aca="false">IF(ISNA(VLOOKUP($A108,PC!$B:$T,19,0)),0,VLOOKUP($A108,PC!$B:$T,19,0))</f>
        <v>36811.6670361598</v>
      </c>
      <c r="AA108" s="14" t="n">
        <f aca="false">H108-(H107*$G107/100)</f>
        <v>63963.1327338203</v>
      </c>
      <c r="AB108" s="14" t="n">
        <f aca="false">I108-(I107*$G107/100)</f>
        <v>66760.7301212865</v>
      </c>
      <c r="AC108" s="14" t="n">
        <f aca="false">J108-(J107*$G107/100)</f>
        <v>89456.9040902941</v>
      </c>
      <c r="AD108" s="14" t="n">
        <f aca="false">K108-(K107*$G107/100)</f>
        <v>87170.0290864816</v>
      </c>
      <c r="AE108" s="14" t="n">
        <f aca="false">L108-(L107*$G107/100)</f>
        <v>52069.6758674962</v>
      </c>
      <c r="AF108" s="14" t="n">
        <f aca="false">M108-(M107*$G107/100)</f>
        <v>47042.9198567114</v>
      </c>
      <c r="AG108" s="14" t="n">
        <f aca="false">N108-(N107*$G107/100)</f>
        <v>33145.5205270696</v>
      </c>
      <c r="AH108" s="14" t="n">
        <f aca="false">O108-(O107*$G107/100)</f>
        <v>61125.2287595514</v>
      </c>
      <c r="AI108" s="14" t="n">
        <f aca="false">P108-(P107*$G107/100)</f>
        <v>49901.6248449901</v>
      </c>
      <c r="AJ108" s="14" t="n">
        <f aca="false">Q108-(Q107*$G107/100)</f>
        <v>99730.8234116802</v>
      </c>
      <c r="AK108" s="14" t="n">
        <f aca="false">R108-(R107*$G107/100)</f>
        <v>73092.8454467642</v>
      </c>
      <c r="AL108" s="14" t="n">
        <f aca="false">S108-(S107*$G107/100)</f>
        <v>56820.610778223</v>
      </c>
      <c r="AM108" s="14" t="n">
        <f aca="false">T108-(T107*$G107/100)</f>
        <v>52726.1646557779</v>
      </c>
      <c r="AN108" s="14" t="n">
        <f aca="false">U108-(U107*$G107/100)</f>
        <v>56820.610778223</v>
      </c>
      <c r="AO108" s="14" t="n">
        <f aca="false">V108-(V107*$G107/100)</f>
        <v>46165.2973773387</v>
      </c>
      <c r="AP108" s="14" t="n">
        <f aca="false">W108-(W107*$G107/100)</f>
        <v>102039.474874047</v>
      </c>
      <c r="AQ108" s="14" t="n">
        <f aca="false">X108-(X107*$G107/100)</f>
        <v>55001.7117991327</v>
      </c>
      <c r="AR108" s="14" t="n">
        <f aca="false">Y108-(Y107*$G107/100)</f>
        <v>36811.6670361598</v>
      </c>
      <c r="AS108" s="14"/>
      <c r="AT108" s="14" t="n">
        <f aca="false">IF(AA108&gt;0,AA108,0)</f>
        <v>63963.1327338203</v>
      </c>
      <c r="AU108" s="14" t="n">
        <f aca="false">IF(AB108&gt;0,AB108,0)</f>
        <v>66760.7301212865</v>
      </c>
      <c r="AV108" s="14" t="n">
        <f aca="false">IF(AC108&gt;0,AC108,0)</f>
        <v>89456.9040902941</v>
      </c>
      <c r="AW108" s="14" t="n">
        <f aca="false">IF(AD108&gt;0,AD108,0)</f>
        <v>87170.0290864816</v>
      </c>
      <c r="AX108" s="14" t="n">
        <f aca="false">IF(AE108&gt;0,AE108,0)</f>
        <v>52069.6758674962</v>
      </c>
      <c r="AY108" s="14" t="n">
        <f aca="false">IF(AF108&gt;0,AF108,0)</f>
        <v>47042.9198567114</v>
      </c>
      <c r="AZ108" s="14" t="n">
        <f aca="false">IF(AG108&gt;0,AG108,0)</f>
        <v>33145.5205270696</v>
      </c>
      <c r="BA108" s="14" t="n">
        <f aca="false">IF(AH108&gt;0,AH108,0)</f>
        <v>61125.2287595514</v>
      </c>
      <c r="BB108" s="14" t="n">
        <f aca="false">IF(AI108&gt;0,AI108,0)</f>
        <v>49901.6248449901</v>
      </c>
      <c r="BC108" s="14" t="n">
        <f aca="false">IF(AJ108&gt;0,AJ108,0)</f>
        <v>99730.8234116802</v>
      </c>
      <c r="BD108" s="14" t="n">
        <f aca="false">IF(AK108&gt;0,AK108,0)</f>
        <v>73092.8454467642</v>
      </c>
      <c r="BE108" s="14" t="n">
        <f aca="false">IF(AL108&gt;0,AL108,0)</f>
        <v>56820.610778223</v>
      </c>
      <c r="BF108" s="14" t="n">
        <f aca="false">IF(AM108&gt;0,AM108,0)</f>
        <v>52726.1646557779</v>
      </c>
      <c r="BG108" s="14" t="n">
        <f aca="false">IF(AN108&gt;0,AN108,0)</f>
        <v>56820.610778223</v>
      </c>
      <c r="BH108" s="14" t="n">
        <f aca="false">IF(AO108&gt;0,AO108,0)</f>
        <v>46165.2973773387</v>
      </c>
      <c r="BI108" s="14" t="n">
        <f aca="false">IF(AP108&gt;0,AP108,0)</f>
        <v>102039.474874047</v>
      </c>
      <c r="BJ108" s="14" t="n">
        <f aca="false">IF(AQ108&gt;0,AQ108,0)</f>
        <v>55001.7117991327</v>
      </c>
      <c r="BK108" s="14" t="n">
        <f aca="false">IF(AR108&gt;0,AR108,0)</f>
        <v>36811.6670361598</v>
      </c>
    </row>
    <row r="109" customFormat="false" ht="18" hidden="false" customHeight="false" outlineLevel="0" collapsed="false">
      <c r="A109" s="20" t="s">
        <v>779</v>
      </c>
      <c r="B109" s="19" t="s">
        <v>780</v>
      </c>
      <c r="C109" s="19" t="n">
        <v>48</v>
      </c>
      <c r="D109" s="19" t="n">
        <f aca="false">C109-5</f>
        <v>43</v>
      </c>
      <c r="E109" s="8" t="s">
        <v>781</v>
      </c>
      <c r="F109" s="8" t="n">
        <v>15.210537680485</v>
      </c>
      <c r="G109" s="13" t="n">
        <f aca="false">F109*((POWER(D109,2))/((POWER(C109,2))))</f>
        <v>12.2067205604239</v>
      </c>
      <c r="H109" s="19" t="n">
        <f aca="false">IF(ISNA(VLOOKUP($A109,PC!$B:$T,2,0)),0,VLOOKUP($A109,PC!$B:$T,2,0))</f>
        <v>0</v>
      </c>
      <c r="I109" s="19" t="n">
        <f aca="false">IF(ISNA(VLOOKUP($A109,PC!$B:$T,3,0)),0,VLOOKUP($A109,PC!$B:$T,3,0))</f>
        <v>0</v>
      </c>
      <c r="J109" s="19" t="n">
        <f aca="false">IF(ISNA(VLOOKUP($A109,PC!$B:$T,4,0)),0,VLOOKUP($A109,PC!$B:$T,4,0))</f>
        <v>0</v>
      </c>
      <c r="K109" s="19" t="n">
        <f aca="false">IF(ISNA(VLOOKUP($A109,PC!$B:$T,5,0)),0,VLOOKUP($A109,PC!$B:$T,5,0))</f>
        <v>0</v>
      </c>
      <c r="L109" s="19" t="n">
        <f aca="false">IF(ISNA(VLOOKUP($A109,PC!$B:$T,6,0)),0,VLOOKUP($A109,PC!$B:$T,6,0))</f>
        <v>0</v>
      </c>
      <c r="M109" s="19" t="n">
        <f aca="false">IF(ISNA(VLOOKUP($A109,PC!$B:$T,7,0)),0,VLOOKUP($A109,PC!$B:$T,7,0))</f>
        <v>0</v>
      </c>
      <c r="N109" s="19" t="n">
        <f aca="false">IF(ISNA(VLOOKUP($A109,PC!$B:$T,8,0)),0,VLOOKUP($A109,PC!$B:$T,8,0))</f>
        <v>0</v>
      </c>
      <c r="O109" s="19" t="n">
        <f aca="false">IF(ISNA(VLOOKUP($A109,PC!$B:$T,9,0)),0,VLOOKUP($A109,PC!$B:$T,9,0))</f>
        <v>0</v>
      </c>
      <c r="P109" s="19" t="n">
        <f aca="false">IF(ISNA(VLOOKUP($A109,PC!$B:$T,10,0)),0,VLOOKUP($A109,PC!$B:$T,10,0))</f>
        <v>0</v>
      </c>
      <c r="Q109" s="19" t="n">
        <f aca="false">IF(ISNA(VLOOKUP($A109,PC!$B:$T,11,0)),0,VLOOKUP($A109,PC!$B:$T,11,0))</f>
        <v>0</v>
      </c>
      <c r="R109" s="19" t="n">
        <f aca="false">IF(ISNA(VLOOKUP($A109,PC!$B:$T,12,0)),0,VLOOKUP($A109,PC!$B:$T,12,0))</f>
        <v>0</v>
      </c>
      <c r="S109" s="19" t="n">
        <f aca="false">IF(ISNA(VLOOKUP($A109,PC!$B:$T,13,0)),0,VLOOKUP($A109,PC!$B:$T,13,0))</f>
        <v>0</v>
      </c>
      <c r="T109" s="19" t="n">
        <f aca="false">IF(ISNA(VLOOKUP($A109,PC!$B:$T,14,0)),0,VLOOKUP($A109,PC!$B:$T,14,0))</f>
        <v>0</v>
      </c>
      <c r="U109" s="19" t="n">
        <f aca="false">IF(ISNA(VLOOKUP($A109,PC!$B:$T,15,0)),0,VLOOKUP($A109,PC!$B:$T,15,0))</f>
        <v>0</v>
      </c>
      <c r="V109" s="19" t="n">
        <f aca="false">IF(ISNA(VLOOKUP($A109,PC!$B:$T,16,0)),0,VLOOKUP($A109,PC!$B:$T,16,0))</f>
        <v>0</v>
      </c>
      <c r="W109" s="19" t="n">
        <f aca="false">IF(ISNA(VLOOKUP($A109,PC!$B:$T,17,0)),0,VLOOKUP($A109,PC!$B:$T,17,0))</f>
        <v>0</v>
      </c>
      <c r="X109" s="19" t="n">
        <f aca="false">IF(ISNA(VLOOKUP($A109,PC!$B:$T,18,0)),0,VLOOKUP($A109,PC!$B:$T,18,0))</f>
        <v>0</v>
      </c>
      <c r="Y109" s="19" t="n">
        <f aca="false">IF(ISNA(VLOOKUP($A109,PC!$B:$T,19,0)),0,VLOOKUP($A109,PC!$B:$T,19,0))</f>
        <v>0</v>
      </c>
      <c r="AA109" s="14" t="n">
        <f aca="false">H109-(H108*$G108/100)</f>
        <v>-8063.52166763561</v>
      </c>
      <c r="AB109" s="14" t="n">
        <f aca="false">I109-(I108*$G108/100)</f>
        <v>-8416.20119077639</v>
      </c>
      <c r="AC109" s="14" t="n">
        <f aca="false">J109-(J108*$G108/100)</f>
        <v>-11277.3976761504</v>
      </c>
      <c r="AD109" s="14" t="n">
        <f aca="false">K109-(K108*$G108/100)</f>
        <v>-10989.1024448778</v>
      </c>
      <c r="AE109" s="14" t="n">
        <f aca="false">L109-(L108*$G108/100)</f>
        <v>-6564.17129116499</v>
      </c>
      <c r="AF109" s="14" t="n">
        <f aca="false">M109-(M108*$G108/100)</f>
        <v>-5930.472560686</v>
      </c>
      <c r="AG109" s="14" t="n">
        <f aca="false">N109-(N108*$G108/100)</f>
        <v>-4178.49488497253</v>
      </c>
      <c r="AH109" s="14" t="n">
        <f aca="false">O109-(O108*$G108/100)</f>
        <v>-7705.7608887442</v>
      </c>
      <c r="AI109" s="14" t="n">
        <f aca="false">P109-(P108*$G108/100)</f>
        <v>-6290.85562244582</v>
      </c>
      <c r="AJ109" s="14" t="n">
        <f aca="false">Q109-(Q108*$G108/100)</f>
        <v>-12572.5808155424</v>
      </c>
      <c r="AK109" s="14" t="n">
        <f aca="false">R109-(R108*$G108/100)</f>
        <v>-9214.46023386357</v>
      </c>
      <c r="AL109" s="14" t="n">
        <f aca="false">S109-(S108*$G108/100)</f>
        <v>-7163.09859439128</v>
      </c>
      <c r="AM109" s="14" t="n">
        <f aca="false">T109-(T108*$G108/100)</f>
        <v>-6646.93164611663</v>
      </c>
      <c r="AN109" s="14" t="n">
        <f aca="false">U109-(U108*$G108/100)</f>
        <v>-7163.09859439128</v>
      </c>
      <c r="AO109" s="14" t="n">
        <f aca="false">V109-(V108*$G108/100)</f>
        <v>-5819.83495467826</v>
      </c>
      <c r="AP109" s="14" t="n">
        <f aca="false">W109-(W108*$G108/100)</f>
        <v>-12863.6212992424</v>
      </c>
      <c r="AQ109" s="14" t="n">
        <f aca="false">X109-(X108*$G108/100)</f>
        <v>-6933.79882900659</v>
      </c>
      <c r="AR109" s="14" t="n">
        <f aca="false">Y109-(Y108*$G108/100)</f>
        <v>-4640.66817995162</v>
      </c>
      <c r="AS109" s="14"/>
      <c r="AT109" s="14" t="n">
        <f aca="false">IF(AA109&gt;0,AA109,0)</f>
        <v>0</v>
      </c>
      <c r="AU109" s="14" t="n">
        <f aca="false">IF(AB109&gt;0,AB109,0)</f>
        <v>0</v>
      </c>
      <c r="AV109" s="14" t="n">
        <f aca="false">IF(AC109&gt;0,AC109,0)</f>
        <v>0</v>
      </c>
      <c r="AW109" s="14" t="n">
        <f aca="false">IF(AD109&gt;0,AD109,0)</f>
        <v>0</v>
      </c>
      <c r="AX109" s="14" t="n">
        <f aca="false">IF(AE109&gt;0,AE109,0)</f>
        <v>0</v>
      </c>
      <c r="AY109" s="14" t="n">
        <f aca="false">IF(AF109&gt;0,AF109,0)</f>
        <v>0</v>
      </c>
      <c r="AZ109" s="14" t="n">
        <f aca="false">IF(AG109&gt;0,AG109,0)</f>
        <v>0</v>
      </c>
      <c r="BA109" s="14" t="n">
        <f aca="false">IF(AH109&gt;0,AH109,0)</f>
        <v>0</v>
      </c>
      <c r="BB109" s="14" t="n">
        <f aca="false">IF(AI109&gt;0,AI109,0)</f>
        <v>0</v>
      </c>
      <c r="BC109" s="14" t="n">
        <f aca="false">IF(AJ109&gt;0,AJ109,0)</f>
        <v>0</v>
      </c>
      <c r="BD109" s="14" t="n">
        <f aca="false">IF(AK109&gt;0,AK109,0)</f>
        <v>0</v>
      </c>
      <c r="BE109" s="14" t="n">
        <f aca="false">IF(AL109&gt;0,AL109,0)</f>
        <v>0</v>
      </c>
      <c r="BF109" s="14" t="n">
        <f aca="false">IF(AM109&gt;0,AM109,0)</f>
        <v>0</v>
      </c>
      <c r="BG109" s="14" t="n">
        <f aca="false">IF(AN109&gt;0,AN109,0)</f>
        <v>0</v>
      </c>
      <c r="BH109" s="14" t="n">
        <f aca="false">IF(AO109&gt;0,AO109,0)</f>
        <v>0</v>
      </c>
      <c r="BI109" s="14" t="n">
        <f aca="false">IF(AP109&gt;0,AP109,0)</f>
        <v>0</v>
      </c>
      <c r="BJ109" s="14" t="n">
        <f aca="false">IF(AQ109&gt;0,AQ109,0)</f>
        <v>0</v>
      </c>
      <c r="BK109" s="14" t="n">
        <f aca="false">IF(AR109&gt;0,AR109,0)</f>
        <v>0</v>
      </c>
    </row>
    <row r="110" customFormat="false" ht="18" hidden="false" customHeight="false" outlineLevel="0" collapsed="false">
      <c r="A110" s="20" t="s">
        <v>782</v>
      </c>
      <c r="B110" s="19" t="s">
        <v>783</v>
      </c>
      <c r="C110" s="19" t="n">
        <v>48</v>
      </c>
      <c r="D110" s="19" t="n">
        <f aca="false">C110-5</f>
        <v>43</v>
      </c>
      <c r="E110" s="8" t="s">
        <v>784</v>
      </c>
      <c r="F110" s="8" t="n">
        <v>15.720591735037</v>
      </c>
      <c r="G110" s="13" t="n">
        <f aca="false">F110*((POWER(D110,2))/((POWER(C110,2))))</f>
        <v>12.616047794307</v>
      </c>
      <c r="H110" s="19" t="n">
        <f aca="false">IF(ISNA(VLOOKUP($A110,PC!$B:$T,2,0)),0,VLOOKUP($A110,PC!$B:$T,2,0))</f>
        <v>39470.7954235575</v>
      </c>
      <c r="I110" s="19" t="n">
        <f aca="false">IF(ISNA(VLOOKUP($A110,PC!$B:$T,3,0)),0,VLOOKUP($A110,PC!$B:$T,3,0))</f>
        <v>31675.1986232829</v>
      </c>
      <c r="J110" s="19" t="n">
        <f aca="false">IF(ISNA(VLOOKUP($A110,PC!$B:$T,4,0)),0,VLOOKUP($A110,PC!$B:$T,4,0))</f>
        <v>48690.7177855514</v>
      </c>
      <c r="K110" s="19" t="n">
        <f aca="false">IF(ISNA(VLOOKUP($A110,PC!$B:$T,5,0)),0,VLOOKUP($A110,PC!$B:$T,5,0))</f>
        <v>39195.8602496026</v>
      </c>
      <c r="L110" s="19" t="n">
        <f aca="false">IF(ISNA(VLOOKUP($A110,PC!$B:$T,6,0)),0,VLOOKUP($A110,PC!$B:$T,6,0))</f>
        <v>30627.3946161042</v>
      </c>
      <c r="M110" s="19" t="n">
        <f aca="false">IF(ISNA(VLOOKUP($A110,PC!$B:$T,7,0)),0,VLOOKUP($A110,PC!$B:$T,7,0))</f>
        <v>23048.5012643113</v>
      </c>
      <c r="N110" s="19" t="n">
        <f aca="false">IF(ISNA(VLOOKUP($A110,PC!$B:$T,8,0)),0,VLOOKUP($A110,PC!$B:$T,8,0))</f>
        <v>27212.6770916825</v>
      </c>
      <c r="O110" s="19" t="n">
        <f aca="false">IF(ISNA(VLOOKUP($A110,PC!$B:$T,9,0)),0,VLOOKUP($A110,PC!$B:$T,9,0))</f>
        <v>33557.4222056285</v>
      </c>
      <c r="P110" s="19" t="n">
        <f aca="false">IF(ISNA(VLOOKUP($A110,PC!$B:$T,10,0)),0,VLOOKUP($A110,PC!$B:$T,10,0))</f>
        <v>28992.1013112957</v>
      </c>
      <c r="Q110" s="19" t="n">
        <f aca="false">IF(ISNA(VLOOKUP($A110,PC!$B:$T,11,0)),0,VLOOKUP($A110,PC!$B:$T,11,0))</f>
        <v>40808.0743867392</v>
      </c>
      <c r="R110" s="19" t="n">
        <f aca="false">IF(ISNA(VLOOKUP($A110,PC!$B:$T,12,0)),0,VLOOKUP($A110,PC!$B:$T,12,0))</f>
        <v>35420.9197027775</v>
      </c>
      <c r="S110" s="19" t="n">
        <f aca="false">IF(ISNA(VLOOKUP($A110,PC!$B:$T,13,0)),0,VLOOKUP($A110,PC!$B:$T,13,0))</f>
        <v>29054.2417196633</v>
      </c>
      <c r="T110" s="19" t="n">
        <f aca="false">IF(ISNA(VLOOKUP($A110,PC!$B:$T,14,0)),0,VLOOKUP($A110,PC!$B:$T,14,0))</f>
        <v>29537.9929263285</v>
      </c>
      <c r="U110" s="19" t="n">
        <f aca="false">IF(ISNA(VLOOKUP($A110,PC!$B:$T,15,0)),0,VLOOKUP($A110,PC!$B:$T,15,0))</f>
        <v>34348.2617095332</v>
      </c>
      <c r="V110" s="19" t="n">
        <f aca="false">IF(ISNA(VLOOKUP($A110,PC!$B:$T,16,0)),0,VLOOKUP($A110,PC!$B:$T,16,0))</f>
        <v>21666.2893058602</v>
      </c>
      <c r="W110" s="19" t="n">
        <f aca="false">IF(ISNA(VLOOKUP($A110,PC!$B:$T,17,0)),0,VLOOKUP($A110,PC!$B:$T,17,0))</f>
        <v>39430.5984368945</v>
      </c>
      <c r="X110" s="19" t="n">
        <f aca="false">IF(ISNA(VLOOKUP($A110,PC!$B:$T,18,0)),0,VLOOKUP($A110,PC!$B:$T,18,0))</f>
        <v>31675.1986232829</v>
      </c>
      <c r="Y110" s="19" t="n">
        <f aca="false">IF(ISNA(VLOOKUP($A110,PC!$B:$T,19,0)),0,VLOOKUP($A110,PC!$B:$T,19,0))</f>
        <v>20799.8932359427</v>
      </c>
      <c r="AA110" s="14" t="n">
        <f aca="false">H110-(H109*$G109/100)</f>
        <v>39470.7954235575</v>
      </c>
      <c r="AB110" s="14" t="n">
        <f aca="false">I110-(I109*$G109/100)</f>
        <v>31675.1986232829</v>
      </c>
      <c r="AC110" s="14" t="n">
        <f aca="false">J110-(J109*$G109/100)</f>
        <v>48690.7177855514</v>
      </c>
      <c r="AD110" s="14" t="n">
        <f aca="false">K110-(K109*$G109/100)</f>
        <v>39195.8602496026</v>
      </c>
      <c r="AE110" s="14" t="n">
        <f aca="false">L110-(L109*$G109/100)</f>
        <v>30627.3946161042</v>
      </c>
      <c r="AF110" s="14" t="n">
        <f aca="false">M110-(M109*$G109/100)</f>
        <v>23048.5012643113</v>
      </c>
      <c r="AG110" s="14" t="n">
        <f aca="false">N110-(N109*$G109/100)</f>
        <v>27212.6770916825</v>
      </c>
      <c r="AH110" s="14" t="n">
        <f aca="false">O110-(O109*$G109/100)</f>
        <v>33557.4222056285</v>
      </c>
      <c r="AI110" s="14" t="n">
        <f aca="false">P110-(P109*$G109/100)</f>
        <v>28992.1013112957</v>
      </c>
      <c r="AJ110" s="14" t="n">
        <f aca="false">Q110-(Q109*$G109/100)</f>
        <v>40808.0743867392</v>
      </c>
      <c r="AK110" s="14" t="n">
        <f aca="false">R110-(R109*$G109/100)</f>
        <v>35420.9197027775</v>
      </c>
      <c r="AL110" s="14" t="n">
        <f aca="false">S110-(S109*$G109/100)</f>
        <v>29054.2417196633</v>
      </c>
      <c r="AM110" s="14" t="n">
        <f aca="false">T110-(T109*$G109/100)</f>
        <v>29537.9929263285</v>
      </c>
      <c r="AN110" s="14" t="n">
        <f aca="false">U110-(U109*$G109/100)</f>
        <v>34348.2617095332</v>
      </c>
      <c r="AO110" s="14" t="n">
        <f aca="false">V110-(V109*$G109/100)</f>
        <v>21666.2893058602</v>
      </c>
      <c r="AP110" s="14" t="n">
        <f aca="false">W110-(W109*$G109/100)</f>
        <v>39430.5984368945</v>
      </c>
      <c r="AQ110" s="14" t="n">
        <f aca="false">X110-(X109*$G109/100)</f>
        <v>31675.1986232829</v>
      </c>
      <c r="AR110" s="14" t="n">
        <f aca="false">Y110-(Y109*$G109/100)</f>
        <v>20799.8932359427</v>
      </c>
      <c r="AS110" s="14"/>
      <c r="AT110" s="14" t="n">
        <f aca="false">IF(AA110&gt;0,AA110,0)</f>
        <v>39470.7954235575</v>
      </c>
      <c r="AU110" s="14" t="n">
        <f aca="false">IF(AB110&gt;0,AB110,0)</f>
        <v>31675.1986232829</v>
      </c>
      <c r="AV110" s="14" t="n">
        <f aca="false">IF(AC110&gt;0,AC110,0)</f>
        <v>48690.7177855514</v>
      </c>
      <c r="AW110" s="14" t="n">
        <f aca="false">IF(AD110&gt;0,AD110,0)</f>
        <v>39195.8602496026</v>
      </c>
      <c r="AX110" s="14" t="n">
        <f aca="false">IF(AE110&gt;0,AE110,0)</f>
        <v>30627.3946161042</v>
      </c>
      <c r="AY110" s="14" t="n">
        <f aca="false">IF(AF110&gt;0,AF110,0)</f>
        <v>23048.5012643113</v>
      </c>
      <c r="AZ110" s="14" t="n">
        <f aca="false">IF(AG110&gt;0,AG110,0)</f>
        <v>27212.6770916825</v>
      </c>
      <c r="BA110" s="14" t="n">
        <f aca="false">IF(AH110&gt;0,AH110,0)</f>
        <v>33557.4222056285</v>
      </c>
      <c r="BB110" s="14" t="n">
        <f aca="false">IF(AI110&gt;0,AI110,0)</f>
        <v>28992.1013112957</v>
      </c>
      <c r="BC110" s="14" t="n">
        <f aca="false">IF(AJ110&gt;0,AJ110,0)</f>
        <v>40808.0743867392</v>
      </c>
      <c r="BD110" s="14" t="n">
        <f aca="false">IF(AK110&gt;0,AK110,0)</f>
        <v>35420.9197027775</v>
      </c>
      <c r="BE110" s="14" t="n">
        <f aca="false">IF(AL110&gt;0,AL110,0)</f>
        <v>29054.2417196633</v>
      </c>
      <c r="BF110" s="14" t="n">
        <f aca="false">IF(AM110&gt;0,AM110,0)</f>
        <v>29537.9929263285</v>
      </c>
      <c r="BG110" s="14" t="n">
        <f aca="false">IF(AN110&gt;0,AN110,0)</f>
        <v>34348.2617095332</v>
      </c>
      <c r="BH110" s="14" t="n">
        <f aca="false">IF(AO110&gt;0,AO110,0)</f>
        <v>21666.2893058602</v>
      </c>
      <c r="BI110" s="14" t="n">
        <f aca="false">IF(AP110&gt;0,AP110,0)</f>
        <v>39430.5984368945</v>
      </c>
      <c r="BJ110" s="14" t="n">
        <f aca="false">IF(AQ110&gt;0,AQ110,0)</f>
        <v>31675.1986232829</v>
      </c>
      <c r="BK110" s="14" t="n">
        <f aca="false">IF(AR110&gt;0,AR110,0)</f>
        <v>20799.8932359427</v>
      </c>
    </row>
    <row r="111" customFormat="false" ht="18" hidden="false" customHeight="false" outlineLevel="0" collapsed="false">
      <c r="A111" s="20" t="s">
        <v>785</v>
      </c>
      <c r="B111" s="19" t="s">
        <v>786</v>
      </c>
      <c r="C111" s="19" t="n">
        <v>48</v>
      </c>
      <c r="D111" s="19" t="n">
        <f aca="false">C111-5</f>
        <v>43</v>
      </c>
      <c r="E111" s="8" t="s">
        <v>787</v>
      </c>
      <c r="F111" s="8" t="n">
        <v>15.2221703238134</v>
      </c>
      <c r="G111" s="13" t="n">
        <f aca="false">F111*((POWER(D111,2))/((POWER(C111,2))))</f>
        <v>12.2160559586506</v>
      </c>
      <c r="H111" s="19" t="n">
        <f aca="false">IF(ISNA(VLOOKUP($A111,PC!$B:$T,2,0)),0,VLOOKUP($A111,PC!$B:$T,2,0))</f>
        <v>0</v>
      </c>
      <c r="I111" s="19" t="n">
        <f aca="false">IF(ISNA(VLOOKUP($A111,PC!$B:$T,3,0)),0,VLOOKUP($A111,PC!$B:$T,3,0))</f>
        <v>0</v>
      </c>
      <c r="J111" s="19" t="n">
        <f aca="false">IF(ISNA(VLOOKUP($A111,PC!$B:$T,4,0)),0,VLOOKUP($A111,PC!$B:$T,4,0))</f>
        <v>0</v>
      </c>
      <c r="K111" s="19" t="n">
        <f aca="false">IF(ISNA(VLOOKUP($A111,PC!$B:$T,5,0)),0,VLOOKUP($A111,PC!$B:$T,5,0))</f>
        <v>0</v>
      </c>
      <c r="L111" s="19" t="n">
        <f aca="false">IF(ISNA(VLOOKUP($A111,PC!$B:$T,6,0)),0,VLOOKUP($A111,PC!$B:$T,6,0))</f>
        <v>0</v>
      </c>
      <c r="M111" s="19" t="n">
        <f aca="false">IF(ISNA(VLOOKUP($A111,PC!$B:$T,7,0)),0,VLOOKUP($A111,PC!$B:$T,7,0))</f>
        <v>0</v>
      </c>
      <c r="N111" s="19" t="n">
        <f aca="false">IF(ISNA(VLOOKUP($A111,PC!$B:$T,8,0)),0,VLOOKUP($A111,PC!$B:$T,8,0))</f>
        <v>0</v>
      </c>
      <c r="O111" s="19" t="n">
        <f aca="false">IF(ISNA(VLOOKUP($A111,PC!$B:$T,9,0)),0,VLOOKUP($A111,PC!$B:$T,9,0))</f>
        <v>0</v>
      </c>
      <c r="P111" s="19" t="n">
        <f aca="false">IF(ISNA(VLOOKUP($A111,PC!$B:$T,10,0)),0,VLOOKUP($A111,PC!$B:$T,10,0))</f>
        <v>0</v>
      </c>
      <c r="Q111" s="19" t="n">
        <f aca="false">IF(ISNA(VLOOKUP($A111,PC!$B:$T,11,0)),0,VLOOKUP($A111,PC!$B:$T,11,0))</f>
        <v>0</v>
      </c>
      <c r="R111" s="19" t="n">
        <f aca="false">IF(ISNA(VLOOKUP($A111,PC!$B:$T,12,0)),0,VLOOKUP($A111,PC!$B:$T,12,0))</f>
        <v>0</v>
      </c>
      <c r="S111" s="19" t="n">
        <f aca="false">IF(ISNA(VLOOKUP($A111,PC!$B:$T,13,0)),0,VLOOKUP($A111,PC!$B:$T,13,0))</f>
        <v>0</v>
      </c>
      <c r="T111" s="19" t="n">
        <f aca="false">IF(ISNA(VLOOKUP($A111,PC!$B:$T,14,0)),0,VLOOKUP($A111,PC!$B:$T,14,0))</f>
        <v>0</v>
      </c>
      <c r="U111" s="19" t="n">
        <f aca="false">IF(ISNA(VLOOKUP($A111,PC!$B:$T,15,0)),0,VLOOKUP($A111,PC!$B:$T,15,0))</f>
        <v>0</v>
      </c>
      <c r="V111" s="19" t="n">
        <f aca="false">IF(ISNA(VLOOKUP($A111,PC!$B:$T,16,0)),0,VLOOKUP($A111,PC!$B:$T,16,0))</f>
        <v>0</v>
      </c>
      <c r="W111" s="19" t="n">
        <f aca="false">IF(ISNA(VLOOKUP($A111,PC!$B:$T,17,0)),0,VLOOKUP($A111,PC!$B:$T,17,0))</f>
        <v>0</v>
      </c>
      <c r="X111" s="19" t="n">
        <f aca="false">IF(ISNA(VLOOKUP($A111,PC!$B:$T,18,0)),0,VLOOKUP($A111,PC!$B:$T,18,0))</f>
        <v>0</v>
      </c>
      <c r="Y111" s="19" t="n">
        <f aca="false">IF(ISNA(VLOOKUP($A111,PC!$B:$T,19,0)),0,VLOOKUP($A111,PC!$B:$T,19,0))</f>
        <v>0</v>
      </c>
      <c r="AA111" s="14" t="n">
        <f aca="false">H111-(H110*$G110/100)</f>
        <v>-4979.65441542917</v>
      </c>
      <c r="AB111" s="14" t="n">
        <f aca="false">I111-(I110*$G110/100)</f>
        <v>-3996.15819725506</v>
      </c>
      <c r="AC111" s="14" t="n">
        <f aca="false">J111-(J110*$G110/100)</f>
        <v>-6142.84422721632</v>
      </c>
      <c r="AD111" s="14" t="n">
        <f aca="false">K111-(K110*$G110/100)</f>
        <v>-4944.96846247966</v>
      </c>
      <c r="AE111" s="14" t="n">
        <f aca="false">L111-(L110*$G110/100)</f>
        <v>-3863.96674291872</v>
      </c>
      <c r="AF111" s="14" t="n">
        <f aca="false">M111-(M110*$G110/100)</f>
        <v>-2907.80993537698</v>
      </c>
      <c r="AG111" s="14" t="n">
        <f aca="false">N111-(N110*$G110/100)</f>
        <v>-3433.1643479971</v>
      </c>
      <c r="AH111" s="14" t="n">
        <f aca="false">O111-(O110*$G110/100)</f>
        <v>-4233.62042399949</v>
      </c>
      <c r="AI111" s="14" t="n">
        <f aca="false">P111-(P110*$G110/100)</f>
        <v>-3657.65735800699</v>
      </c>
      <c r="AJ111" s="14" t="n">
        <f aca="false">Q111-(Q110*$G110/100)</f>
        <v>-5148.36616856739</v>
      </c>
      <c r="AK111" s="14" t="n">
        <f aca="false">R111-(R110*$G110/100)</f>
        <v>-4468.72015888552</v>
      </c>
      <c r="AL111" s="14" t="n">
        <f aca="false">S111-(S110*$G110/100)</f>
        <v>-3665.49702162621</v>
      </c>
      <c r="AM111" s="14" t="n">
        <f aca="false">T111-(T110*$G110/100)</f>
        <v>-3726.52730506464</v>
      </c>
      <c r="AN111" s="14" t="n">
        <f aca="false">U111-(U110*$G110/100)</f>
        <v>-4333.39311378837</v>
      </c>
      <c r="AO111" s="14" t="n">
        <f aca="false">V111-(V110*$G110/100)</f>
        <v>-2733.42941408016</v>
      </c>
      <c r="AP111" s="14" t="n">
        <f aca="false">W111-(W110*$G110/100)</f>
        <v>-4974.58314437989</v>
      </c>
      <c r="AQ111" s="14" t="n">
        <f aca="false">X111-(X110*$G110/100)</f>
        <v>-3996.15819725506</v>
      </c>
      <c r="AR111" s="14" t="n">
        <f aca="false">Y111-(Y110*$G110/100)</f>
        <v>-2624.12447181137</v>
      </c>
      <c r="AS111" s="14"/>
      <c r="AT111" s="14" t="n">
        <f aca="false">IF(AA111&gt;0,AA111,0)</f>
        <v>0</v>
      </c>
      <c r="AU111" s="14" t="n">
        <f aca="false">IF(AB111&gt;0,AB111,0)</f>
        <v>0</v>
      </c>
      <c r="AV111" s="14" t="n">
        <f aca="false">IF(AC111&gt;0,AC111,0)</f>
        <v>0</v>
      </c>
      <c r="AW111" s="14" t="n">
        <f aca="false">IF(AD111&gt;0,AD111,0)</f>
        <v>0</v>
      </c>
      <c r="AX111" s="14" t="n">
        <f aca="false">IF(AE111&gt;0,AE111,0)</f>
        <v>0</v>
      </c>
      <c r="AY111" s="14" t="n">
        <f aca="false">IF(AF111&gt;0,AF111,0)</f>
        <v>0</v>
      </c>
      <c r="AZ111" s="14" t="n">
        <f aca="false">IF(AG111&gt;0,AG111,0)</f>
        <v>0</v>
      </c>
      <c r="BA111" s="14" t="n">
        <f aca="false">IF(AH111&gt;0,AH111,0)</f>
        <v>0</v>
      </c>
      <c r="BB111" s="14" t="n">
        <f aca="false">IF(AI111&gt;0,AI111,0)</f>
        <v>0</v>
      </c>
      <c r="BC111" s="14" t="n">
        <f aca="false">IF(AJ111&gt;0,AJ111,0)</f>
        <v>0</v>
      </c>
      <c r="BD111" s="14" t="n">
        <f aca="false">IF(AK111&gt;0,AK111,0)</f>
        <v>0</v>
      </c>
      <c r="BE111" s="14" t="n">
        <f aca="false">IF(AL111&gt;0,AL111,0)</f>
        <v>0</v>
      </c>
      <c r="BF111" s="14" t="n">
        <f aca="false">IF(AM111&gt;0,AM111,0)</f>
        <v>0</v>
      </c>
      <c r="BG111" s="14" t="n">
        <f aca="false">IF(AN111&gt;0,AN111,0)</f>
        <v>0</v>
      </c>
      <c r="BH111" s="14" t="n">
        <f aca="false">IF(AO111&gt;0,AO111,0)</f>
        <v>0</v>
      </c>
      <c r="BI111" s="14" t="n">
        <f aca="false">IF(AP111&gt;0,AP111,0)</f>
        <v>0</v>
      </c>
      <c r="BJ111" s="14" t="n">
        <f aca="false">IF(AQ111&gt;0,AQ111,0)</f>
        <v>0</v>
      </c>
      <c r="BK111" s="14" t="n">
        <f aca="false">IF(AR111&gt;0,AR111,0)</f>
        <v>0</v>
      </c>
    </row>
    <row r="112" customFormat="false" ht="18" hidden="false" customHeight="false" outlineLevel="0" collapsed="false">
      <c r="A112" s="20" t="s">
        <v>788</v>
      </c>
      <c r="B112" s="19" t="s">
        <v>789</v>
      </c>
      <c r="C112" s="19" t="n">
        <v>48</v>
      </c>
      <c r="D112" s="19" t="n">
        <f aca="false">C112-5</f>
        <v>43</v>
      </c>
      <c r="E112" s="8" t="s">
        <v>790</v>
      </c>
      <c r="F112" s="8" t="n">
        <v>15.7324711494905</v>
      </c>
      <c r="G112" s="13" t="n">
        <f aca="false">F112*((POWER(D112,2))/((POWER(C112,2))))</f>
        <v>12.6255812306458</v>
      </c>
      <c r="H112" s="19" t="n">
        <f aca="false">IF(ISNA(VLOOKUP($A112,PC!$B:$T,2,0)),0,VLOOKUP($A112,PC!$B:$T,2,0))</f>
        <v>14342.8234690688</v>
      </c>
      <c r="I112" s="19" t="n">
        <f aca="false">IF(ISNA(VLOOKUP($A112,PC!$B:$T,3,0)),0,VLOOKUP($A112,PC!$B:$T,3,0))</f>
        <v>10055.7863982635</v>
      </c>
      <c r="J112" s="19" t="n">
        <f aca="false">IF(ISNA(VLOOKUP($A112,PC!$B:$T,4,0)),0,VLOOKUP($A112,PC!$B:$T,4,0))</f>
        <v>14322.3131721492</v>
      </c>
      <c r="K112" s="19" t="n">
        <f aca="false">IF(ISNA(VLOOKUP($A112,PC!$B:$T,5,0)),0,VLOOKUP($A112,PC!$B:$T,5,0))</f>
        <v>14026.0049210268</v>
      </c>
      <c r="L112" s="19" t="n">
        <f aca="false">IF(ISNA(VLOOKUP($A112,PC!$B:$T,6,0)),0,VLOOKUP($A112,PC!$B:$T,6,0))</f>
        <v>11022.0040386643</v>
      </c>
      <c r="M112" s="19" t="n">
        <f aca="false">IF(ISNA(VLOOKUP($A112,PC!$B:$T,7,0)),0,VLOOKUP($A112,PC!$B:$T,7,0))</f>
        <v>9147.51615508885</v>
      </c>
      <c r="N112" s="19" t="n">
        <f aca="false">IF(ISNA(VLOOKUP($A112,PC!$B:$T,8,0)),0,VLOOKUP($A112,PC!$B:$T,8,0))</f>
        <v>11022.0040386643</v>
      </c>
      <c r="O112" s="19" t="n">
        <f aca="false">IF(ISNA(VLOOKUP($A112,PC!$B:$T,9,0)),0,VLOOKUP($A112,PC!$B:$T,9,0))</f>
        <v>9801.51047006905</v>
      </c>
      <c r="P112" s="19" t="n">
        <f aca="false">IF(ISNA(VLOOKUP($A112,PC!$B:$T,10,0)),0,VLOOKUP($A112,PC!$B:$T,10,0))</f>
        <v>11575.2011925872</v>
      </c>
      <c r="Q112" s="19" t="n">
        <f aca="false">IF(ISNA(VLOOKUP($A112,PC!$B:$T,11,0)),0,VLOOKUP($A112,PC!$B:$T,11,0))</f>
        <v>10502.497305758</v>
      </c>
      <c r="R112" s="19" t="n">
        <f aca="false">IF(ISNA(VLOOKUP($A112,PC!$B:$T,12,0)),0,VLOOKUP($A112,PC!$B:$T,12,0))</f>
        <v>12491.5547120192</v>
      </c>
      <c r="S112" s="19" t="n">
        <f aca="false">IF(ISNA(VLOOKUP($A112,PC!$B:$T,13,0)),0,VLOOKUP($A112,PC!$B:$T,13,0))</f>
        <v>10095.2408741683</v>
      </c>
      <c r="T112" s="19" t="n">
        <f aca="false">IF(ISNA(VLOOKUP($A112,PC!$B:$T,14,0)),0,VLOOKUP($A112,PC!$B:$T,14,0))</f>
        <v>9933.29364375246</v>
      </c>
      <c r="U112" s="19" t="n">
        <f aca="false">IF(ISNA(VLOOKUP($A112,PC!$B:$T,15,0)),0,VLOOKUP($A112,PC!$B:$T,15,0))</f>
        <v>11590.7050617509</v>
      </c>
      <c r="V112" s="19" t="n">
        <f aca="false">IF(ISNA(VLOOKUP($A112,PC!$B:$T,16,0)),0,VLOOKUP($A112,PC!$B:$T,16,0))</f>
        <v>7131.82385680302</v>
      </c>
      <c r="W112" s="19" t="n">
        <f aca="false">IF(ISNA(VLOOKUP($A112,PC!$B:$T,17,0)),0,VLOOKUP($A112,PC!$B:$T,17,0))</f>
        <v>12240.0836455238</v>
      </c>
      <c r="X112" s="19" t="n">
        <f aca="false">IF(ISNA(VLOOKUP($A112,PC!$B:$T,18,0)),0,VLOOKUP($A112,PC!$B:$T,18,0))</f>
        <v>11658.7682324044</v>
      </c>
      <c r="Y112" s="19" t="n">
        <f aca="false">IF(ISNA(VLOOKUP($A112,PC!$B:$T,19,0)),0,VLOOKUP($A112,PC!$B:$T,19,0))</f>
        <v>8302.99056042379</v>
      </c>
      <c r="AA112" s="14" t="n">
        <f aca="false">H112-(H111*$G111/100)</f>
        <v>14342.8234690688</v>
      </c>
      <c r="AB112" s="14" t="n">
        <f aca="false">I112-(I111*$G111/100)</f>
        <v>10055.7863982635</v>
      </c>
      <c r="AC112" s="14" t="n">
        <f aca="false">J112-(J111*$G111/100)</f>
        <v>14322.3131721492</v>
      </c>
      <c r="AD112" s="14" t="n">
        <f aca="false">K112-(K111*$G111/100)</f>
        <v>14026.0049210268</v>
      </c>
      <c r="AE112" s="14" t="n">
        <f aca="false">L112-(L111*$G111/100)</f>
        <v>11022.0040386643</v>
      </c>
      <c r="AF112" s="14" t="n">
        <f aca="false">M112-(M111*$G111/100)</f>
        <v>9147.51615508885</v>
      </c>
      <c r="AG112" s="14" t="n">
        <f aca="false">N112-(N111*$G111/100)</f>
        <v>11022.0040386643</v>
      </c>
      <c r="AH112" s="14" t="n">
        <f aca="false">O112-(O111*$G111/100)</f>
        <v>9801.51047006905</v>
      </c>
      <c r="AI112" s="14" t="n">
        <f aca="false">P112-(P111*$G111/100)</f>
        <v>11575.2011925872</v>
      </c>
      <c r="AJ112" s="14" t="n">
        <f aca="false">Q112-(Q111*$G111/100)</f>
        <v>10502.497305758</v>
      </c>
      <c r="AK112" s="14" t="n">
        <f aca="false">R112-(R111*$G111/100)</f>
        <v>12491.5547120192</v>
      </c>
      <c r="AL112" s="14" t="n">
        <f aca="false">S112-(S111*$G111/100)</f>
        <v>10095.2408741683</v>
      </c>
      <c r="AM112" s="14" t="n">
        <f aca="false">T112-(T111*$G111/100)</f>
        <v>9933.29364375246</v>
      </c>
      <c r="AN112" s="14" t="n">
        <f aca="false">U112-(U111*$G111/100)</f>
        <v>11590.7050617509</v>
      </c>
      <c r="AO112" s="14" t="n">
        <f aca="false">V112-(V111*$G111/100)</f>
        <v>7131.82385680302</v>
      </c>
      <c r="AP112" s="14" t="n">
        <f aca="false">W112-(W111*$G111/100)</f>
        <v>12240.0836455238</v>
      </c>
      <c r="AQ112" s="14" t="n">
        <f aca="false">X112-(X111*$G111/100)</f>
        <v>11658.7682324044</v>
      </c>
      <c r="AR112" s="14" t="n">
        <f aca="false">Y112-(Y111*$G111/100)</f>
        <v>8302.99056042379</v>
      </c>
      <c r="AS112" s="14"/>
      <c r="AT112" s="14" t="n">
        <f aca="false">IF(AA112&gt;0,AA112,0)</f>
        <v>14342.8234690688</v>
      </c>
      <c r="AU112" s="14" t="n">
        <f aca="false">IF(AB112&gt;0,AB112,0)</f>
        <v>10055.7863982635</v>
      </c>
      <c r="AV112" s="14" t="n">
        <f aca="false">IF(AC112&gt;0,AC112,0)</f>
        <v>14322.3131721492</v>
      </c>
      <c r="AW112" s="14" t="n">
        <f aca="false">IF(AD112&gt;0,AD112,0)</f>
        <v>14026.0049210268</v>
      </c>
      <c r="AX112" s="14" t="n">
        <f aca="false">IF(AE112&gt;0,AE112,0)</f>
        <v>11022.0040386643</v>
      </c>
      <c r="AY112" s="14" t="n">
        <f aca="false">IF(AF112&gt;0,AF112,0)</f>
        <v>9147.51615508885</v>
      </c>
      <c r="AZ112" s="14" t="n">
        <f aca="false">IF(AG112&gt;0,AG112,0)</f>
        <v>11022.0040386643</v>
      </c>
      <c r="BA112" s="14" t="n">
        <f aca="false">IF(AH112&gt;0,AH112,0)</f>
        <v>9801.51047006905</v>
      </c>
      <c r="BB112" s="14" t="n">
        <f aca="false">IF(AI112&gt;0,AI112,0)</f>
        <v>11575.2011925872</v>
      </c>
      <c r="BC112" s="14" t="n">
        <f aca="false">IF(AJ112&gt;0,AJ112,0)</f>
        <v>10502.497305758</v>
      </c>
      <c r="BD112" s="14" t="n">
        <f aca="false">IF(AK112&gt;0,AK112,0)</f>
        <v>12491.5547120192</v>
      </c>
      <c r="BE112" s="14" t="n">
        <f aca="false">IF(AL112&gt;0,AL112,0)</f>
        <v>10095.2408741683</v>
      </c>
      <c r="BF112" s="14" t="n">
        <f aca="false">IF(AM112&gt;0,AM112,0)</f>
        <v>9933.29364375246</v>
      </c>
      <c r="BG112" s="14" t="n">
        <f aca="false">IF(AN112&gt;0,AN112,0)</f>
        <v>11590.7050617509</v>
      </c>
      <c r="BH112" s="14" t="n">
        <f aca="false">IF(AO112&gt;0,AO112,0)</f>
        <v>7131.82385680302</v>
      </c>
      <c r="BI112" s="14" t="n">
        <f aca="false">IF(AP112&gt;0,AP112,0)</f>
        <v>12240.0836455238</v>
      </c>
      <c r="BJ112" s="14" t="n">
        <f aca="false">IF(AQ112&gt;0,AQ112,0)</f>
        <v>11658.7682324044</v>
      </c>
      <c r="BK112" s="14" t="n">
        <f aca="false">IF(AR112&gt;0,AR112,0)</f>
        <v>8302.99056042379</v>
      </c>
    </row>
    <row r="113" customFormat="false" ht="18" hidden="false" customHeight="false" outlineLevel="0" collapsed="false">
      <c r="A113" s="20" t="s">
        <v>791</v>
      </c>
      <c r="B113" s="19" t="s">
        <v>792</v>
      </c>
      <c r="C113" s="19" t="n">
        <v>48</v>
      </c>
      <c r="D113" s="19" t="n">
        <f aca="false">C113-5</f>
        <v>43</v>
      </c>
      <c r="E113" s="8" t="s">
        <v>793</v>
      </c>
      <c r="F113" s="8" t="n">
        <v>15.7443508651736</v>
      </c>
      <c r="G113" s="13" t="n">
        <f aca="false">F113*((POWER(D113,2))/((POWER(C113,2))))</f>
        <v>12.6351149087266</v>
      </c>
      <c r="H113" s="19" t="n">
        <f aca="false">IF(ISNA(VLOOKUP($A113,PC!$B:$T,2,0)),0,VLOOKUP($A113,PC!$B:$T,2,0))</f>
        <v>4050.53531777979</v>
      </c>
      <c r="I113" s="19" t="n">
        <f aca="false">IF(ISNA(VLOOKUP($A113,PC!$B:$T,3,0)),0,VLOOKUP($A113,PC!$B:$T,3,0))</f>
        <v>2912.58801097409</v>
      </c>
      <c r="J113" s="19" t="n">
        <f aca="false">IF(ISNA(VLOOKUP($A113,PC!$B:$T,4,0)),0,VLOOKUP($A113,PC!$B:$T,4,0))</f>
        <v>4809.51804067705</v>
      </c>
      <c r="K113" s="19" t="n">
        <f aca="false">IF(ISNA(VLOOKUP($A113,PC!$B:$T,5,0)),0,VLOOKUP($A113,PC!$B:$T,5,0))</f>
        <v>3877.61989718267</v>
      </c>
      <c r="L113" s="19" t="n">
        <f aca="false">IF(ISNA(VLOOKUP($A113,PC!$B:$T,6,0)),0,VLOOKUP($A113,PC!$B:$T,6,0))</f>
        <v>3657.91993942004</v>
      </c>
      <c r="M113" s="19" t="n">
        <f aca="false">IF(ISNA(VLOOKUP($A113,PC!$B:$T,7,0)),0,VLOOKUP($A113,PC!$B:$T,7,0))</f>
        <v>2989.44124464424</v>
      </c>
      <c r="N113" s="19" t="n">
        <f aca="false">IF(ISNA(VLOOKUP($A113,PC!$B:$T,8,0)),0,VLOOKUP($A113,PC!$B:$T,8,0))</f>
        <v>3068.17275672862</v>
      </c>
      <c r="O113" s="19" t="n">
        <f aca="false">IF(ISNA(VLOOKUP($A113,PC!$B:$T,9,0)),0,VLOOKUP($A113,PC!$B:$T,9,0))</f>
        <v>2901.04504604294</v>
      </c>
      <c r="P113" s="19" t="n">
        <f aca="false">IF(ISNA(VLOOKUP($A113,PC!$B:$T,10,0)),0,VLOOKUP($A113,PC!$B:$T,10,0))</f>
        <v>3291.31581418754</v>
      </c>
      <c r="Q113" s="19" t="n">
        <f aca="false">IF(ISNA(VLOOKUP($A113,PC!$B:$T,11,0)),0,VLOOKUP($A113,PC!$B:$T,11,0))</f>
        <v>1998.67404803449</v>
      </c>
      <c r="R113" s="19" t="n">
        <f aca="false">IF(ISNA(VLOOKUP($A113,PC!$B:$T,12,0)),0,VLOOKUP($A113,PC!$B:$T,12,0))</f>
        <v>3786.95681837917</v>
      </c>
      <c r="S113" s="19" t="n">
        <f aca="false">IF(ISNA(VLOOKUP($A113,PC!$B:$T,13,0)),0,VLOOKUP($A113,PC!$B:$T,13,0))</f>
        <v>3048.47259493438</v>
      </c>
      <c r="T113" s="19" t="n">
        <f aca="false">IF(ISNA(VLOOKUP($A113,PC!$B:$T,14,0)),0,VLOOKUP($A113,PC!$B:$T,14,0))</f>
        <v>2802.95886936263</v>
      </c>
      <c r="U113" s="19" t="n">
        <f aca="false">IF(ISNA(VLOOKUP($A113,PC!$B:$T,15,0)),0,VLOOKUP($A113,PC!$B:$T,15,0))</f>
        <v>3048.47259493438</v>
      </c>
      <c r="V113" s="19" t="n">
        <f aca="false">IF(ISNA(VLOOKUP($A113,PC!$B:$T,16,0)),0,VLOOKUP($A113,PC!$B:$T,16,0))</f>
        <v>2097.27321040399</v>
      </c>
      <c r="W113" s="19" t="n">
        <f aca="false">IF(ISNA(VLOOKUP($A113,PC!$B:$T,17,0)),0,VLOOKUP($A113,PC!$B:$T,17,0))</f>
        <v>2904.54667786246</v>
      </c>
      <c r="X113" s="19" t="n">
        <f aca="false">IF(ISNA(VLOOKUP($A113,PC!$B:$T,18,0)),0,VLOOKUP($A113,PC!$B:$T,18,0))</f>
        <v>3835.8333080632</v>
      </c>
      <c r="Y113" s="19" t="n">
        <f aca="false">IF(ISNA(VLOOKUP($A113,PC!$B:$T,19,0)),0,VLOOKUP($A113,PC!$B:$T,19,0))</f>
        <v>2537.41525967586</v>
      </c>
      <c r="AA113" s="14" t="n">
        <f aca="false">H113-(H112*$G112/100)</f>
        <v>2239.67048992438</v>
      </c>
      <c r="AB113" s="14" t="n">
        <f aca="false">I113-(I112*$G112/100)</f>
        <v>1642.9865308811</v>
      </c>
      <c r="AC113" s="14" t="n">
        <f aca="false">J113-(J112*$G112/100)</f>
        <v>3001.24275701986</v>
      </c>
      <c r="AD113" s="14" t="n">
        <f aca="false">K113-(K112*$G112/100)</f>
        <v>2106.75525246405</v>
      </c>
      <c r="AE113" s="14" t="n">
        <f aca="false">L113-(L112*$G112/100)</f>
        <v>2266.32786627342</v>
      </c>
      <c r="AF113" s="14" t="n">
        <f aca="false">M113-(M112*$G112/100)</f>
        <v>1834.51416189705</v>
      </c>
      <c r="AG113" s="14" t="n">
        <f aca="false">N113-(N112*$G112/100)</f>
        <v>1676.580683582</v>
      </c>
      <c r="AH113" s="14" t="n">
        <f aca="false">O113-(O112*$G112/100)</f>
        <v>1663.54737981412</v>
      </c>
      <c r="AI113" s="14" t="n">
        <f aca="false">P113-(P112*$G112/100)</f>
        <v>1829.87938500676</v>
      </c>
      <c r="AJ113" s="14" t="n">
        <f aca="false">Q113-(Q112*$G112/100)</f>
        <v>672.672719449625</v>
      </c>
      <c r="AK113" s="14" t="n">
        <f aca="false">R113-(R112*$G112/100)</f>
        <v>2209.82543124263</v>
      </c>
      <c r="AL113" s="14" t="n">
        <f aca="false">S113-(S112*$G112/100)</f>
        <v>1773.88975793691</v>
      </c>
      <c r="AM113" s="14" t="n">
        <f aca="false">T113-(T112*$G112/100)</f>
        <v>1548.82281149209</v>
      </c>
      <c r="AN113" s="14" t="n">
        <f aca="false">U113-(U112*$G112/100)</f>
        <v>1585.07871215845</v>
      </c>
      <c r="AO113" s="14" t="n">
        <f aca="false">V113-(V112*$G112/100)</f>
        <v>1196.83899613675</v>
      </c>
      <c r="AP113" s="14" t="n">
        <f aca="false">W113-(W112*$G112/100)</f>
        <v>1359.16497449786</v>
      </c>
      <c r="AQ113" s="14" t="n">
        <f aca="false">X113-(X112*$G112/100)</f>
        <v>2363.84605438825</v>
      </c>
      <c r="AR113" s="14" t="n">
        <f aca="false">Y113-(Y112*$G112/100)</f>
        <v>1489.1144418967</v>
      </c>
      <c r="AS113" s="14"/>
      <c r="AT113" s="14" t="n">
        <f aca="false">IF(AA113&gt;0,AA113,0)</f>
        <v>2239.67048992438</v>
      </c>
      <c r="AU113" s="14" t="n">
        <f aca="false">IF(AB113&gt;0,AB113,0)</f>
        <v>1642.9865308811</v>
      </c>
      <c r="AV113" s="14" t="n">
        <f aca="false">IF(AC113&gt;0,AC113,0)</f>
        <v>3001.24275701986</v>
      </c>
      <c r="AW113" s="14" t="n">
        <f aca="false">IF(AD113&gt;0,AD113,0)</f>
        <v>2106.75525246405</v>
      </c>
      <c r="AX113" s="14" t="n">
        <f aca="false">IF(AE113&gt;0,AE113,0)</f>
        <v>2266.32786627342</v>
      </c>
      <c r="AY113" s="14" t="n">
        <f aca="false">IF(AF113&gt;0,AF113,0)</f>
        <v>1834.51416189705</v>
      </c>
      <c r="AZ113" s="14" t="n">
        <f aca="false">IF(AG113&gt;0,AG113,0)</f>
        <v>1676.580683582</v>
      </c>
      <c r="BA113" s="14" t="n">
        <f aca="false">IF(AH113&gt;0,AH113,0)</f>
        <v>1663.54737981412</v>
      </c>
      <c r="BB113" s="14" t="n">
        <f aca="false">IF(AI113&gt;0,AI113,0)</f>
        <v>1829.87938500676</v>
      </c>
      <c r="BC113" s="14" t="n">
        <f aca="false">IF(AJ113&gt;0,AJ113,0)</f>
        <v>672.672719449625</v>
      </c>
      <c r="BD113" s="14" t="n">
        <f aca="false">IF(AK113&gt;0,AK113,0)</f>
        <v>2209.82543124263</v>
      </c>
      <c r="BE113" s="14" t="n">
        <f aca="false">IF(AL113&gt;0,AL113,0)</f>
        <v>1773.88975793691</v>
      </c>
      <c r="BF113" s="14" t="n">
        <f aca="false">IF(AM113&gt;0,AM113,0)</f>
        <v>1548.82281149209</v>
      </c>
      <c r="BG113" s="14" t="n">
        <f aca="false">IF(AN113&gt;0,AN113,0)</f>
        <v>1585.07871215845</v>
      </c>
      <c r="BH113" s="14" t="n">
        <f aca="false">IF(AO113&gt;0,AO113,0)</f>
        <v>1196.83899613675</v>
      </c>
      <c r="BI113" s="14" t="n">
        <f aca="false">IF(AP113&gt;0,AP113,0)</f>
        <v>1359.16497449786</v>
      </c>
      <c r="BJ113" s="14" t="n">
        <f aca="false">IF(AQ113&gt;0,AQ113,0)</f>
        <v>2363.84605438825</v>
      </c>
      <c r="BK113" s="14" t="n">
        <f aca="false">IF(AR113&gt;0,AR113,0)</f>
        <v>1489.1144418967</v>
      </c>
    </row>
    <row r="114" customFormat="false" ht="18" hidden="false" customHeight="false" outlineLevel="0" collapsed="false">
      <c r="A114" s="20" t="s">
        <v>794</v>
      </c>
      <c r="B114" s="19" t="s">
        <v>795</v>
      </c>
      <c r="C114" s="19" t="n">
        <v>48</v>
      </c>
      <c r="D114" s="19" t="n">
        <f aca="false">C114-5</f>
        <v>43</v>
      </c>
      <c r="E114" s="8" t="s">
        <v>796</v>
      </c>
      <c r="F114" s="8" t="n">
        <v>15.7562308801562</v>
      </c>
      <c r="G114" s="13" t="n">
        <f aca="false">F114*((POWER(D114,2))/((POWER(C114,2))))</f>
        <v>12.6446488270004</v>
      </c>
      <c r="H114" s="19" t="n">
        <f aca="false">IF(ISNA(VLOOKUP($A114,PC!$B:$T,2,0)),0,VLOOKUP($A114,PC!$B:$T,2,0))</f>
        <v>765.656185836796</v>
      </c>
      <c r="I114" s="19" t="n">
        <f aca="false">IF(ISNA(VLOOKUP($A114,PC!$B:$T,3,0)),0,VLOOKUP($A114,PC!$B:$T,3,0))</f>
        <v>784.929561911017</v>
      </c>
      <c r="J114" s="19" t="n">
        <f aca="false">IF(ISNA(VLOOKUP($A114,PC!$B:$T,4,0)),0,VLOOKUP($A114,PC!$B:$T,4,0))</f>
        <v>1286.09353210662</v>
      </c>
      <c r="K114" s="19" t="n">
        <f aca="false">IF(ISNA(VLOOKUP($A114,PC!$B:$T,5,0)),0,VLOOKUP($A114,PC!$B:$T,5,0))</f>
        <v>934.085720566848</v>
      </c>
      <c r="L114" s="19" t="n">
        <f aca="false">IF(ISNA(VLOOKUP($A114,PC!$B:$T,6,0)),0,VLOOKUP($A114,PC!$B:$T,6,0))</f>
        <v>776.33817874059</v>
      </c>
      <c r="M114" s="19" t="n">
        <f aca="false">IF(ISNA(VLOOKUP($A114,PC!$B:$T,7,0)),0,VLOOKUP($A114,PC!$B:$T,7,0))</f>
        <v>700.473238744118</v>
      </c>
      <c r="N114" s="19" t="n">
        <f aca="false">IF(ISNA(VLOOKUP($A114,PC!$B:$T,8,0)),0,VLOOKUP($A114,PC!$B:$T,8,0))</f>
        <v>742.844581971672</v>
      </c>
      <c r="O114" s="19" t="n">
        <f aca="false">IF(ISNA(VLOOKUP($A114,PC!$B:$T,9,0)),0,VLOOKUP($A114,PC!$B:$T,9,0))</f>
        <v>699.834226514729</v>
      </c>
      <c r="P114" s="19" t="n">
        <f aca="false">IF(ISNA(VLOOKUP($A114,PC!$B:$T,10,0)),0,VLOOKUP($A114,PC!$B:$T,10,0))</f>
        <v>695.716977944697</v>
      </c>
      <c r="Q114" s="19" t="n">
        <f aca="false">IF(ISNA(VLOOKUP($A114,PC!$B:$T,11,0)),0,VLOOKUP($A114,PC!$B:$T,11,0))</f>
        <v>453.651339423176</v>
      </c>
      <c r="R114" s="19" t="n">
        <f aca="false">IF(ISNA(VLOOKUP($A114,PC!$B:$T,12,0)),0,VLOOKUP($A114,PC!$B:$T,12,0))</f>
        <v>862.924094128739</v>
      </c>
      <c r="S114" s="19" t="n">
        <f aca="false">IF(ISNA(VLOOKUP($A114,PC!$B:$T,13,0)),0,VLOOKUP($A114,PC!$B:$T,13,0))</f>
        <v>646.571609748925</v>
      </c>
      <c r="T114" s="19" t="n">
        <f aca="false">IF(ISNA(VLOOKUP($A114,PC!$B:$T,14,0)),0,VLOOKUP($A114,PC!$B:$T,14,0))</f>
        <v>704.233949102183</v>
      </c>
      <c r="U114" s="19" t="n">
        <f aca="false">IF(ISNA(VLOOKUP($A114,PC!$B:$T,15,0)),0,VLOOKUP($A114,PC!$B:$T,15,0))</f>
        <v>699.83984971802</v>
      </c>
      <c r="V114" s="19" t="n">
        <f aca="false">IF(ISNA(VLOOKUP($A114,PC!$B:$T,16,0)),0,VLOOKUP($A114,PC!$B:$T,16,0))</f>
        <v>603.750393496714</v>
      </c>
      <c r="W114" s="19" t="n">
        <f aca="false">IF(ISNA(VLOOKUP($A114,PC!$B:$T,17,0)),0,VLOOKUP($A114,PC!$B:$T,17,0))</f>
        <v>704.233949102183</v>
      </c>
      <c r="X114" s="19" t="n">
        <f aca="false">IF(ISNA(VLOOKUP($A114,PC!$B:$T,18,0)),0,VLOOKUP($A114,PC!$B:$T,18,0))</f>
        <v>880.926100009097</v>
      </c>
      <c r="Y114" s="19" t="n">
        <f aca="false">IF(ISNA(VLOOKUP($A114,PC!$B:$T,19,0)),0,VLOOKUP($A114,PC!$B:$T,19,0))</f>
        <v>672.502712857193</v>
      </c>
      <c r="AA114" s="14" t="n">
        <f aca="false">H114-(H113*$G113/100)</f>
        <v>253.866394016767</v>
      </c>
      <c r="AB114" s="14" t="n">
        <f aca="false">I114-(I113*$G113/100)</f>
        <v>416.920719906648</v>
      </c>
      <c r="AC114" s="14" t="n">
        <f aca="false">J114-(J113*$G113/100)</f>
        <v>678.405401111144</v>
      </c>
      <c r="AD114" s="14" t="n">
        <f aca="false">K114-(K113*$G113/100)</f>
        <v>444.143990834173</v>
      </c>
      <c r="AE114" s="14" t="n">
        <f aca="false">L114-(L113*$G113/100)</f>
        <v>314.155791125648</v>
      </c>
      <c r="AF114" s="14" t="n">
        <f aca="false">M114-(M113*$G113/100)</f>
        <v>322.753902354453</v>
      </c>
      <c r="AG114" s="14" t="n">
        <f aca="false">N114-(N113*$G113/100)</f>
        <v>355.177428560767</v>
      </c>
      <c r="AH114" s="14" t="n">
        <f aca="false">O114-(O113*$G113/100)</f>
        <v>333.283851393284</v>
      </c>
      <c r="AI114" s="14" t="n">
        <f aca="false">P114-(P113*$G113/100)</f>
        <v>279.855442813013</v>
      </c>
      <c r="AJ114" s="14" t="n">
        <f aca="false">Q114-(Q113*$G113/100)</f>
        <v>201.116576803122</v>
      </c>
      <c r="AK114" s="14" t="n">
        <f aca="false">R114-(R113*$G113/100)</f>
        <v>384.437748582675</v>
      </c>
      <c r="AL114" s="14" t="n">
        <f aca="false">S114-(S113*$G113/100)</f>
        <v>261.393594417927</v>
      </c>
      <c r="AM114" s="14" t="n">
        <f aca="false">T114-(T113*$G113/100)</f>
        <v>350.076875113872</v>
      </c>
      <c r="AN114" s="14" t="n">
        <f aca="false">U114-(U113*$G113/100)</f>
        <v>314.661834387022</v>
      </c>
      <c r="AO114" s="14" t="n">
        <f aca="false">V114-(V113*$G113/100)</f>
        <v>338.757513412231</v>
      </c>
      <c r="AP114" s="14" t="n">
        <f aca="false">W114-(W113*$G113/100)</f>
        <v>337.241138776661</v>
      </c>
      <c r="AQ114" s="14" t="n">
        <f aca="false">X114-(X113*$G113/100)</f>
        <v>396.264153828105</v>
      </c>
      <c r="AR114" s="14" t="n">
        <f aca="false">Y114-(Y113*$G113/100)</f>
        <v>351.897379085586</v>
      </c>
      <c r="AS114" s="14"/>
      <c r="AT114" s="14" t="n">
        <f aca="false">IF(AA114&gt;0,AA114,0)</f>
        <v>253.866394016767</v>
      </c>
      <c r="AU114" s="14" t="n">
        <f aca="false">IF(AB114&gt;0,AB114,0)</f>
        <v>416.920719906648</v>
      </c>
      <c r="AV114" s="14" t="n">
        <f aca="false">IF(AC114&gt;0,AC114,0)</f>
        <v>678.405401111144</v>
      </c>
      <c r="AW114" s="14" t="n">
        <f aca="false">IF(AD114&gt;0,AD114,0)</f>
        <v>444.143990834173</v>
      </c>
      <c r="AX114" s="14" t="n">
        <f aca="false">IF(AE114&gt;0,AE114,0)</f>
        <v>314.155791125648</v>
      </c>
      <c r="AY114" s="14" t="n">
        <f aca="false">IF(AF114&gt;0,AF114,0)</f>
        <v>322.753902354453</v>
      </c>
      <c r="AZ114" s="14" t="n">
        <f aca="false">IF(AG114&gt;0,AG114,0)</f>
        <v>355.177428560767</v>
      </c>
      <c r="BA114" s="14" t="n">
        <f aca="false">IF(AH114&gt;0,AH114,0)</f>
        <v>333.283851393284</v>
      </c>
      <c r="BB114" s="14" t="n">
        <f aca="false">IF(AI114&gt;0,AI114,0)</f>
        <v>279.855442813013</v>
      </c>
      <c r="BC114" s="14" t="n">
        <f aca="false">IF(AJ114&gt;0,AJ114,0)</f>
        <v>201.116576803122</v>
      </c>
      <c r="BD114" s="14" t="n">
        <f aca="false">IF(AK114&gt;0,AK114,0)</f>
        <v>384.437748582675</v>
      </c>
      <c r="BE114" s="14" t="n">
        <f aca="false">IF(AL114&gt;0,AL114,0)</f>
        <v>261.393594417927</v>
      </c>
      <c r="BF114" s="14" t="n">
        <f aca="false">IF(AM114&gt;0,AM114,0)</f>
        <v>350.076875113872</v>
      </c>
      <c r="BG114" s="14" t="n">
        <f aca="false">IF(AN114&gt;0,AN114,0)</f>
        <v>314.661834387022</v>
      </c>
      <c r="BH114" s="14" t="n">
        <f aca="false">IF(AO114&gt;0,AO114,0)</f>
        <v>338.757513412231</v>
      </c>
      <c r="BI114" s="14" t="n">
        <f aca="false">IF(AP114&gt;0,AP114,0)</f>
        <v>337.241138776661</v>
      </c>
      <c r="BJ114" s="14" t="n">
        <f aca="false">IF(AQ114&gt;0,AQ114,0)</f>
        <v>396.264153828105</v>
      </c>
      <c r="BK114" s="14" t="n">
        <f aca="false">IF(AR114&gt;0,AR114,0)</f>
        <v>351.897379085586</v>
      </c>
    </row>
    <row r="115" customFormat="false" ht="18" hidden="false" customHeight="false" outlineLevel="0" collapsed="false">
      <c r="A115" s="20" t="s">
        <v>797</v>
      </c>
      <c r="B115" s="19" t="s">
        <v>798</v>
      </c>
      <c r="C115" s="19" t="n">
        <v>48</v>
      </c>
      <c r="D115" s="19" t="n">
        <f aca="false">C115-5</f>
        <v>43</v>
      </c>
      <c r="E115" s="8" t="s">
        <v>799</v>
      </c>
      <c r="F115" s="8" t="n">
        <v>15.7681111918784</v>
      </c>
      <c r="G115" s="13" t="n">
        <f aca="false">F115*((POWER(D115,2))/((POWER(C115,2))))</f>
        <v>12.6541829834128</v>
      </c>
      <c r="H115" s="19" t="n">
        <f aca="false">IF(ISNA(VLOOKUP($A115,PC!$B:$T,2,0)),0,VLOOKUP($A115,PC!$B:$T,2,0))</f>
        <v>215.73822171805</v>
      </c>
      <c r="I115" s="19" t="n">
        <f aca="false">IF(ISNA(VLOOKUP($A115,PC!$B:$T,3,0)),0,VLOOKUP($A115,PC!$B:$T,3,0))</f>
        <v>215.102849740873</v>
      </c>
      <c r="J115" s="19" t="n">
        <f aca="false">IF(ISNA(VLOOKUP($A115,PC!$B:$T,4,0)),0,VLOOKUP($A115,PC!$B:$T,4,0))</f>
        <v>374.226253071792</v>
      </c>
      <c r="K115" s="19" t="n">
        <f aca="false">IF(ISNA(VLOOKUP($A115,PC!$B:$T,5,0)),0,VLOOKUP($A115,PC!$B:$T,5,0))</f>
        <v>279.45555856191</v>
      </c>
      <c r="L115" s="19" t="n">
        <f aca="false">IF(ISNA(VLOOKUP($A115,PC!$B:$T,6,0)),0,VLOOKUP($A115,PC!$B:$T,6,0))</f>
        <v>216.411528010809</v>
      </c>
      <c r="M115" s="19" t="n">
        <f aca="false">IF(ISNA(VLOOKUP($A115,PC!$B:$T,7,0)),0,VLOOKUP($A115,PC!$B:$T,7,0))</f>
        <v>194.727646273794</v>
      </c>
      <c r="N115" s="19" t="n">
        <f aca="false">IF(ISNA(VLOOKUP($A115,PC!$B:$T,8,0)),0,VLOOKUP($A115,PC!$B:$T,8,0))</f>
        <v>147.89120442858</v>
      </c>
      <c r="O115" s="19" t="n">
        <f aca="false">IF(ISNA(VLOOKUP($A115,PC!$B:$T,9,0)),0,VLOOKUP($A115,PC!$B:$T,9,0))</f>
        <v>189.623467089834</v>
      </c>
      <c r="P115" s="19" t="n">
        <f aca="false">IF(ISNA(VLOOKUP($A115,PC!$B:$T,10,0)),0,VLOOKUP($A115,PC!$B:$T,10,0))</f>
        <v>157.262932296341</v>
      </c>
      <c r="Q115" s="19" t="n">
        <f aca="false">IF(ISNA(VLOOKUP($A115,PC!$B:$T,11,0)),0,VLOOKUP($A115,PC!$B:$T,11,0))</f>
        <v>149.457302678846</v>
      </c>
      <c r="R115" s="19" t="n">
        <f aca="false">IF(ISNA(VLOOKUP($A115,PC!$B:$T,12,0)),0,VLOOKUP($A115,PC!$B:$T,12,0))</f>
        <v>168.748216788855</v>
      </c>
      <c r="S115" s="19" t="n">
        <f aca="false">IF(ISNA(VLOOKUP($A115,PC!$B:$T,13,0)),0,VLOOKUP($A115,PC!$B:$T,13,0))</f>
        <v>160.685861853472</v>
      </c>
      <c r="T115" s="19" t="n">
        <f aca="false">IF(ISNA(VLOOKUP($A115,PC!$B:$T,14,0)),0,VLOOKUP($A115,PC!$B:$T,14,0))</f>
        <v>160.352865976442</v>
      </c>
      <c r="U115" s="19" t="n">
        <f aca="false">IF(ISNA(VLOOKUP($A115,PC!$B:$T,15,0)),0,VLOOKUP($A115,PC!$B:$T,15,0))</f>
        <v>215.016144953004</v>
      </c>
      <c r="V115" s="19" t="n">
        <f aca="false">IF(ISNA(VLOOKUP($A115,PC!$B:$T,16,0)),0,VLOOKUP($A115,PC!$B:$T,16,0))</f>
        <v>173.306213053732</v>
      </c>
      <c r="W115" s="19" t="n">
        <f aca="false">IF(ISNA(VLOOKUP($A115,PC!$B:$T,17,0)),0,VLOOKUP($A115,PC!$B:$T,17,0))</f>
        <v>187.774512336907</v>
      </c>
      <c r="X115" s="19" t="n">
        <f aca="false">IF(ISNA(VLOOKUP($A115,PC!$B:$T,18,0)),0,VLOOKUP($A115,PC!$B:$T,18,0))</f>
        <v>197.528580525821</v>
      </c>
      <c r="Y115" s="19" t="n">
        <f aca="false">IF(ISNA(VLOOKUP($A115,PC!$B:$T,19,0)),0,VLOOKUP($A115,PC!$B:$T,19,0))</f>
        <v>189.623467089834</v>
      </c>
      <c r="AA115" s="14" t="n">
        <f aca="false">H115-(H114*$G114/100)</f>
        <v>118.923685796782</v>
      </c>
      <c r="AB115" s="14" t="n">
        <f aca="false">I115-(I114*$G114/100)</f>
        <v>115.851263097912</v>
      </c>
      <c r="AC115" s="14" t="n">
        <f aca="false">J115-(J114*$G114/100)</f>
        <v>211.604242350145</v>
      </c>
      <c r="AD115" s="14" t="n">
        <f aca="false">K115-(K114*$G114/100)</f>
        <v>161.343699453076</v>
      </c>
      <c r="AE115" s="14" t="n">
        <f aca="false">L115-(L114*$G114/100)</f>
        <v>118.246291599131</v>
      </c>
      <c r="AF115" s="14" t="n">
        <f aca="false">M115-(M114*$G114/100)</f>
        <v>106.155265107484</v>
      </c>
      <c r="AG115" s="14" t="n">
        <f aca="false">N115-(N114*$G114/100)</f>
        <v>53.9611157078635</v>
      </c>
      <c r="AH115" s="14" t="n">
        <f aca="false">O115-(O114*$G114/100)</f>
        <v>101.131886775892</v>
      </c>
      <c r="AI115" s="14" t="n">
        <f aca="false">P115-(P114*$G114/100)</f>
        <v>69.2919636054143</v>
      </c>
      <c r="AJ115" s="14" t="n">
        <f aca="false">Q115-(Q114*$G114/100)</f>
        <v>92.0946839098024</v>
      </c>
      <c r="AK115" s="14" t="n">
        <f aca="false">R115-(R114*$G114/100)</f>
        <v>59.6344954427024</v>
      </c>
      <c r="AL115" s="14" t="n">
        <f aca="false">S115-(S114*$G114/100)</f>
        <v>78.9291523856373</v>
      </c>
      <c r="AM115" s="14" t="n">
        <f aca="false">T115-(T114*$G114/100)</f>
        <v>71.3049561919544</v>
      </c>
      <c r="AN115" s="14" t="n">
        <f aca="false">U115-(U114*$G114/100)</f>
        <v>126.523853604753</v>
      </c>
      <c r="AO115" s="14" t="n">
        <f aca="false">V115-(V114*$G114/100)</f>
        <v>96.9640960044401</v>
      </c>
      <c r="AP115" s="14" t="n">
        <f aca="false">W115-(W114*$G114/100)</f>
        <v>98.7266025524199</v>
      </c>
      <c r="AQ115" s="14" t="n">
        <f aca="false">X115-(X114*$G114/100)</f>
        <v>86.1385687542807</v>
      </c>
      <c r="AR115" s="14" t="n">
        <f aca="false">Y115-(Y114*$G114/100)</f>
        <v>104.587860696991</v>
      </c>
      <c r="AS115" s="14"/>
      <c r="AT115" s="14" t="n">
        <f aca="false">IF(AA115&gt;0,AA115,0)</f>
        <v>118.923685796782</v>
      </c>
      <c r="AU115" s="14" t="n">
        <f aca="false">IF(AB115&gt;0,AB115,0)</f>
        <v>115.851263097912</v>
      </c>
      <c r="AV115" s="14" t="n">
        <f aca="false">IF(AC115&gt;0,AC115,0)</f>
        <v>211.604242350145</v>
      </c>
      <c r="AW115" s="14" t="n">
        <f aca="false">IF(AD115&gt;0,AD115,0)</f>
        <v>161.343699453076</v>
      </c>
      <c r="AX115" s="14" t="n">
        <f aca="false">IF(AE115&gt;0,AE115,0)</f>
        <v>118.246291599131</v>
      </c>
      <c r="AY115" s="14" t="n">
        <f aca="false">IF(AF115&gt;0,AF115,0)</f>
        <v>106.155265107484</v>
      </c>
      <c r="AZ115" s="14" t="n">
        <f aca="false">IF(AG115&gt;0,AG115,0)</f>
        <v>53.9611157078635</v>
      </c>
      <c r="BA115" s="14" t="n">
        <f aca="false">IF(AH115&gt;0,AH115,0)</f>
        <v>101.131886775892</v>
      </c>
      <c r="BB115" s="14" t="n">
        <f aca="false">IF(AI115&gt;0,AI115,0)</f>
        <v>69.2919636054143</v>
      </c>
      <c r="BC115" s="14" t="n">
        <f aca="false">IF(AJ115&gt;0,AJ115,0)</f>
        <v>92.0946839098024</v>
      </c>
      <c r="BD115" s="14" t="n">
        <f aca="false">IF(AK115&gt;0,AK115,0)</f>
        <v>59.6344954427024</v>
      </c>
      <c r="BE115" s="14" t="n">
        <f aca="false">IF(AL115&gt;0,AL115,0)</f>
        <v>78.9291523856373</v>
      </c>
      <c r="BF115" s="14" t="n">
        <f aca="false">IF(AM115&gt;0,AM115,0)</f>
        <v>71.3049561919544</v>
      </c>
      <c r="BG115" s="14" t="n">
        <f aca="false">IF(AN115&gt;0,AN115,0)</f>
        <v>126.523853604753</v>
      </c>
      <c r="BH115" s="14" t="n">
        <f aca="false">IF(AO115&gt;0,AO115,0)</f>
        <v>96.9640960044401</v>
      </c>
      <c r="BI115" s="14" t="n">
        <f aca="false">IF(AP115&gt;0,AP115,0)</f>
        <v>98.7266025524199</v>
      </c>
      <c r="BJ115" s="14" t="n">
        <f aca="false">IF(AQ115&gt;0,AQ115,0)</f>
        <v>86.1385687542807</v>
      </c>
      <c r="BK115" s="14" t="n">
        <f aca="false">IF(AR115&gt;0,AR115,0)</f>
        <v>104.587860696991</v>
      </c>
    </row>
    <row r="116" customFormat="false" ht="18" hidden="false" customHeight="false" outlineLevel="0" collapsed="false">
      <c r="A116" s="20" t="s">
        <v>800</v>
      </c>
      <c r="B116" s="19" t="s">
        <v>801</v>
      </c>
      <c r="C116" s="19" t="n">
        <v>48</v>
      </c>
      <c r="D116" s="19" t="n">
        <f aca="false">C116-5</f>
        <v>43</v>
      </c>
      <c r="E116" s="8" t="s">
        <v>802</v>
      </c>
      <c r="F116" s="8" t="n">
        <v>15.7799917984381</v>
      </c>
      <c r="G116" s="13" t="n">
        <f aca="false">F116*((POWER(D116,2))/((POWER(C116,2))))</f>
        <v>12.6637173764375</v>
      </c>
      <c r="H116" s="19" t="n">
        <f aca="false">IF(ISNA(VLOOKUP($A116,PC!$B:$T,2,0)),0,VLOOKUP($A116,PC!$B:$T,2,0))</f>
        <v>140.396232250809</v>
      </c>
      <c r="I116" s="19" t="n">
        <f aca="false">IF(ISNA(VLOOKUP($A116,PC!$B:$T,3,0)),0,VLOOKUP($A116,PC!$B:$T,3,0))</f>
        <v>120.360747230115</v>
      </c>
      <c r="J116" s="19" t="n">
        <f aca="false">IF(ISNA(VLOOKUP($A116,PC!$B:$T,4,0)),0,VLOOKUP($A116,PC!$B:$T,4,0))</f>
        <v>266.24752275261</v>
      </c>
      <c r="K116" s="19" t="n">
        <f aca="false">IF(ISNA(VLOOKUP($A116,PC!$B:$T,5,0)),0,VLOOKUP($A116,PC!$B:$T,5,0))</f>
        <v>181.562637399804</v>
      </c>
      <c r="L116" s="19" t="n">
        <f aca="false">IF(ISNA(VLOOKUP($A116,PC!$B:$T,6,0)),0,VLOOKUP($A116,PC!$B:$T,6,0))</f>
        <v>108.968952768415</v>
      </c>
      <c r="M116" s="19" t="n">
        <f aca="false">IF(ISNA(VLOOKUP($A116,PC!$B:$T,7,0)),0,VLOOKUP($A116,PC!$B:$T,7,0))</f>
        <v>133.340064620355</v>
      </c>
      <c r="N116" s="19" t="n">
        <f aca="false">IF(ISNA(VLOOKUP($A116,PC!$B:$T,8,0)),0,VLOOKUP($A116,PC!$B:$T,8,0))</f>
        <v>83.5894265431809</v>
      </c>
      <c r="O116" s="19" t="n">
        <f aca="false">IF(ISNA(VLOOKUP($A116,PC!$B:$T,9,0)),0,VLOOKUP($A116,PC!$B:$T,9,0))</f>
        <v>123.509095364223</v>
      </c>
      <c r="P116" s="19" t="n">
        <f aca="false">IF(ISNA(VLOOKUP($A116,PC!$B:$T,10,0)),0,VLOOKUP($A116,PC!$B:$T,10,0))</f>
        <v>90.8730791918328</v>
      </c>
      <c r="Q116" s="19" t="n">
        <f aca="false">IF(ISNA(VLOOKUP($A116,PC!$B:$T,11,0)),0,VLOOKUP($A116,PC!$B:$T,11,0))</f>
        <v>133.96861849533</v>
      </c>
      <c r="R116" s="19" t="n">
        <f aca="false">IF(ISNA(VLOOKUP($A116,PC!$B:$T,12,0)),0,VLOOKUP($A116,PC!$B:$T,12,0))</f>
        <v>106.558495528017</v>
      </c>
      <c r="S116" s="19" t="n">
        <f aca="false">IF(ISNA(VLOOKUP($A116,PC!$B:$T,13,0)),0,VLOOKUP($A116,PC!$B:$T,13,0))</f>
        <v>114.47542550454</v>
      </c>
      <c r="T116" s="19" t="n">
        <f aca="false">IF(ISNA(VLOOKUP($A116,PC!$B:$T,14,0)),0,VLOOKUP($A116,PC!$B:$T,14,0))</f>
        <v>125.768169917043</v>
      </c>
      <c r="U116" s="19" t="n">
        <f aca="false">IF(ISNA(VLOOKUP($A116,PC!$B:$T,15,0)),0,VLOOKUP($A116,PC!$B:$T,15,0))</f>
        <v>154.440914196591</v>
      </c>
      <c r="V116" s="19" t="n">
        <f aca="false">IF(ISNA(VLOOKUP($A116,PC!$B:$T,16,0)),0,VLOOKUP($A116,PC!$B:$T,16,0))</f>
        <v>120.618137435311</v>
      </c>
      <c r="W116" s="19" t="n">
        <f aca="false">IF(ISNA(VLOOKUP($A116,PC!$B:$T,17,0)),0,VLOOKUP($A116,PC!$B:$T,17,0))</f>
        <v>146.895319295526</v>
      </c>
      <c r="X116" s="19" t="n">
        <f aca="false">IF(ISNA(VLOOKUP($A116,PC!$B:$T,18,0)),0,VLOOKUP($A116,PC!$B:$T,18,0))</f>
        <v>108.250447281439</v>
      </c>
      <c r="Y116" s="19" t="n">
        <f aca="false">IF(ISNA(VLOOKUP($A116,PC!$B:$T,19,0)),0,VLOOKUP($A116,PC!$B:$T,19,0))</f>
        <v>123.509095364223</v>
      </c>
      <c r="AA116" s="14" t="n">
        <f aca="false">H116-(H115*$G115/100)</f>
        <v>113.096322909446</v>
      </c>
      <c r="AB116" s="14" t="n">
        <f aca="false">I116-(I115*$G115/100)</f>
        <v>93.1412390213692</v>
      </c>
      <c r="AC116" s="14" t="n">
        <f aca="false">J116-(J115*$G115/100)</f>
        <v>218.892247916936</v>
      </c>
      <c r="AD116" s="14" t="n">
        <f aca="false">K116-(K115*$G115/100)</f>
        <v>146.199819662061</v>
      </c>
      <c r="AE116" s="14" t="n">
        <f aca="false">L116-(L115*$G115/100)</f>
        <v>81.5838420167277</v>
      </c>
      <c r="AF116" s="14" t="n">
        <f aca="false">M116-(M115*$G115/100)</f>
        <v>108.698871941577</v>
      </c>
      <c r="AG116" s="14" t="n">
        <f aca="false">N116-(N115*$G115/100)</f>
        <v>64.8750029184153</v>
      </c>
      <c r="AH116" s="14" t="n">
        <f aca="false">O116-(O115*$G115/100)</f>
        <v>99.5137948591838</v>
      </c>
      <c r="AI116" s="14" t="n">
        <f aca="false">P116-(P115*$G115/100)</f>
        <v>70.9727399739732</v>
      </c>
      <c r="AJ116" s="14" t="n">
        <f aca="false">Q116-(Q115*$G115/100)</f>
        <v>115.056017932276</v>
      </c>
      <c r="AK116" s="14" t="n">
        <f aca="false">R116-(R115*$G115/100)</f>
        <v>85.2047873943086</v>
      </c>
      <c r="AL116" s="14" t="n">
        <f aca="false">S116-(S115*$G115/100)</f>
        <v>94.1419425171276</v>
      </c>
      <c r="AM116" s="14" t="n">
        <f aca="false">T116-(T115*$G115/100)</f>
        <v>105.476824837237</v>
      </c>
      <c r="AN116" s="14" t="n">
        <f aca="false">U116-(U115*$G115/100)</f>
        <v>127.232377770358</v>
      </c>
      <c r="AO116" s="14" t="n">
        <f aca="false">V116-(V115*$G115/100)</f>
        <v>98.6876521138682</v>
      </c>
      <c r="AP116" s="14" t="n">
        <f aca="false">W116-(W115*$G115/100)</f>
        <v>123.133988908203</v>
      </c>
      <c r="AQ116" s="14" t="n">
        <f aca="false">X116-(X115*$G115/100)</f>
        <v>83.2548192571632</v>
      </c>
      <c r="AR116" s="14" t="n">
        <f aca="false">Y116-(Y115*$G115/100)</f>
        <v>99.5137948591838</v>
      </c>
      <c r="AS116" s="14"/>
      <c r="AT116" s="14" t="n">
        <f aca="false">IF(AA116&gt;0,AA116,0)</f>
        <v>113.096322909446</v>
      </c>
      <c r="AU116" s="14" t="n">
        <f aca="false">IF(AB116&gt;0,AB116,0)</f>
        <v>93.1412390213692</v>
      </c>
      <c r="AV116" s="14" t="n">
        <f aca="false">IF(AC116&gt;0,AC116,0)</f>
        <v>218.892247916936</v>
      </c>
      <c r="AW116" s="14" t="n">
        <f aca="false">IF(AD116&gt;0,AD116,0)</f>
        <v>146.199819662061</v>
      </c>
      <c r="AX116" s="14" t="n">
        <f aca="false">IF(AE116&gt;0,AE116,0)</f>
        <v>81.5838420167277</v>
      </c>
      <c r="AY116" s="14" t="n">
        <f aca="false">IF(AF116&gt;0,AF116,0)</f>
        <v>108.698871941577</v>
      </c>
      <c r="AZ116" s="14" t="n">
        <f aca="false">IF(AG116&gt;0,AG116,0)</f>
        <v>64.8750029184153</v>
      </c>
      <c r="BA116" s="14" t="n">
        <f aca="false">IF(AH116&gt;0,AH116,0)</f>
        <v>99.5137948591838</v>
      </c>
      <c r="BB116" s="14" t="n">
        <f aca="false">IF(AI116&gt;0,AI116,0)</f>
        <v>70.9727399739732</v>
      </c>
      <c r="BC116" s="14" t="n">
        <f aca="false">IF(AJ116&gt;0,AJ116,0)</f>
        <v>115.056017932276</v>
      </c>
      <c r="BD116" s="14" t="n">
        <f aca="false">IF(AK116&gt;0,AK116,0)</f>
        <v>85.2047873943086</v>
      </c>
      <c r="BE116" s="14" t="n">
        <f aca="false">IF(AL116&gt;0,AL116,0)</f>
        <v>94.1419425171276</v>
      </c>
      <c r="BF116" s="14" t="n">
        <f aca="false">IF(AM116&gt;0,AM116,0)</f>
        <v>105.476824837237</v>
      </c>
      <c r="BG116" s="14" t="n">
        <f aca="false">IF(AN116&gt;0,AN116,0)</f>
        <v>127.232377770358</v>
      </c>
      <c r="BH116" s="14" t="n">
        <f aca="false">IF(AO116&gt;0,AO116,0)</f>
        <v>98.6876521138682</v>
      </c>
      <c r="BI116" s="14" t="n">
        <f aca="false">IF(AP116&gt;0,AP116,0)</f>
        <v>123.133988908203</v>
      </c>
      <c r="BJ116" s="14" t="n">
        <f aca="false">IF(AQ116&gt;0,AQ116,0)</f>
        <v>83.2548192571632</v>
      </c>
      <c r="BK116" s="14" t="n">
        <f aca="false">IF(AR116&gt;0,AR116,0)</f>
        <v>99.5137948591838</v>
      </c>
    </row>
    <row r="117" customFormat="false" ht="18" hidden="false" customHeight="false" outlineLevel="0" collapsed="false">
      <c r="A117" s="20" t="s">
        <v>803</v>
      </c>
      <c r="B117" s="19" t="s">
        <v>804</v>
      </c>
      <c r="C117" s="19" t="n">
        <v>48</v>
      </c>
      <c r="D117" s="19" t="n">
        <f aca="false">C117-5</f>
        <v>43</v>
      </c>
      <c r="E117" s="8" t="s">
        <v>805</v>
      </c>
      <c r="F117" s="8" t="n">
        <v>15.7918726978328</v>
      </c>
      <c r="G117" s="13" t="n">
        <f aca="false">F117*((POWER(D117,2))/((POWER(C117,2))))</f>
        <v>12.6732520044674</v>
      </c>
      <c r="H117" s="19" t="n">
        <f aca="false">IF(ISNA(VLOOKUP($A117,PC!$B:$T,2,0)),0,VLOOKUP($A117,PC!$B:$T,2,0))</f>
        <v>98.9878757182335</v>
      </c>
      <c r="I117" s="19" t="n">
        <f aca="false">IF(ISNA(VLOOKUP($A117,PC!$B:$T,3,0)),0,VLOOKUP($A117,PC!$B:$T,3,0))</f>
        <v>103.385520566846</v>
      </c>
      <c r="J117" s="19" t="n">
        <f aca="false">IF(ISNA(VLOOKUP($A117,PC!$B:$T,4,0)),0,VLOOKUP($A117,PC!$B:$T,4,0))</f>
        <v>169.056506706551</v>
      </c>
      <c r="K117" s="19" t="n">
        <f aca="false">IF(ISNA(VLOOKUP($A117,PC!$B:$T,5,0)),0,VLOOKUP($A117,PC!$B:$T,5,0))</f>
        <v>136.67221902797</v>
      </c>
      <c r="L117" s="19" t="n">
        <f aca="false">IF(ISNA(VLOOKUP($A117,PC!$B:$T,6,0)),0,VLOOKUP($A117,PC!$B:$T,6,0))</f>
        <v>76.2980890584864</v>
      </c>
      <c r="M117" s="19" t="n">
        <f aca="false">IF(ISNA(VLOOKUP($A117,PC!$B:$T,7,0)),0,VLOOKUP($A117,PC!$B:$T,7,0))</f>
        <v>110.13819624921</v>
      </c>
      <c r="N117" s="19" t="n">
        <f aca="false">IF(ISNA(VLOOKUP($A117,PC!$B:$T,8,0)),0,VLOOKUP($A117,PC!$B:$T,8,0))</f>
        <v>58.4668127309139</v>
      </c>
      <c r="O117" s="19" t="n">
        <f aca="false">IF(ISNA(VLOOKUP($A117,PC!$B:$T,9,0)),0,VLOOKUP($A117,PC!$B:$T,9,0))</f>
        <v>102.103447015757</v>
      </c>
      <c r="P117" s="19" t="n">
        <f aca="false">IF(ISNA(VLOOKUP($A117,PC!$B:$T,10,0)),0,VLOOKUP($A117,PC!$B:$T,10,0))</f>
        <v>59.9381513934387</v>
      </c>
      <c r="Q117" s="19" t="n">
        <f aca="false">IF(ISNA(VLOOKUP($A117,PC!$B:$T,11,0)),0,VLOOKUP($A117,PC!$B:$T,11,0))</f>
        <v>121.255003592323</v>
      </c>
      <c r="R117" s="19" t="n">
        <f aca="false">IF(ISNA(VLOOKUP($A117,PC!$B:$T,12,0)),0,VLOOKUP($A117,PC!$B:$T,12,0))</f>
        <v>63.914008906752</v>
      </c>
      <c r="S117" s="19" t="n">
        <f aca="false">IF(ISNA(VLOOKUP($A117,PC!$B:$T,13,0)),0,VLOOKUP($A117,PC!$B:$T,13,0))</f>
        <v>91.5717016505533</v>
      </c>
      <c r="T117" s="19" t="n">
        <f aca="false">IF(ISNA(VLOOKUP($A117,PC!$B:$T,14,0)),0,VLOOKUP($A117,PC!$B:$T,14,0))</f>
        <v>67.4813376769407</v>
      </c>
      <c r="U117" s="19" t="n">
        <f aca="false">IF(ISNA(VLOOKUP($A117,PC!$B:$T,15,0)),0,VLOOKUP($A117,PC!$B:$T,15,0))</f>
        <v>90.8144089569568</v>
      </c>
      <c r="V117" s="19" t="n">
        <f aca="false">IF(ISNA(VLOOKUP($A117,PC!$B:$T,16,0)),0,VLOOKUP($A117,PC!$B:$T,16,0))</f>
        <v>91.5717016505533</v>
      </c>
      <c r="W117" s="19" t="n">
        <f aca="false">IF(ISNA(VLOOKUP($A117,PC!$B:$T,17,0)),0,VLOOKUP($A117,PC!$B:$T,17,0))</f>
        <v>128.394802566421</v>
      </c>
      <c r="X117" s="19" t="n">
        <f aca="false">IF(ISNA(VLOOKUP($A117,PC!$B:$T,18,0)),0,VLOOKUP($A117,PC!$B:$T,18,0))</f>
        <v>76.8664523758983</v>
      </c>
      <c r="Y117" s="19" t="n">
        <f aca="false">IF(ISNA(VLOOKUP($A117,PC!$B:$T,19,0)),0,VLOOKUP($A117,PC!$B:$T,19,0))</f>
        <v>87.8277306512024</v>
      </c>
      <c r="AA117" s="14" t="n">
        <f aca="false">H117-(H116*$G116/100)</f>
        <v>81.2084936588242</v>
      </c>
      <c r="AB117" s="14" t="n">
        <f aca="false">I117-(I116*$G116/100)</f>
        <v>88.1433757054555</v>
      </c>
      <c r="AC117" s="14" t="n">
        <f aca="false">J117-(J116*$G116/100)</f>
        <v>135.339672903395</v>
      </c>
      <c r="AD117" s="14" t="n">
        <f aca="false">K117-(K116*$G116/100)</f>
        <v>113.679639766453</v>
      </c>
      <c r="AE117" s="14" t="n">
        <f aca="false">L117-(L116*$G116/100)</f>
        <v>62.4985688518306</v>
      </c>
      <c r="AF117" s="14" t="n">
        <f aca="false">M117-(M116*$G116/100)</f>
        <v>93.2523873161288</v>
      </c>
      <c r="AG117" s="14" t="n">
        <f aca="false">N117-(N116*$G116/100)</f>
        <v>47.8812839969006</v>
      </c>
      <c r="AH117" s="14" t="n">
        <f aca="false">O117-(O116*$G116/100)</f>
        <v>86.4626042446373</v>
      </c>
      <c r="AI117" s="14" t="n">
        <f aca="false">P117-(P116*$G116/100)</f>
        <v>48.4302414733188</v>
      </c>
      <c r="AJ117" s="14" t="n">
        <f aca="false">Q117-(Q116*$G116/100)</f>
        <v>104.289596372956</v>
      </c>
      <c r="AK117" s="14" t="n">
        <f aca="false">R117-(R116*$G116/100)</f>
        <v>50.4197421925002</v>
      </c>
      <c r="AL117" s="14" t="n">
        <f aca="false">S117-(S116*$G116/100)</f>
        <v>77.074857299184</v>
      </c>
      <c r="AM117" s="14" t="n">
        <f aca="false">T117-(T116*$G116/100)</f>
        <v>51.5544120891286</v>
      </c>
      <c r="AN117" s="14" t="n">
        <f aca="false">U117-(U116*$G116/100)</f>
        <v>71.2564480695141</v>
      </c>
      <c r="AO117" s="14" t="n">
        <f aca="false">V117-(V116*$G116/100)</f>
        <v>76.2969616210225</v>
      </c>
      <c r="AP117" s="14" t="n">
        <f aca="false">W117-(W116*$G116/100)</f>
        <v>109.79239449162</v>
      </c>
      <c r="AQ117" s="14" t="n">
        <f aca="false">X117-(X116*$G116/100)</f>
        <v>63.1579216734475</v>
      </c>
      <c r="AR117" s="14" t="n">
        <f aca="false">Y117-(Y116*$G116/100)</f>
        <v>72.1868878800825</v>
      </c>
      <c r="AS117" s="14"/>
      <c r="AT117" s="14" t="n">
        <f aca="false">IF(AA117&gt;0,AA117,0)</f>
        <v>81.2084936588242</v>
      </c>
      <c r="AU117" s="14" t="n">
        <f aca="false">IF(AB117&gt;0,AB117,0)</f>
        <v>88.1433757054555</v>
      </c>
      <c r="AV117" s="14" t="n">
        <f aca="false">IF(AC117&gt;0,AC117,0)</f>
        <v>135.339672903395</v>
      </c>
      <c r="AW117" s="14" t="n">
        <f aca="false">IF(AD117&gt;0,AD117,0)</f>
        <v>113.679639766453</v>
      </c>
      <c r="AX117" s="14" t="n">
        <f aca="false">IF(AE117&gt;0,AE117,0)</f>
        <v>62.4985688518306</v>
      </c>
      <c r="AY117" s="14" t="n">
        <f aca="false">IF(AF117&gt;0,AF117,0)</f>
        <v>93.2523873161288</v>
      </c>
      <c r="AZ117" s="14" t="n">
        <f aca="false">IF(AG117&gt;0,AG117,0)</f>
        <v>47.8812839969006</v>
      </c>
      <c r="BA117" s="14" t="n">
        <f aca="false">IF(AH117&gt;0,AH117,0)</f>
        <v>86.4626042446373</v>
      </c>
      <c r="BB117" s="14" t="n">
        <f aca="false">IF(AI117&gt;0,AI117,0)</f>
        <v>48.4302414733188</v>
      </c>
      <c r="BC117" s="14" t="n">
        <f aca="false">IF(AJ117&gt;0,AJ117,0)</f>
        <v>104.289596372956</v>
      </c>
      <c r="BD117" s="14" t="n">
        <f aca="false">IF(AK117&gt;0,AK117,0)</f>
        <v>50.4197421925002</v>
      </c>
      <c r="BE117" s="14" t="n">
        <f aca="false">IF(AL117&gt;0,AL117,0)</f>
        <v>77.074857299184</v>
      </c>
      <c r="BF117" s="14" t="n">
        <f aca="false">IF(AM117&gt;0,AM117,0)</f>
        <v>51.5544120891286</v>
      </c>
      <c r="BG117" s="14" t="n">
        <f aca="false">IF(AN117&gt;0,AN117,0)</f>
        <v>71.2564480695141</v>
      </c>
      <c r="BH117" s="14" t="n">
        <f aca="false">IF(AO117&gt;0,AO117,0)</f>
        <v>76.2969616210225</v>
      </c>
      <c r="BI117" s="14" t="n">
        <f aca="false">IF(AP117&gt;0,AP117,0)</f>
        <v>109.79239449162</v>
      </c>
      <c r="BJ117" s="14" t="n">
        <f aca="false">IF(AQ117&gt;0,AQ117,0)</f>
        <v>63.1579216734475</v>
      </c>
      <c r="BK117" s="14" t="n">
        <f aca="false">IF(AR117&gt;0,AR117,0)</f>
        <v>72.1868878800825</v>
      </c>
    </row>
    <row r="118" customFormat="false" ht="18" hidden="false" customHeight="false" outlineLevel="0" collapsed="false">
      <c r="A118" s="20" t="s">
        <v>806</v>
      </c>
      <c r="B118" s="19" t="s">
        <v>807</v>
      </c>
      <c r="C118" s="19" t="n">
        <v>48</v>
      </c>
      <c r="D118" s="19" t="n">
        <f aca="false">C118-5</f>
        <v>43</v>
      </c>
      <c r="E118" s="8" t="s">
        <v>808</v>
      </c>
      <c r="F118" s="8" t="n">
        <v>15.8037538877094</v>
      </c>
      <c r="G118" s="13" t="n">
        <f aca="false">F118*((POWER(D118,2))/((POWER(C118,2))))</f>
        <v>12.682786865614</v>
      </c>
      <c r="H118" s="19" t="n">
        <f aca="false">IF(ISNA(VLOOKUP($A118,PC!$B:$T,2,0)),0,VLOOKUP($A118,PC!$B:$T,2,0))</f>
        <v>182.420642169317</v>
      </c>
      <c r="I118" s="19" t="n">
        <f aca="false">IF(ISNA(VLOOKUP($A118,PC!$B:$T,3,0)),0,VLOOKUP($A118,PC!$B:$T,3,0))</f>
        <v>144.047840114628</v>
      </c>
      <c r="J118" s="19" t="n">
        <f aca="false">IF(ISNA(VLOOKUP($A118,PC!$B:$T,4,0)),0,VLOOKUP($A118,PC!$B:$T,4,0))</f>
        <v>239.76001949069</v>
      </c>
      <c r="K118" s="19" t="n">
        <f aca="false">IF(ISNA(VLOOKUP($A118,PC!$B:$T,5,0)),0,VLOOKUP($A118,PC!$B:$T,5,0))</f>
        <v>264.210521865593</v>
      </c>
      <c r="L118" s="19" t="n">
        <f aca="false">IF(ISNA(VLOOKUP($A118,PC!$B:$T,6,0)),0,VLOOKUP($A118,PC!$B:$T,6,0))</f>
        <v>126.594307265141</v>
      </c>
      <c r="M118" s="19" t="n">
        <f aca="false">IF(ISNA(VLOOKUP($A118,PC!$B:$T,7,0)),0,VLOOKUP($A118,PC!$B:$T,7,0))</f>
        <v>169.545023530238</v>
      </c>
      <c r="N118" s="19" t="n">
        <f aca="false">IF(ISNA(VLOOKUP($A118,PC!$B:$T,8,0)),0,VLOOKUP($A118,PC!$B:$T,8,0))</f>
        <v>115.207366911946</v>
      </c>
      <c r="O118" s="19" t="n">
        <f aca="false">IF(ISNA(VLOOKUP($A118,PC!$B:$T,9,0)),0,VLOOKUP($A118,PC!$B:$T,9,0))</f>
        <v>165.626984292736</v>
      </c>
      <c r="P118" s="19" t="n">
        <f aca="false">IF(ISNA(VLOOKUP($A118,PC!$B:$T,10,0)),0,VLOOKUP($A118,PC!$B:$T,10,0))</f>
        <v>147.861816825169</v>
      </c>
      <c r="Q118" s="19" t="n">
        <f aca="false">IF(ISNA(VLOOKUP($A118,PC!$B:$T,11,0)),0,VLOOKUP($A118,PC!$B:$T,11,0))</f>
        <v>253.847634198912</v>
      </c>
      <c r="R118" s="19" t="n">
        <f aca="false">IF(ISNA(VLOOKUP($A118,PC!$B:$T,12,0)),0,VLOOKUP($A118,PC!$B:$T,12,0))</f>
        <v>129.272573902472</v>
      </c>
      <c r="S118" s="19" t="n">
        <f aca="false">IF(ISNA(VLOOKUP($A118,PC!$B:$T,13,0)),0,VLOOKUP($A118,PC!$B:$T,13,0))</f>
        <v>161.825442046833</v>
      </c>
      <c r="T118" s="19" t="n">
        <f aca="false">IF(ISNA(VLOOKUP($A118,PC!$B:$T,14,0)),0,VLOOKUP($A118,PC!$B:$T,14,0))</f>
        <v>161.825442046833</v>
      </c>
      <c r="U118" s="19" t="n">
        <f aca="false">IF(ISNA(VLOOKUP($A118,PC!$B:$T,15,0)),0,VLOOKUP($A118,PC!$B:$T,15,0))</f>
        <v>199.015031885155</v>
      </c>
      <c r="V118" s="19" t="n">
        <f aca="false">IF(ISNA(VLOOKUP($A118,PC!$B:$T,16,0)),0,VLOOKUP($A118,PC!$B:$T,16,0))</f>
        <v>103.137437011221</v>
      </c>
      <c r="W118" s="19" t="n">
        <f aca="false">IF(ISNA(VLOOKUP($A118,PC!$B:$T,17,0)),0,VLOOKUP($A118,PC!$B:$T,17,0))</f>
        <v>268.99625371399</v>
      </c>
      <c r="X118" s="19" t="n">
        <f aca="false">IF(ISNA(VLOOKUP($A118,PC!$B:$T,18,0)),0,VLOOKUP($A118,PC!$B:$T,18,0))</f>
        <v>142.464444916154</v>
      </c>
      <c r="Y118" s="19" t="n">
        <f aca="false">IF(ISNA(VLOOKUP($A118,PC!$B:$T,19,0)),0,VLOOKUP($A118,PC!$B:$T,19,0))</f>
        <v>158.014305216854</v>
      </c>
      <c r="AA118" s="14" t="n">
        <f aca="false">H118-(H117*$G117/100)</f>
        <v>169.875659225676</v>
      </c>
      <c r="AB118" s="14" t="n">
        <f aca="false">I118-(I117*$G117/100)</f>
        <v>130.945532557061</v>
      </c>
      <c r="AC118" s="14" t="n">
        <f aca="false">J118-(J117*$G117/100)</f>
        <v>218.33506236582</v>
      </c>
      <c r="AD118" s="14" t="n">
        <f aca="false">K118-(K117*$G117/100)</f>
        <v>246.889707128081</v>
      </c>
      <c r="AE118" s="14" t="n">
        <f aca="false">L118-(L117*$G117/100)</f>
        <v>116.924858164166</v>
      </c>
      <c r="AF118" s="14" t="n">
        <f aca="false">M118-(M117*$G117/100)</f>
        <v>155.586932366401</v>
      </c>
      <c r="AG118" s="14" t="n">
        <f aca="false">N118-(N117*$G117/100)</f>
        <v>107.797720395577</v>
      </c>
      <c r="AH118" s="14" t="n">
        <f aca="false">O118-(O117*$G117/100)</f>
        <v>152.687157147181</v>
      </c>
      <c r="AI118" s="14" t="n">
        <f aca="false">P118-(P117*$G117/100)</f>
        <v>140.26570385226</v>
      </c>
      <c r="AJ118" s="14" t="n">
        <f aca="false">Q118-(Q117*$G117/100)</f>
        <v>238.480682025631</v>
      </c>
      <c r="AK118" s="14" t="n">
        <f aca="false">R118-(R117*$G117/100)</f>
        <v>121.172590487562</v>
      </c>
      <c r="AL118" s="14" t="n">
        <f aca="false">S118-(S117*$G117/100)</f>
        <v>150.220329531879</v>
      </c>
      <c r="AM118" s="14" t="n">
        <f aca="false">T118-(T117*$G117/100)</f>
        <v>153.273362067049</v>
      </c>
      <c r="AN118" s="14" t="n">
        <f aca="false">U118-(U117*$G117/100)</f>
        <v>187.505892981672</v>
      </c>
      <c r="AO118" s="14" t="n">
        <f aca="false">V118-(V117*$G117/100)</f>
        <v>91.532324496267</v>
      </c>
      <c r="AP118" s="14" t="n">
        <f aca="false">W118-(W117*$G117/100)</f>
        <v>252.72445682411</v>
      </c>
      <c r="AQ118" s="14" t="n">
        <f aca="false">X118-(X117*$G117/100)</f>
        <v>132.722965699662</v>
      </c>
      <c r="AR118" s="14" t="n">
        <f aca="false">Y118-(Y117*$G117/100)</f>
        <v>146.883675581622</v>
      </c>
      <c r="AS118" s="14"/>
      <c r="AT118" s="14" t="n">
        <f aca="false">IF(AA118&gt;0,AA118,0)</f>
        <v>169.875659225676</v>
      </c>
      <c r="AU118" s="14" t="n">
        <f aca="false">IF(AB118&gt;0,AB118,0)</f>
        <v>130.945532557061</v>
      </c>
      <c r="AV118" s="14" t="n">
        <f aca="false">IF(AC118&gt;0,AC118,0)</f>
        <v>218.33506236582</v>
      </c>
      <c r="AW118" s="14" t="n">
        <f aca="false">IF(AD118&gt;0,AD118,0)</f>
        <v>246.889707128081</v>
      </c>
      <c r="AX118" s="14" t="n">
        <f aca="false">IF(AE118&gt;0,AE118,0)</f>
        <v>116.924858164166</v>
      </c>
      <c r="AY118" s="14" t="n">
        <f aca="false">IF(AF118&gt;0,AF118,0)</f>
        <v>155.586932366401</v>
      </c>
      <c r="AZ118" s="14" t="n">
        <f aca="false">IF(AG118&gt;0,AG118,0)</f>
        <v>107.797720395577</v>
      </c>
      <c r="BA118" s="14" t="n">
        <f aca="false">IF(AH118&gt;0,AH118,0)</f>
        <v>152.687157147181</v>
      </c>
      <c r="BB118" s="14" t="n">
        <f aca="false">IF(AI118&gt;0,AI118,0)</f>
        <v>140.26570385226</v>
      </c>
      <c r="BC118" s="14" t="n">
        <f aca="false">IF(AJ118&gt;0,AJ118,0)</f>
        <v>238.480682025631</v>
      </c>
      <c r="BD118" s="14" t="n">
        <f aca="false">IF(AK118&gt;0,AK118,0)</f>
        <v>121.172590487562</v>
      </c>
      <c r="BE118" s="14" t="n">
        <f aca="false">IF(AL118&gt;0,AL118,0)</f>
        <v>150.220329531879</v>
      </c>
      <c r="BF118" s="14" t="n">
        <f aca="false">IF(AM118&gt;0,AM118,0)</f>
        <v>153.273362067049</v>
      </c>
      <c r="BG118" s="14" t="n">
        <f aca="false">IF(AN118&gt;0,AN118,0)</f>
        <v>187.505892981672</v>
      </c>
      <c r="BH118" s="14" t="n">
        <f aca="false">IF(AO118&gt;0,AO118,0)</f>
        <v>91.532324496267</v>
      </c>
      <c r="BI118" s="14" t="n">
        <f aca="false">IF(AP118&gt;0,AP118,0)</f>
        <v>252.72445682411</v>
      </c>
      <c r="BJ118" s="14" t="n">
        <f aca="false">IF(AQ118&gt;0,AQ118,0)</f>
        <v>132.722965699662</v>
      </c>
      <c r="BK118" s="14" t="n">
        <f aca="false">IF(AR118&gt;0,AR118,0)</f>
        <v>146.883675581622</v>
      </c>
    </row>
    <row r="119" customFormat="false" ht="18" hidden="false" customHeight="false" outlineLevel="0" collapsed="false">
      <c r="A119" s="20" t="s">
        <v>809</v>
      </c>
      <c r="B119" s="19" t="s">
        <v>810</v>
      </c>
      <c r="C119" s="19" t="n">
        <v>50</v>
      </c>
      <c r="D119" s="19" t="n">
        <f aca="false">C119-5</f>
        <v>45</v>
      </c>
      <c r="E119" s="8" t="s">
        <v>811</v>
      </c>
      <c r="F119" s="8" t="n">
        <v>16.3247622853917</v>
      </c>
      <c r="G119" s="13" t="n">
        <f aca="false">F119*((POWER(D119,2))/((POWER(C119,2))))</f>
        <v>13.2230574511673</v>
      </c>
      <c r="H119" s="19" t="n">
        <f aca="false">IF(ISNA(VLOOKUP($A119,PC!$B:$T,2,0)),0,VLOOKUP($A119,PC!$B:$T,2,0))</f>
        <v>168.424260817315</v>
      </c>
      <c r="I119" s="19" t="n">
        <f aca="false">IF(ISNA(VLOOKUP($A119,PC!$B:$T,3,0)),0,VLOOKUP($A119,PC!$B:$T,3,0))</f>
        <v>124.003417997934</v>
      </c>
      <c r="J119" s="19" t="n">
        <f aca="false">IF(ISNA(VLOOKUP($A119,PC!$B:$T,4,0)),0,VLOOKUP($A119,PC!$B:$T,4,0))</f>
        <v>256.025373444403</v>
      </c>
      <c r="K119" s="19" t="n">
        <f aca="false">IF(ISNA(VLOOKUP($A119,PC!$B:$T,5,0)),0,VLOOKUP($A119,PC!$B:$T,5,0))</f>
        <v>217.590557039943</v>
      </c>
      <c r="L119" s="19" t="n">
        <f aca="false">IF(ISNA(VLOOKUP($A119,PC!$B:$T,6,0)),0,VLOOKUP($A119,PC!$B:$T,6,0))</f>
        <v>96.0244398580528</v>
      </c>
      <c r="M119" s="19" t="n">
        <f aca="false">IF(ISNA(VLOOKUP($A119,PC!$B:$T,7,0)),0,VLOOKUP($A119,PC!$B:$T,7,0))</f>
        <v>127.923719884807</v>
      </c>
      <c r="N119" s="19" t="n">
        <f aca="false">IF(ISNA(VLOOKUP($A119,PC!$B:$T,8,0)),0,VLOOKUP($A119,PC!$B:$T,8,0))</f>
        <v>83.0261288098785</v>
      </c>
      <c r="O119" s="19" t="n">
        <f aca="false">IF(ISNA(VLOOKUP($A119,PC!$B:$T,9,0)),0,VLOOKUP($A119,PC!$B:$T,9,0))</f>
        <v>229.107085310756</v>
      </c>
      <c r="P119" s="19" t="n">
        <f aca="false">IF(ISNA(VLOOKUP($A119,PC!$B:$T,10,0)),0,VLOOKUP($A119,PC!$B:$T,10,0))</f>
        <v>145.729135062808</v>
      </c>
      <c r="Q119" s="19" t="n">
        <f aca="false">IF(ISNA(VLOOKUP($A119,PC!$B:$T,11,0)),0,VLOOKUP($A119,PC!$B:$T,11,0))</f>
        <v>197.822795853433</v>
      </c>
      <c r="R119" s="19" t="n">
        <f aca="false">IF(ISNA(VLOOKUP($A119,PC!$B:$T,12,0)),0,VLOOKUP($A119,PC!$B:$T,12,0))</f>
        <v>123.607234565145</v>
      </c>
      <c r="S119" s="19" t="n">
        <f aca="false">IF(ISNA(VLOOKUP($A119,PC!$B:$T,13,0)),0,VLOOKUP($A119,PC!$B:$T,13,0))</f>
        <v>165.602139469911</v>
      </c>
      <c r="T119" s="19" t="n">
        <f aca="false">IF(ISNA(VLOOKUP($A119,PC!$B:$T,14,0)),0,VLOOKUP($A119,PC!$B:$T,14,0))</f>
        <v>124.811246632555</v>
      </c>
      <c r="U119" s="19" t="n">
        <f aca="false">IF(ISNA(VLOOKUP($A119,PC!$B:$T,15,0)),0,VLOOKUP($A119,PC!$B:$T,15,0))</f>
        <v>137.505688248953</v>
      </c>
      <c r="V119" s="19" t="n">
        <f aca="false">IF(ISNA(VLOOKUP($A119,PC!$B:$T,16,0)),0,VLOOKUP($A119,PC!$B:$T,16,0))</f>
        <v>95.1868575603787</v>
      </c>
      <c r="W119" s="19" t="n">
        <f aca="false">IF(ISNA(VLOOKUP($A119,PC!$B:$T,17,0)),0,VLOOKUP($A119,PC!$B:$T,17,0))</f>
        <v>200.989859191319</v>
      </c>
      <c r="X119" s="19" t="n">
        <f aca="false">IF(ISNA(VLOOKUP($A119,PC!$B:$T,18,0)),0,VLOOKUP($A119,PC!$B:$T,18,0))</f>
        <v>96.92588773994</v>
      </c>
      <c r="Y119" s="19" t="n">
        <f aca="false">IF(ISNA(VLOOKUP($A119,PC!$B:$T,19,0)),0,VLOOKUP($A119,PC!$B:$T,19,0))</f>
        <v>137.505688248953</v>
      </c>
      <c r="AA119" s="14" t="n">
        <f aca="false">H119-(H118*$G118/100)</f>
        <v>145.288239572096</v>
      </c>
      <c r="AB119" s="14" t="n">
        <f aca="false">I119-(I118*$G118/100)</f>
        <v>105.734137451675</v>
      </c>
      <c r="AC119" s="14" t="n">
        <f aca="false">J119-(J118*$G118/100)</f>
        <v>225.617121183444</v>
      </c>
      <c r="AD119" s="14" t="n">
        <f aca="false">K119-(K118*$G118/100)</f>
        <v>184.081299675203</v>
      </c>
      <c r="AE119" s="14" t="n">
        <f aca="false">L119-(L118*$G118/100)</f>
        <v>79.9687536836145</v>
      </c>
      <c r="AF119" s="14" t="n">
        <f aca="false">M119-(M118*$G118/100)</f>
        <v>106.420685909212</v>
      </c>
      <c r="AG119" s="14" t="n">
        <f aca="false">N119-(N118*$G118/100)</f>
        <v>68.4146240109505</v>
      </c>
      <c r="AH119" s="14" t="n">
        <f aca="false">O119-(O118*$G118/100)</f>
        <v>208.100967900965</v>
      </c>
      <c r="AI119" s="14" t="n">
        <f aca="false">P119-(P118*$G118/100)</f>
        <v>126.976135979247</v>
      </c>
      <c r="AJ119" s="14" t="n">
        <f aca="false">Q119-(Q118*$G118/100)</f>
        <v>165.627841444582</v>
      </c>
      <c r="AK119" s="14" t="n">
        <f aca="false">R119-(R118*$G118/100)</f>
        <v>107.211869541401</v>
      </c>
      <c r="AL119" s="14" t="n">
        <f aca="false">S119-(S118*$G118/100)</f>
        <v>145.078163560774</v>
      </c>
      <c r="AM119" s="14" t="n">
        <f aca="false">T119-(T118*$G118/100)</f>
        <v>104.287270723418</v>
      </c>
      <c r="AN119" s="14" t="n">
        <f aca="false">U119-(U118*$G118/100)</f>
        <v>112.265035924425</v>
      </c>
      <c r="AO119" s="14" t="n">
        <f aca="false">V119-(V118*$G118/100)</f>
        <v>82.1061562455886</v>
      </c>
      <c r="AP119" s="14" t="n">
        <f aca="false">W119-(W118*$G118/100)</f>
        <v>166.873637656287</v>
      </c>
      <c r="AQ119" s="14" t="n">
        <f aca="false">X119-(X118*$G118/100)</f>
        <v>78.8574258319441</v>
      </c>
      <c r="AR119" s="14" t="n">
        <f aca="false">Y119-(Y118*$G118/100)</f>
        <v>117.465070701118</v>
      </c>
      <c r="AS119" s="14"/>
      <c r="AT119" s="14" t="n">
        <f aca="false">IF(AA119&gt;0,AA119,0)</f>
        <v>145.288239572096</v>
      </c>
      <c r="AU119" s="14" t="n">
        <f aca="false">IF(AB119&gt;0,AB119,0)</f>
        <v>105.734137451675</v>
      </c>
      <c r="AV119" s="14" t="n">
        <f aca="false">IF(AC119&gt;0,AC119,0)</f>
        <v>225.617121183444</v>
      </c>
      <c r="AW119" s="14" t="n">
        <f aca="false">IF(AD119&gt;0,AD119,0)</f>
        <v>184.081299675203</v>
      </c>
      <c r="AX119" s="14" t="n">
        <f aca="false">IF(AE119&gt;0,AE119,0)</f>
        <v>79.9687536836145</v>
      </c>
      <c r="AY119" s="14" t="n">
        <f aca="false">IF(AF119&gt;0,AF119,0)</f>
        <v>106.420685909212</v>
      </c>
      <c r="AZ119" s="14" t="n">
        <f aca="false">IF(AG119&gt;0,AG119,0)</f>
        <v>68.4146240109505</v>
      </c>
      <c r="BA119" s="14" t="n">
        <f aca="false">IF(AH119&gt;0,AH119,0)</f>
        <v>208.100967900965</v>
      </c>
      <c r="BB119" s="14" t="n">
        <f aca="false">IF(AI119&gt;0,AI119,0)</f>
        <v>126.976135979247</v>
      </c>
      <c r="BC119" s="14" t="n">
        <f aca="false">IF(AJ119&gt;0,AJ119,0)</f>
        <v>165.627841444582</v>
      </c>
      <c r="BD119" s="14" t="n">
        <f aca="false">IF(AK119&gt;0,AK119,0)</f>
        <v>107.211869541401</v>
      </c>
      <c r="BE119" s="14" t="n">
        <f aca="false">IF(AL119&gt;0,AL119,0)</f>
        <v>145.078163560774</v>
      </c>
      <c r="BF119" s="14" t="n">
        <f aca="false">IF(AM119&gt;0,AM119,0)</f>
        <v>104.287270723418</v>
      </c>
      <c r="BG119" s="14" t="n">
        <f aca="false">IF(AN119&gt;0,AN119,0)</f>
        <v>112.265035924425</v>
      </c>
      <c r="BH119" s="14" t="n">
        <f aca="false">IF(AO119&gt;0,AO119,0)</f>
        <v>82.1061562455886</v>
      </c>
      <c r="BI119" s="14" t="n">
        <f aca="false">IF(AP119&gt;0,AP119,0)</f>
        <v>166.873637656287</v>
      </c>
      <c r="BJ119" s="14" t="n">
        <f aca="false">IF(AQ119&gt;0,AQ119,0)</f>
        <v>78.8574258319441</v>
      </c>
      <c r="BK119" s="14" t="n">
        <f aca="false">IF(AR119&gt;0,AR119,0)</f>
        <v>117.465070701118</v>
      </c>
    </row>
    <row r="120" customFormat="false" ht="18" hidden="false" customHeight="false" outlineLevel="0" collapsed="false">
      <c r="A120" s="20" t="s">
        <v>812</v>
      </c>
      <c r="B120" s="19" t="s">
        <v>813</v>
      </c>
      <c r="C120" s="19" t="n">
        <v>50</v>
      </c>
      <c r="D120" s="19" t="n">
        <f aca="false">C120-5</f>
        <v>45</v>
      </c>
      <c r="E120" s="8" t="s">
        <v>814</v>
      </c>
      <c r="F120" s="8" t="n">
        <v>16.3368905664405</v>
      </c>
      <c r="G120" s="13" t="n">
        <f aca="false">F120*((POWER(D120,2))/((POWER(C120,2))))</f>
        <v>13.2328813588168</v>
      </c>
      <c r="H120" s="19" t="n">
        <f aca="false">IF(ISNA(VLOOKUP($A120,PC!$B:$T,2,0)),0,VLOOKUP($A120,PC!$B:$T,2,0))</f>
        <v>287.355216443056</v>
      </c>
      <c r="I120" s="19" t="n">
        <f aca="false">IF(ISNA(VLOOKUP($A120,PC!$B:$T,3,0)),0,VLOOKUP($A120,PC!$B:$T,3,0))</f>
        <v>186.646009733539</v>
      </c>
      <c r="J120" s="19" t="n">
        <f aca="false">IF(ISNA(VLOOKUP($A120,PC!$B:$T,4,0)),0,VLOOKUP($A120,PC!$B:$T,4,0))</f>
        <v>314.019058552317</v>
      </c>
      <c r="K120" s="19" t="n">
        <f aca="false">IF(ISNA(VLOOKUP($A120,PC!$B:$T,5,0)),0,VLOOKUP($A120,PC!$B:$T,5,0))</f>
        <v>256.968918050529</v>
      </c>
      <c r="L120" s="19" t="n">
        <f aca="false">IF(ISNA(VLOOKUP($A120,PC!$B:$T,6,0)),0,VLOOKUP($A120,PC!$B:$T,6,0))</f>
        <v>186.244042227799</v>
      </c>
      <c r="M120" s="19" t="n">
        <f aca="false">IF(ISNA(VLOOKUP($A120,PC!$B:$T,7,0)),0,VLOOKUP($A120,PC!$B:$T,7,0))</f>
        <v>171.189506216197</v>
      </c>
      <c r="N120" s="19" t="n">
        <f aca="false">IF(ISNA(VLOOKUP($A120,PC!$B:$T,8,0)),0,VLOOKUP($A120,PC!$B:$T,8,0))</f>
        <v>213.40000513189</v>
      </c>
      <c r="O120" s="19" t="n">
        <f aca="false">IF(ISNA(VLOOKUP($A120,PC!$B:$T,9,0)),0,VLOOKUP($A120,PC!$B:$T,9,0))</f>
        <v>336.196602777151</v>
      </c>
      <c r="P120" s="19" t="n">
        <f aca="false">IF(ISNA(VLOOKUP($A120,PC!$B:$T,10,0)),0,VLOOKUP($A120,PC!$B:$T,10,0))</f>
        <v>306.315020275993</v>
      </c>
      <c r="Q120" s="19" t="n">
        <f aca="false">IF(ISNA(VLOOKUP($A120,PC!$B:$T,11,0)),0,VLOOKUP($A120,PC!$B:$T,11,0))</f>
        <v>213.40000513189</v>
      </c>
      <c r="R120" s="19" t="n">
        <f aca="false">IF(ISNA(VLOOKUP($A120,PC!$B:$T,12,0)),0,VLOOKUP($A120,PC!$B:$T,12,0))</f>
        <v>277.908029722253</v>
      </c>
      <c r="S120" s="19" t="n">
        <f aca="false">IF(ISNA(VLOOKUP($A120,PC!$B:$T,13,0)),0,VLOOKUP($A120,PC!$B:$T,13,0))</f>
        <v>231.535584310554</v>
      </c>
      <c r="T120" s="19" t="n">
        <f aca="false">IF(ISNA(VLOOKUP($A120,PC!$B:$T,14,0)),0,VLOOKUP($A120,PC!$B:$T,14,0))</f>
        <v>213.096404106958</v>
      </c>
      <c r="U120" s="19" t="n">
        <f aca="false">IF(ISNA(VLOOKUP($A120,PC!$B:$T,15,0)),0,VLOOKUP($A120,PC!$B:$T,15,0))</f>
        <v>203.169905873006</v>
      </c>
      <c r="V120" s="19" t="n">
        <f aca="false">IF(ISNA(VLOOKUP($A120,PC!$B:$T,16,0)),0,VLOOKUP($A120,PC!$B:$T,16,0))</f>
        <v>136.796054227485</v>
      </c>
      <c r="W120" s="19" t="n">
        <f aca="false">IF(ISNA(VLOOKUP($A120,PC!$B:$T,17,0)),0,VLOOKUP($A120,PC!$B:$T,17,0))</f>
        <v>164.646040563235</v>
      </c>
      <c r="X120" s="19" t="n">
        <f aca="false">IF(ISNA(VLOOKUP($A120,PC!$B:$T,18,0)),0,VLOOKUP($A120,PC!$B:$T,18,0))</f>
        <v>240.093095187555</v>
      </c>
      <c r="Y120" s="19" t="n">
        <f aca="false">IF(ISNA(VLOOKUP($A120,PC!$B:$T,19,0)),0,VLOOKUP($A120,PC!$B:$T,19,0))</f>
        <v>145.423730791221</v>
      </c>
      <c r="AA120" s="14" t="n">
        <f aca="false">H120-(H119*$G119/100)</f>
        <v>265.084379673479</v>
      </c>
      <c r="AB120" s="14" t="n">
        <f aca="false">I120-(I119*$G119/100)</f>
        <v>170.248966530261</v>
      </c>
      <c r="AC120" s="14" t="n">
        <f aca="false">J120-(J119*$G119/100)</f>
        <v>280.164676332198</v>
      </c>
      <c r="AD120" s="14" t="n">
        <f aca="false">K120-(K119*$G119/100)</f>
        <v>228.196793684823</v>
      </c>
      <c r="AE120" s="14" t="n">
        <f aca="false">L120-(L119*$G119/100)</f>
        <v>173.546675378207</v>
      </c>
      <c r="AF120" s="14" t="n">
        <f aca="false">M120-(M119*$G119/100)</f>
        <v>154.274079242159</v>
      </c>
      <c r="AG120" s="14" t="n">
        <f aca="false">N120-(N119*$G119/100)</f>
        <v>202.421412419879</v>
      </c>
      <c r="AH120" s="14" t="n">
        <f aca="false">O120-(O119*$G119/100)</f>
        <v>305.901641261815</v>
      </c>
      <c r="AI120" s="14" t="n">
        <f aca="false">P120-(P119*$G119/100)</f>
        <v>287.045173023549</v>
      </c>
      <c r="AJ120" s="14" t="n">
        <f aca="false">Q120-(Q119*$G119/100)</f>
        <v>187.241783184685</v>
      </c>
      <c r="AK120" s="14" t="n">
        <f aca="false">R120-(R119*$G119/100)</f>
        <v>261.563374081905</v>
      </c>
      <c r="AL120" s="14" t="n">
        <f aca="false">S120-(S119*$G119/100)</f>
        <v>209.637918268085</v>
      </c>
      <c r="AM120" s="14" t="n">
        <f aca="false">T120-(T119*$G119/100)</f>
        <v>196.592541259217</v>
      </c>
      <c r="AN120" s="14" t="n">
        <f aca="false">U120-(U119*$G119/100)</f>
        <v>184.987449717224</v>
      </c>
      <c r="AO120" s="14" t="n">
        <f aca="false">V120-(V119*$G119/100)</f>
        <v>124.209441366315</v>
      </c>
      <c r="AP120" s="14" t="n">
        <f aca="false">W120-(W119*$G119/100)</f>
        <v>138.069036011346</v>
      </c>
      <c r="AQ120" s="14" t="n">
        <f aca="false">X120-(X119*$G119/100)</f>
        <v>227.276529366649</v>
      </c>
      <c r="AR120" s="14" t="n">
        <f aca="false">Y120-(Y119*$G119/100)</f>
        <v>127.241274635439</v>
      </c>
      <c r="AS120" s="14"/>
      <c r="AT120" s="14" t="n">
        <f aca="false">IF(AA120&gt;0,AA120,0)</f>
        <v>265.084379673479</v>
      </c>
      <c r="AU120" s="14" t="n">
        <f aca="false">IF(AB120&gt;0,AB120,0)</f>
        <v>170.248966530261</v>
      </c>
      <c r="AV120" s="14" t="n">
        <f aca="false">IF(AC120&gt;0,AC120,0)</f>
        <v>280.164676332198</v>
      </c>
      <c r="AW120" s="14" t="n">
        <f aca="false">IF(AD120&gt;0,AD120,0)</f>
        <v>228.196793684823</v>
      </c>
      <c r="AX120" s="14" t="n">
        <f aca="false">IF(AE120&gt;0,AE120,0)</f>
        <v>173.546675378207</v>
      </c>
      <c r="AY120" s="14" t="n">
        <f aca="false">IF(AF120&gt;0,AF120,0)</f>
        <v>154.274079242159</v>
      </c>
      <c r="AZ120" s="14" t="n">
        <f aca="false">IF(AG120&gt;0,AG120,0)</f>
        <v>202.421412419879</v>
      </c>
      <c r="BA120" s="14" t="n">
        <f aca="false">IF(AH120&gt;0,AH120,0)</f>
        <v>305.901641261815</v>
      </c>
      <c r="BB120" s="14" t="n">
        <f aca="false">IF(AI120&gt;0,AI120,0)</f>
        <v>287.045173023549</v>
      </c>
      <c r="BC120" s="14" t="n">
        <f aca="false">IF(AJ120&gt;0,AJ120,0)</f>
        <v>187.241783184685</v>
      </c>
      <c r="BD120" s="14" t="n">
        <f aca="false">IF(AK120&gt;0,AK120,0)</f>
        <v>261.563374081905</v>
      </c>
      <c r="BE120" s="14" t="n">
        <f aca="false">IF(AL120&gt;0,AL120,0)</f>
        <v>209.637918268085</v>
      </c>
      <c r="BF120" s="14" t="n">
        <f aca="false">IF(AM120&gt;0,AM120,0)</f>
        <v>196.592541259217</v>
      </c>
      <c r="BG120" s="14" t="n">
        <f aca="false">IF(AN120&gt;0,AN120,0)</f>
        <v>184.987449717224</v>
      </c>
      <c r="BH120" s="14" t="n">
        <f aca="false">IF(AO120&gt;0,AO120,0)</f>
        <v>124.209441366315</v>
      </c>
      <c r="BI120" s="14" t="n">
        <f aca="false">IF(AP120&gt;0,AP120,0)</f>
        <v>138.069036011346</v>
      </c>
      <c r="BJ120" s="14" t="n">
        <f aca="false">IF(AQ120&gt;0,AQ120,0)</f>
        <v>227.276529366649</v>
      </c>
      <c r="BK120" s="14" t="n">
        <f aca="false">IF(AR120&gt;0,AR120,0)</f>
        <v>127.241274635439</v>
      </c>
    </row>
    <row r="121" customFormat="false" ht="18" hidden="false" customHeight="false" outlineLevel="0" collapsed="false">
      <c r="A121" s="20" t="s">
        <v>815</v>
      </c>
      <c r="B121" s="19" t="s">
        <v>816</v>
      </c>
      <c r="C121" s="19" t="n">
        <v>50</v>
      </c>
      <c r="D121" s="19" t="n">
        <f aca="false">C121-5</f>
        <v>45</v>
      </c>
      <c r="E121" s="8" t="s">
        <v>817</v>
      </c>
      <c r="F121" s="8" t="n">
        <v>16.3490191427977</v>
      </c>
      <c r="G121" s="13" t="n">
        <f aca="false">F121*((POWER(D121,2))/((POWER(C121,2))))</f>
        <v>13.2427055056661</v>
      </c>
      <c r="H121" s="19" t="n">
        <f aca="false">IF(ISNA(VLOOKUP($A121,PC!$B:$T,2,0)),0,VLOOKUP($A121,PC!$B:$T,2,0))</f>
        <v>89.4351441759684</v>
      </c>
      <c r="I121" s="19" t="n">
        <f aca="false">IF(ISNA(VLOOKUP($A121,PC!$B:$T,3,0)),0,VLOOKUP($A121,PC!$B:$T,3,0))</f>
        <v>45.962502162297</v>
      </c>
      <c r="J121" s="19" t="n">
        <f aca="false">IF(ISNA(VLOOKUP($A121,PC!$B:$T,4,0)),0,VLOOKUP($A121,PC!$B:$T,4,0))</f>
        <v>102.136615441768</v>
      </c>
      <c r="K121" s="19" t="n">
        <f aca="false">IF(ISNA(VLOOKUP($A121,PC!$B:$T,5,0)),0,VLOOKUP($A121,PC!$B:$T,5,0))</f>
        <v>107.970879696959</v>
      </c>
      <c r="L121" s="19" t="n">
        <f aca="false">IF(ISNA(VLOOKUP($A121,PC!$B:$T,6,0)),0,VLOOKUP($A121,PC!$B:$T,6,0))</f>
        <v>73.2631516429346</v>
      </c>
      <c r="M121" s="19" t="n">
        <f aca="false">IF(ISNA(VLOOKUP($A121,PC!$B:$T,7,0)),0,VLOOKUP($A121,PC!$B:$T,7,0))</f>
        <v>64.1453606799185</v>
      </c>
      <c r="N121" s="19" t="n">
        <f aca="false">IF(ISNA(VLOOKUP($A121,PC!$B:$T,8,0)),0,VLOOKUP($A121,PC!$B:$T,8,0))</f>
        <v>49.204013162408</v>
      </c>
      <c r="O121" s="19" t="n">
        <f aca="false">IF(ISNA(VLOOKUP($A121,PC!$B:$T,9,0)),0,VLOOKUP($A121,PC!$B:$T,9,0))</f>
        <v>76.967122219008</v>
      </c>
      <c r="P121" s="19" t="n">
        <f aca="false">IF(ISNA(VLOOKUP($A121,PC!$B:$T,10,0)),0,VLOOKUP($A121,PC!$B:$T,10,0))</f>
        <v>74.4057249425226</v>
      </c>
      <c r="Q121" s="19" t="n">
        <f aca="false">IF(ISNA(VLOOKUP($A121,PC!$B:$T,11,0)),0,VLOOKUP($A121,PC!$B:$T,11,0))</f>
        <v>90.5387201067433</v>
      </c>
      <c r="R121" s="19" t="n">
        <f aca="false">IF(ISNA(VLOOKUP($A121,PC!$B:$T,12,0)),0,VLOOKUP($A121,PC!$B:$T,12,0))</f>
        <v>95.0789574882463</v>
      </c>
      <c r="S121" s="19" t="n">
        <f aca="false">IF(ISNA(VLOOKUP($A121,PC!$B:$T,13,0)),0,VLOOKUP($A121,PC!$B:$T,13,0))</f>
        <v>77.0935190971584</v>
      </c>
      <c r="T121" s="19" t="n">
        <f aca="false">IF(ISNA(VLOOKUP($A121,PC!$B:$T,14,0)),0,VLOOKUP($A121,PC!$B:$T,14,0))</f>
        <v>73.2631516429346</v>
      </c>
      <c r="U121" s="19" t="n">
        <f aca="false">IF(ISNA(VLOOKUP($A121,PC!$B:$T,15,0)),0,VLOOKUP($A121,PC!$B:$T,15,0))</f>
        <v>62.8000618931556</v>
      </c>
      <c r="V121" s="19" t="n">
        <f aca="false">IF(ISNA(VLOOKUP($A121,PC!$B:$T,16,0)),0,VLOOKUP($A121,PC!$B:$T,16,0))</f>
        <v>48.4712593587192</v>
      </c>
      <c r="W121" s="19" t="n">
        <f aca="false">IF(ISNA(VLOOKUP($A121,PC!$B:$T,17,0)),0,VLOOKUP($A121,PC!$B:$T,17,0))</f>
        <v>69.2777634241915</v>
      </c>
      <c r="X121" s="19" t="n">
        <f aca="false">IF(ISNA(VLOOKUP($A121,PC!$B:$T,18,0)),0,VLOOKUP($A121,PC!$B:$T,18,0))</f>
        <v>68.4833368711526</v>
      </c>
      <c r="Y121" s="19" t="n">
        <f aca="false">IF(ISNA(VLOOKUP($A121,PC!$B:$T,19,0)),0,VLOOKUP($A121,PC!$B:$T,19,0))</f>
        <v>61.1489679474464</v>
      </c>
      <c r="AA121" s="14" t="n">
        <f aca="false">H121-(H120*$G120/100)</f>
        <v>51.4097693056876</v>
      </c>
      <c r="AB121" s="14" t="n">
        <f aca="false">I121-(I120*$G120/100)</f>
        <v>21.2638571332922</v>
      </c>
      <c r="AC121" s="14" t="n">
        <f aca="false">J121-(J120*$G120/100)</f>
        <v>60.5828459794668</v>
      </c>
      <c r="AD121" s="14" t="n">
        <f aca="false">K121-(K120*$G120/100)</f>
        <v>73.9664876422977</v>
      </c>
      <c r="AE121" s="14" t="n">
        <f aca="false">L121-(L120*$G120/100)</f>
        <v>48.6176984970653</v>
      </c>
      <c r="AF121" s="14" t="n">
        <f aca="false">M121-(M120*$G120/100)</f>
        <v>41.4920564235848</v>
      </c>
      <c r="AG121" s="14" t="n">
        <f aca="false">N121-(N120*$G120/100)</f>
        <v>20.9650436635961</v>
      </c>
      <c r="AH121" s="14" t="n">
        <f aca="false">O121-(O120*$G120/100)</f>
        <v>32.478624641135</v>
      </c>
      <c r="AI121" s="14" t="n">
        <f aca="false">P121-(P120*$G120/100)</f>
        <v>33.8714217251647</v>
      </c>
      <c r="AJ121" s="14" t="n">
        <f aca="false">Q121-(Q120*$G120/100)</f>
        <v>62.2997506079314</v>
      </c>
      <c r="AK121" s="14" t="n">
        <f aca="false">R121-(R120*$G120/100)</f>
        <v>58.3037176284752</v>
      </c>
      <c r="AL121" s="14" t="n">
        <f aca="false">S121-(S120*$G120/100)</f>
        <v>46.4546899218995</v>
      </c>
      <c r="AM121" s="14" t="n">
        <f aca="false">T121-(T120*$G120/100)</f>
        <v>45.064357307556</v>
      </c>
      <c r="AN121" s="14" t="n">
        <f aca="false">U121-(U120*$G120/100)</f>
        <v>35.914829292161</v>
      </c>
      <c r="AO121" s="14" t="n">
        <f aca="false">V121-(V120*$G120/100)</f>
        <v>30.3691997992534</v>
      </c>
      <c r="AP121" s="14" t="n">
        <f aca="false">W121-(W120*$G120/100)</f>
        <v>47.4903482144693</v>
      </c>
      <c r="AQ121" s="14" t="n">
        <f aca="false">X121-(X120*$G120/100)</f>
        <v>36.7121024342724</v>
      </c>
      <c r="AR121" s="14" t="n">
        <f aca="false">Y121-(Y120*$G120/100)</f>
        <v>41.905218184279</v>
      </c>
      <c r="AS121" s="14"/>
      <c r="AT121" s="14" t="n">
        <f aca="false">IF(AA121&gt;0,AA121,0)</f>
        <v>51.4097693056876</v>
      </c>
      <c r="AU121" s="14" t="n">
        <f aca="false">IF(AB121&gt;0,AB121,0)</f>
        <v>21.2638571332922</v>
      </c>
      <c r="AV121" s="14" t="n">
        <f aca="false">IF(AC121&gt;0,AC121,0)</f>
        <v>60.5828459794668</v>
      </c>
      <c r="AW121" s="14" t="n">
        <f aca="false">IF(AD121&gt;0,AD121,0)</f>
        <v>73.9664876422977</v>
      </c>
      <c r="AX121" s="14" t="n">
        <f aca="false">IF(AE121&gt;0,AE121,0)</f>
        <v>48.6176984970653</v>
      </c>
      <c r="AY121" s="14" t="n">
        <f aca="false">IF(AF121&gt;0,AF121,0)</f>
        <v>41.4920564235848</v>
      </c>
      <c r="AZ121" s="14" t="n">
        <f aca="false">IF(AG121&gt;0,AG121,0)</f>
        <v>20.9650436635961</v>
      </c>
      <c r="BA121" s="14" t="n">
        <f aca="false">IF(AH121&gt;0,AH121,0)</f>
        <v>32.478624641135</v>
      </c>
      <c r="BB121" s="14" t="n">
        <f aca="false">IF(AI121&gt;0,AI121,0)</f>
        <v>33.8714217251647</v>
      </c>
      <c r="BC121" s="14" t="n">
        <f aca="false">IF(AJ121&gt;0,AJ121,0)</f>
        <v>62.2997506079314</v>
      </c>
      <c r="BD121" s="14" t="n">
        <f aca="false">IF(AK121&gt;0,AK121,0)</f>
        <v>58.3037176284752</v>
      </c>
      <c r="BE121" s="14" t="n">
        <f aca="false">IF(AL121&gt;0,AL121,0)</f>
        <v>46.4546899218995</v>
      </c>
      <c r="BF121" s="14" t="n">
        <f aca="false">IF(AM121&gt;0,AM121,0)</f>
        <v>45.064357307556</v>
      </c>
      <c r="BG121" s="14" t="n">
        <f aca="false">IF(AN121&gt;0,AN121,0)</f>
        <v>35.914829292161</v>
      </c>
      <c r="BH121" s="14" t="n">
        <f aca="false">IF(AO121&gt;0,AO121,0)</f>
        <v>30.3691997992534</v>
      </c>
      <c r="BI121" s="14" t="n">
        <f aca="false">IF(AP121&gt;0,AP121,0)</f>
        <v>47.4903482144693</v>
      </c>
      <c r="BJ121" s="14" t="n">
        <f aca="false">IF(AQ121&gt;0,AQ121,0)</f>
        <v>36.7121024342724</v>
      </c>
      <c r="BK121" s="14" t="n">
        <f aca="false">IF(AR121&gt;0,AR121,0)</f>
        <v>41.905218184279</v>
      </c>
    </row>
    <row r="122" customFormat="false" ht="18" hidden="false" customHeight="false" outlineLevel="0" collapsed="false">
      <c r="A122" s="20" t="s">
        <v>818</v>
      </c>
      <c r="B122" s="19" t="s">
        <v>819</v>
      </c>
      <c r="C122" s="19" t="n">
        <v>50</v>
      </c>
      <c r="D122" s="19" t="n">
        <f aca="false">C122-5</f>
        <v>45</v>
      </c>
      <c r="E122" s="8" t="s">
        <v>820</v>
      </c>
      <c r="F122" s="8" t="n">
        <v>16.3611480125346</v>
      </c>
      <c r="G122" s="13" t="n">
        <f aca="false">F122*((POWER(D122,2))/((POWER(C122,2))))</f>
        <v>13.252529890153</v>
      </c>
      <c r="H122" s="19" t="n">
        <f aca="false">IF(ISNA(VLOOKUP($A122,PC!$B:$T,2,0)),0,VLOOKUP($A122,PC!$B:$T,2,0))</f>
        <v>93.501744842451</v>
      </c>
      <c r="I122" s="19" t="n">
        <f aca="false">IF(ISNA(VLOOKUP($A122,PC!$B:$T,3,0)),0,VLOOKUP($A122,PC!$B:$T,3,0))</f>
        <v>69.0402307997475</v>
      </c>
      <c r="J122" s="19" t="n">
        <f aca="false">IF(ISNA(VLOOKUP($A122,PC!$B:$T,4,0)),0,VLOOKUP($A122,PC!$B:$T,4,0))</f>
        <v>178.092422207882</v>
      </c>
      <c r="K122" s="19" t="n">
        <f aca="false">IF(ISNA(VLOOKUP($A122,PC!$B:$T,5,0)),0,VLOOKUP($A122,PC!$B:$T,5,0))</f>
        <v>135.829218385362</v>
      </c>
      <c r="L122" s="19" t="n">
        <f aca="false">IF(ISNA(VLOOKUP($A122,PC!$B:$T,6,0)),0,VLOOKUP($A122,PC!$B:$T,6,0))</f>
        <v>66.392225571278</v>
      </c>
      <c r="M122" s="19" t="n">
        <f aca="false">IF(ISNA(VLOOKUP($A122,PC!$B:$T,7,0)),0,VLOOKUP($A122,PC!$B:$T,7,0))</f>
        <v>85.0003511975838</v>
      </c>
      <c r="N122" s="19" t="n">
        <f aca="false">IF(ISNA(VLOOKUP($A122,PC!$B:$T,8,0)),0,VLOOKUP($A122,PC!$B:$T,8,0))</f>
        <v>65.1751569942495</v>
      </c>
      <c r="O122" s="19" t="n">
        <f aca="false">IF(ISNA(VLOOKUP($A122,PC!$B:$T,9,0)),0,VLOOKUP($A122,PC!$B:$T,9,0))</f>
        <v>99.0894743761571</v>
      </c>
      <c r="P122" s="19" t="n">
        <f aca="false">IF(ISNA(VLOOKUP($A122,PC!$B:$T,10,0)),0,VLOOKUP($A122,PC!$B:$T,10,0))</f>
        <v>68.2963929098649</v>
      </c>
      <c r="Q122" s="19" t="n">
        <f aca="false">IF(ISNA(VLOOKUP($A122,PC!$B:$T,11,0)),0,VLOOKUP($A122,PC!$B:$T,11,0))</f>
        <v>93.501744842451</v>
      </c>
      <c r="R122" s="19" t="n">
        <f aca="false">IF(ISNA(VLOOKUP($A122,PC!$B:$T,12,0)),0,VLOOKUP($A122,PC!$B:$T,12,0))</f>
        <v>97.1679505786908</v>
      </c>
      <c r="S122" s="19" t="n">
        <f aca="false">IF(ISNA(VLOOKUP($A122,PC!$B:$T,13,0)),0,VLOOKUP($A122,PC!$B:$T,13,0))</f>
        <v>95.2799323604014</v>
      </c>
      <c r="T122" s="19" t="n">
        <f aca="false">IF(ISNA(VLOOKUP($A122,PC!$B:$T,14,0)),0,VLOOKUP($A122,PC!$B:$T,14,0))</f>
        <v>113.880435567997</v>
      </c>
      <c r="U122" s="19" t="n">
        <f aca="false">IF(ISNA(VLOOKUP($A122,PC!$B:$T,15,0)),0,VLOOKUP($A122,PC!$B:$T,15,0))</f>
        <v>103.323544220294</v>
      </c>
      <c r="V122" s="19" t="n">
        <f aca="false">IF(ISNA(VLOOKUP($A122,PC!$B:$T,16,0)),0,VLOOKUP($A122,PC!$B:$T,16,0))</f>
        <v>80.9430071336014</v>
      </c>
      <c r="W122" s="19" t="n">
        <f aca="false">IF(ISNA(VLOOKUP($A122,PC!$B:$T,17,0)),0,VLOOKUP($A122,PC!$B:$T,17,0))</f>
        <v>104.101537269087</v>
      </c>
      <c r="X122" s="19" t="n">
        <f aca="false">IF(ISNA(VLOOKUP($A122,PC!$B:$T,18,0)),0,VLOOKUP($A122,PC!$B:$T,18,0))</f>
        <v>82.4210813597356</v>
      </c>
      <c r="Y122" s="19" t="n">
        <f aca="false">IF(ISNA(VLOOKUP($A122,PC!$B:$T,19,0)),0,VLOOKUP($A122,PC!$B:$T,19,0))</f>
        <v>80.2212291285019</v>
      </c>
      <c r="AA122" s="14" t="n">
        <f aca="false">H122-(H121*$G121/100)</f>
        <v>81.6581120806596</v>
      </c>
      <c r="AB122" s="14" t="n">
        <f aca="false">I122-(I121*$G121/100)</f>
        <v>62.9535519953591</v>
      </c>
      <c r="AC122" s="14" t="n">
        <f aca="false">J122-(J121*$G121/100)</f>
        <v>164.566771011474</v>
      </c>
      <c r="AD122" s="14" t="n">
        <f aca="false">K122-(K121*$G121/100)</f>
        <v>121.530952755217</v>
      </c>
      <c r="AE122" s="14" t="n">
        <f aca="false">L122-(L121*$G121/100)</f>
        <v>56.6902021550346</v>
      </c>
      <c r="AF122" s="14" t="n">
        <f aca="false">M122-(M121*$G121/100)</f>
        <v>76.5057699871948</v>
      </c>
      <c r="AG122" s="14" t="n">
        <f aca="false">N122-(N121*$G121/100)</f>
        <v>58.6592144341826</v>
      </c>
      <c r="AH122" s="14" t="n">
        <f aca="false">O122-(O121*$G121/100)</f>
        <v>88.8969450445077</v>
      </c>
      <c r="AI122" s="14" t="n">
        <f aca="false">P122-(P121*$G121/100)</f>
        <v>58.4430618763706</v>
      </c>
      <c r="AJ122" s="14" t="n">
        <f aca="false">Q122-(Q121*$G121/100)</f>
        <v>81.5119687701156</v>
      </c>
      <c r="AK122" s="14" t="n">
        <f aca="false">R122-(R121*$G121/100)</f>
        <v>84.5769242406648</v>
      </c>
      <c r="AL122" s="14" t="n">
        <f aca="false">S122-(S121*$G121/100)</f>
        <v>85.0706646624102</v>
      </c>
      <c r="AM122" s="14" t="n">
        <f aca="false">T122-(T121*$G121/100)</f>
        <v>104.178412151754</v>
      </c>
      <c r="AN122" s="14" t="n">
        <f aca="false">U122-(U121*$G121/100)</f>
        <v>95.0071169664073</v>
      </c>
      <c r="AO122" s="14" t="n">
        <f aca="false">V122-(V121*$G121/100)</f>
        <v>74.5241010018386</v>
      </c>
      <c r="AP122" s="14" t="n">
        <f aca="false">W122-(W121*$G121/100)</f>
        <v>94.9272870779089</v>
      </c>
      <c r="AQ122" s="14" t="n">
        <f aca="false">X122-(X121*$G121/100)</f>
        <v>73.3520347374356</v>
      </c>
      <c r="AR122" s="14" t="n">
        <f aca="false">Y122-(Y121*$G121/100)</f>
        <v>72.1234513834674</v>
      </c>
      <c r="AS122" s="14"/>
      <c r="AT122" s="14" t="n">
        <f aca="false">IF(AA122&gt;0,AA122,0)</f>
        <v>81.6581120806596</v>
      </c>
      <c r="AU122" s="14" t="n">
        <f aca="false">IF(AB122&gt;0,AB122,0)</f>
        <v>62.9535519953591</v>
      </c>
      <c r="AV122" s="14" t="n">
        <f aca="false">IF(AC122&gt;0,AC122,0)</f>
        <v>164.566771011474</v>
      </c>
      <c r="AW122" s="14" t="n">
        <f aca="false">IF(AD122&gt;0,AD122,0)</f>
        <v>121.530952755217</v>
      </c>
      <c r="AX122" s="14" t="n">
        <f aca="false">IF(AE122&gt;0,AE122,0)</f>
        <v>56.6902021550346</v>
      </c>
      <c r="AY122" s="14" t="n">
        <f aca="false">IF(AF122&gt;0,AF122,0)</f>
        <v>76.5057699871948</v>
      </c>
      <c r="AZ122" s="14" t="n">
        <f aca="false">IF(AG122&gt;0,AG122,0)</f>
        <v>58.6592144341826</v>
      </c>
      <c r="BA122" s="14" t="n">
        <f aca="false">IF(AH122&gt;0,AH122,0)</f>
        <v>88.8969450445077</v>
      </c>
      <c r="BB122" s="14" t="n">
        <f aca="false">IF(AI122&gt;0,AI122,0)</f>
        <v>58.4430618763706</v>
      </c>
      <c r="BC122" s="14" t="n">
        <f aca="false">IF(AJ122&gt;0,AJ122,0)</f>
        <v>81.5119687701156</v>
      </c>
      <c r="BD122" s="14" t="n">
        <f aca="false">IF(AK122&gt;0,AK122,0)</f>
        <v>84.5769242406648</v>
      </c>
      <c r="BE122" s="14" t="n">
        <f aca="false">IF(AL122&gt;0,AL122,0)</f>
        <v>85.0706646624102</v>
      </c>
      <c r="BF122" s="14" t="n">
        <f aca="false">IF(AM122&gt;0,AM122,0)</f>
        <v>104.178412151754</v>
      </c>
      <c r="BG122" s="14" t="n">
        <f aca="false">IF(AN122&gt;0,AN122,0)</f>
        <v>95.0071169664073</v>
      </c>
      <c r="BH122" s="14" t="n">
        <f aca="false">IF(AO122&gt;0,AO122,0)</f>
        <v>74.5241010018386</v>
      </c>
      <c r="BI122" s="14" t="n">
        <f aca="false">IF(AP122&gt;0,AP122,0)</f>
        <v>94.9272870779089</v>
      </c>
      <c r="BJ122" s="14" t="n">
        <f aca="false">IF(AQ122&gt;0,AQ122,0)</f>
        <v>73.3520347374356</v>
      </c>
      <c r="BK122" s="14" t="n">
        <f aca="false">IF(AR122&gt;0,AR122,0)</f>
        <v>72.1234513834674</v>
      </c>
    </row>
    <row r="123" customFormat="false" ht="18" hidden="false" customHeight="false" outlineLevel="0" collapsed="false">
      <c r="A123" s="20" t="s">
        <v>821</v>
      </c>
      <c r="B123" s="19" t="s">
        <v>822</v>
      </c>
      <c r="C123" s="19" t="n">
        <v>50</v>
      </c>
      <c r="D123" s="19" t="n">
        <f aca="false">C123-5</f>
        <v>45</v>
      </c>
      <c r="E123" s="8" t="s">
        <v>823</v>
      </c>
      <c r="F123" s="8" t="n">
        <v>16.3732771731068</v>
      </c>
      <c r="G123" s="13" t="n">
        <f aca="false">F123*((POWER(D123,2))/((POWER(C123,2))))</f>
        <v>13.2623545102165</v>
      </c>
      <c r="H123" s="19" t="n">
        <f aca="false">IF(ISNA(VLOOKUP($A123,PC!$B:$T,2,0)),0,VLOOKUP($A123,PC!$B:$T,2,0))</f>
        <v>87.6785335233648</v>
      </c>
      <c r="I123" s="19" t="n">
        <f aca="false">IF(ISNA(VLOOKUP($A123,PC!$B:$T,3,0)),0,VLOOKUP($A123,PC!$B:$T,3,0))</f>
        <v>67.1248255842556</v>
      </c>
      <c r="J123" s="19" t="n">
        <f aca="false">IF(ISNA(VLOOKUP($A123,PC!$B:$T,4,0)),0,VLOOKUP($A123,PC!$B:$T,4,0))</f>
        <v>189.080612160872</v>
      </c>
      <c r="K123" s="19" t="n">
        <f aca="false">IF(ISNA(VLOOKUP($A123,PC!$B:$T,5,0)),0,VLOOKUP($A123,PC!$B:$T,5,0))</f>
        <v>139.939797747489</v>
      </c>
      <c r="L123" s="19" t="n">
        <f aca="false">IF(ISNA(VLOOKUP($A123,PC!$B:$T,6,0)),0,VLOOKUP($A123,PC!$B:$T,6,0))</f>
        <v>72.9067989131242</v>
      </c>
      <c r="M123" s="19" t="n">
        <f aca="false">IF(ISNA(VLOOKUP($A123,PC!$B:$T,7,0)),0,VLOOKUP($A123,PC!$B:$T,7,0))</f>
        <v>79.0475521528412</v>
      </c>
      <c r="N123" s="19" t="n">
        <f aca="false">IF(ISNA(VLOOKUP($A123,PC!$B:$T,8,0)),0,VLOOKUP($A123,PC!$B:$T,8,0))</f>
        <v>65.2155210585891</v>
      </c>
      <c r="O123" s="19" t="n">
        <f aca="false">IF(ISNA(VLOOKUP($A123,PC!$B:$T,9,0)),0,VLOOKUP($A123,PC!$B:$T,9,0))</f>
        <v>92.5602063110074</v>
      </c>
      <c r="P123" s="19" t="n">
        <f aca="false">IF(ISNA(VLOOKUP($A123,PC!$B:$T,10,0)),0,VLOOKUP($A123,PC!$B:$T,10,0))</f>
        <v>65.5366057896224</v>
      </c>
      <c r="Q123" s="19" t="n">
        <f aca="false">IF(ISNA(VLOOKUP($A123,PC!$B:$T,11,0)),0,VLOOKUP($A123,PC!$B:$T,11,0))</f>
        <v>103.630170378733</v>
      </c>
      <c r="R123" s="19" t="n">
        <f aca="false">IF(ISNA(VLOOKUP($A123,PC!$B:$T,12,0)),0,VLOOKUP($A123,PC!$B:$T,12,0))</f>
        <v>83.7761899445499</v>
      </c>
      <c r="S123" s="19" t="n">
        <f aca="false">IF(ISNA(VLOOKUP($A123,PC!$B:$T,13,0)),0,VLOOKUP($A123,PC!$B:$T,13,0))</f>
        <v>88.4759952946366</v>
      </c>
      <c r="T123" s="19" t="n">
        <f aca="false">IF(ISNA(VLOOKUP($A123,PC!$B:$T,14,0)),0,VLOOKUP($A123,PC!$B:$T,14,0))</f>
        <v>87.9328379121946</v>
      </c>
      <c r="U123" s="19" t="n">
        <f aca="false">IF(ISNA(VLOOKUP($A123,PC!$B:$T,15,0)),0,VLOOKUP($A123,PC!$B:$T,15,0))</f>
        <v>106.727434500835</v>
      </c>
      <c r="V123" s="19" t="n">
        <f aca="false">IF(ISNA(VLOOKUP($A123,PC!$B:$T,16,0)),0,VLOOKUP($A123,PC!$B:$T,16,0))</f>
        <v>65.3871320290425</v>
      </c>
      <c r="W123" s="19" t="n">
        <f aca="false">IF(ISNA(VLOOKUP($A123,PC!$B:$T,17,0)),0,VLOOKUP($A123,PC!$B:$T,17,0))</f>
        <v>110.611785729665</v>
      </c>
      <c r="X123" s="19" t="n">
        <f aca="false">IF(ISNA(VLOOKUP($A123,PC!$B:$T,18,0)),0,VLOOKUP($A123,PC!$B:$T,18,0))</f>
        <v>87.6785335233648</v>
      </c>
      <c r="Y123" s="19" t="n">
        <f aca="false">IF(ISNA(VLOOKUP($A123,PC!$B:$T,19,0)),0,VLOOKUP($A123,PC!$B:$T,19,0))</f>
        <v>73.5295147194381</v>
      </c>
      <c r="AA123" s="14" t="n">
        <f aca="false">H123-(H122*$G122/100)</f>
        <v>75.2871868403043</v>
      </c>
      <c r="AB123" s="14" t="n">
        <f aca="false">I123-(I122*$G122/100)</f>
        <v>57.9752483612885</v>
      </c>
      <c r="AC123" s="14" t="n">
        <f aca="false">J123-(J122*$G122/100)</f>
        <v>165.478860675675</v>
      </c>
      <c r="AD123" s="14" t="n">
        <f aca="false">K123-(K122*$G122/100)</f>
        <v>121.938989981407</v>
      </c>
      <c r="AE123" s="14" t="n">
        <f aca="false">L123-(L122*$G122/100)</f>
        <v>64.1081493745527</v>
      </c>
      <c r="AF123" s="14" t="n">
        <f aca="false">M123-(M122*$G122/100)</f>
        <v>67.7828552036464</v>
      </c>
      <c r="AG123" s="14" t="n">
        <f aca="false">N123-(N122*$G122/100)</f>
        <v>56.578163896972</v>
      </c>
      <c r="AH123" s="14" t="n">
        <f aca="false">O123-(O122*$G122/100)</f>
        <v>79.4283441013117</v>
      </c>
      <c r="AI123" s="14" t="n">
        <f aca="false">P123-(P122*$G122/100)</f>
        <v>56.4856059053462</v>
      </c>
      <c r="AJ123" s="14" t="n">
        <f aca="false">Q123-(Q122*$G122/100)</f>
        <v>91.238823695673</v>
      </c>
      <c r="AK123" s="14" t="n">
        <f aca="false">R123-(R122*$G122/100)</f>
        <v>70.8989782504598</v>
      </c>
      <c r="AL123" s="14" t="n">
        <f aca="false">S123-(S122*$G122/100)</f>
        <v>75.8489937792568</v>
      </c>
      <c r="AM123" s="14" t="n">
        <f aca="false">T123-(T122*$G122/100)</f>
        <v>72.8407991495093</v>
      </c>
      <c r="AN123" s="14" t="n">
        <f aca="false">U123-(U122*$G122/100)</f>
        <v>93.0344509194754</v>
      </c>
      <c r="AO123" s="14" t="n">
        <f aca="false">V123-(V122*$G122/100)</f>
        <v>54.6601358146733</v>
      </c>
      <c r="AP123" s="14" t="n">
        <f aca="false">W123-(W122*$G122/100)</f>
        <v>96.8156983869701</v>
      </c>
      <c r="AQ123" s="14" t="n">
        <f aca="false">X123-(X122*$G122/100)</f>
        <v>76.7556550803785</v>
      </c>
      <c r="AR123" s="14" t="n">
        <f aca="false">Y123-(Y122*$G122/100)</f>
        <v>62.8981723509352</v>
      </c>
      <c r="AS123" s="14"/>
      <c r="AT123" s="14" t="n">
        <f aca="false">IF(AA123&gt;0,AA123,0)</f>
        <v>75.2871868403043</v>
      </c>
      <c r="AU123" s="14" t="n">
        <f aca="false">IF(AB123&gt;0,AB123,0)</f>
        <v>57.9752483612885</v>
      </c>
      <c r="AV123" s="14" t="n">
        <f aca="false">IF(AC123&gt;0,AC123,0)</f>
        <v>165.478860675675</v>
      </c>
      <c r="AW123" s="14" t="n">
        <f aca="false">IF(AD123&gt;0,AD123,0)</f>
        <v>121.938989981407</v>
      </c>
      <c r="AX123" s="14" t="n">
        <f aca="false">IF(AE123&gt;0,AE123,0)</f>
        <v>64.1081493745527</v>
      </c>
      <c r="AY123" s="14" t="n">
        <f aca="false">IF(AF123&gt;0,AF123,0)</f>
        <v>67.7828552036464</v>
      </c>
      <c r="AZ123" s="14" t="n">
        <f aca="false">IF(AG123&gt;0,AG123,0)</f>
        <v>56.578163896972</v>
      </c>
      <c r="BA123" s="14" t="n">
        <f aca="false">IF(AH123&gt;0,AH123,0)</f>
        <v>79.4283441013117</v>
      </c>
      <c r="BB123" s="14" t="n">
        <f aca="false">IF(AI123&gt;0,AI123,0)</f>
        <v>56.4856059053462</v>
      </c>
      <c r="BC123" s="14" t="n">
        <f aca="false">IF(AJ123&gt;0,AJ123,0)</f>
        <v>91.238823695673</v>
      </c>
      <c r="BD123" s="14" t="n">
        <f aca="false">IF(AK123&gt;0,AK123,0)</f>
        <v>70.8989782504598</v>
      </c>
      <c r="BE123" s="14" t="n">
        <f aca="false">IF(AL123&gt;0,AL123,0)</f>
        <v>75.8489937792568</v>
      </c>
      <c r="BF123" s="14" t="n">
        <f aca="false">IF(AM123&gt;0,AM123,0)</f>
        <v>72.8407991495093</v>
      </c>
      <c r="BG123" s="14" t="n">
        <f aca="false">IF(AN123&gt;0,AN123,0)</f>
        <v>93.0344509194754</v>
      </c>
      <c r="BH123" s="14" t="n">
        <f aca="false">IF(AO123&gt;0,AO123,0)</f>
        <v>54.6601358146733</v>
      </c>
      <c r="BI123" s="14" t="n">
        <f aca="false">IF(AP123&gt;0,AP123,0)</f>
        <v>96.8156983869701</v>
      </c>
      <c r="BJ123" s="14" t="n">
        <f aca="false">IF(AQ123&gt;0,AQ123,0)</f>
        <v>76.7556550803785</v>
      </c>
      <c r="BK123" s="14" t="n">
        <f aca="false">IF(AR123&gt;0,AR123,0)</f>
        <v>62.8981723509352</v>
      </c>
    </row>
    <row r="124" customFormat="false" ht="18" hidden="false" customHeight="false" outlineLevel="0" collapsed="false">
      <c r="A124" s="20" t="s">
        <v>824</v>
      </c>
      <c r="B124" s="19" t="s">
        <v>825</v>
      </c>
      <c r="C124" s="19" t="n">
        <v>50</v>
      </c>
      <c r="D124" s="19" t="n">
        <f aca="false">C124-5</f>
        <v>45</v>
      </c>
      <c r="E124" s="8" t="s">
        <v>826</v>
      </c>
      <c r="F124" s="8" t="n">
        <v>16.3854066227568</v>
      </c>
      <c r="G124" s="13" t="n">
        <f aca="false">F124*((POWER(D124,2))/((POWER(C124,2))))</f>
        <v>13.272179364433</v>
      </c>
      <c r="H124" s="19" t="n">
        <f aca="false">IF(ISNA(VLOOKUP($A124,PC!$B:$T,2,0)),0,VLOOKUP($A124,PC!$B:$T,2,0))</f>
        <v>81.6413497283089</v>
      </c>
      <c r="I124" s="19" t="n">
        <f aca="false">IF(ISNA(VLOOKUP($A124,PC!$B:$T,3,0)),0,VLOOKUP($A124,PC!$B:$T,3,0))</f>
        <v>69.4139688711999</v>
      </c>
      <c r="J124" s="19" t="n">
        <f aca="false">IF(ISNA(VLOOKUP($A124,PC!$B:$T,4,0)),0,VLOOKUP($A124,PC!$B:$T,4,0))</f>
        <v>172.190055103188</v>
      </c>
      <c r="K124" s="19" t="n">
        <f aca="false">IF(ISNA(VLOOKUP($A124,PC!$B:$T,5,0)),0,VLOOKUP($A124,PC!$B:$T,5,0))</f>
        <v>148.452244055873</v>
      </c>
      <c r="L124" s="19" t="n">
        <f aca="false">IF(ISNA(VLOOKUP($A124,PC!$B:$T,6,0)),0,VLOOKUP($A124,PC!$B:$T,6,0))</f>
        <v>60.4797398625072</v>
      </c>
      <c r="M124" s="19" t="n">
        <f aca="false">IF(ISNA(VLOOKUP($A124,PC!$B:$T,7,0)),0,VLOOKUP($A124,PC!$B:$T,7,0))</f>
        <v>71.0033714968041</v>
      </c>
      <c r="N124" s="19" t="n">
        <f aca="false">IF(ISNA(VLOOKUP($A124,PC!$B:$T,8,0)),0,VLOOKUP($A124,PC!$B:$T,8,0))</f>
        <v>55.5733962216546</v>
      </c>
      <c r="O124" s="19" t="n">
        <f aca="false">IF(ISNA(VLOOKUP($A124,PC!$B:$T,9,0)),0,VLOOKUP($A124,PC!$B:$T,9,0))</f>
        <v>96.1692522156914</v>
      </c>
      <c r="P124" s="19" t="n">
        <f aca="false">IF(ISNA(VLOOKUP($A124,PC!$B:$T,10,0)),0,VLOOKUP($A124,PC!$B:$T,10,0))</f>
        <v>56.8270464419096</v>
      </c>
      <c r="Q124" s="19" t="n">
        <f aca="false">IF(ISNA(VLOOKUP($A124,PC!$B:$T,11,0)),0,VLOOKUP($A124,PC!$B:$T,11,0))</f>
        <v>110.882813301858</v>
      </c>
      <c r="R124" s="19" t="n">
        <f aca="false">IF(ISNA(VLOOKUP($A124,PC!$B:$T,12,0)),0,VLOOKUP($A124,PC!$B:$T,12,0))</f>
        <v>74.1977100467667</v>
      </c>
      <c r="S124" s="19" t="n">
        <f aca="false">IF(ISNA(VLOOKUP($A124,PC!$B:$T,13,0)),0,VLOOKUP($A124,PC!$B:$T,13,0))</f>
        <v>76.7217770098886</v>
      </c>
      <c r="T124" s="19" t="n">
        <f aca="false">IF(ISNA(VLOOKUP($A124,PC!$B:$T,14,0)),0,VLOOKUP($A124,PC!$B:$T,14,0))</f>
        <v>74.1977100467667</v>
      </c>
      <c r="U124" s="19" t="n">
        <f aca="false">IF(ISNA(VLOOKUP($A124,PC!$B:$T,15,0)),0,VLOOKUP($A124,PC!$B:$T,15,0))</f>
        <v>101.476155146951</v>
      </c>
      <c r="V124" s="19" t="n">
        <f aca="false">IF(ISNA(VLOOKUP($A124,PC!$B:$T,16,0)),0,VLOOKUP($A124,PC!$B:$T,16,0))</f>
        <v>62.3140701321696</v>
      </c>
      <c r="W124" s="19" t="n">
        <f aca="false">IF(ISNA(VLOOKUP($A124,PC!$B:$T,17,0)),0,VLOOKUP($A124,PC!$B:$T,17,0))</f>
        <v>117.912737372433</v>
      </c>
      <c r="X124" s="19" t="n">
        <f aca="false">IF(ISNA(VLOOKUP($A124,PC!$B:$T,18,0)),0,VLOOKUP($A124,PC!$B:$T,18,0))</f>
        <v>69.6894805470479</v>
      </c>
      <c r="Y124" s="19" t="n">
        <f aca="false">IF(ISNA(VLOOKUP($A124,PC!$B:$T,19,0)),0,VLOOKUP($A124,PC!$B:$T,19,0))</f>
        <v>60.0603246094069</v>
      </c>
      <c r="AA124" s="14" t="n">
        <f aca="false">H124-(H123*$G123/100)</f>
        <v>70.0131117830813</v>
      </c>
      <c r="AB124" s="14" t="n">
        <f aca="false">I124-(I123*$G123/100)</f>
        <v>60.5116365378514</v>
      </c>
      <c r="AC124" s="14" t="n">
        <f aca="false">J124-(J123*$G123/100)</f>
        <v>147.113514008326</v>
      </c>
      <c r="AD124" s="14" t="n">
        <f aca="false">K124-(K123*$G123/100)</f>
        <v>129.892931977721</v>
      </c>
      <c r="AE124" s="14" t="n">
        <f aca="false">L124-(L123*$G123/100)</f>
        <v>50.810581728598</v>
      </c>
      <c r="AF124" s="14" t="n">
        <f aca="false">M124-(M123*$G123/100)</f>
        <v>60.519804898646</v>
      </c>
      <c r="AG124" s="14" t="n">
        <f aca="false">N124-(N123*$G123/100)</f>
        <v>46.9242826231796</v>
      </c>
      <c r="AH124" s="14" t="n">
        <f aca="false">O124-(O123*$G123/100)</f>
        <v>83.8935895193378</v>
      </c>
      <c r="AI124" s="14" t="n">
        <f aca="false">P124-(P123*$G123/100)</f>
        <v>48.1353494481268</v>
      </c>
      <c r="AJ124" s="14" t="n">
        <f aca="false">Q124-(Q123*$G123/100)</f>
        <v>97.1390127266887</v>
      </c>
      <c r="AK124" s="14" t="n">
        <f aca="false">R124-(R123*$G123/100)</f>
        <v>63.0870147411681</v>
      </c>
      <c r="AL124" s="14" t="n">
        <f aca="false">S124-(S123*$G123/100)</f>
        <v>64.9877768574715</v>
      </c>
      <c r="AM124" s="14" t="n">
        <f aca="false">T124-(T123*$G123/100)</f>
        <v>62.5357453519573</v>
      </c>
      <c r="AN124" s="14" t="n">
        <f aca="false">U124-(U123*$G123/100)</f>
        <v>87.3215844237909</v>
      </c>
      <c r="AO124" s="14" t="n">
        <f aca="false">V124-(V123*$G123/100)</f>
        <v>53.6421968784147</v>
      </c>
      <c r="AP124" s="14" t="n">
        <f aca="false">W124-(W123*$G123/100)</f>
        <v>103.243010218883</v>
      </c>
      <c r="AQ124" s="14" t="n">
        <f aca="false">X124-(X123*$G123/100)</f>
        <v>58.0612426018203</v>
      </c>
      <c r="AR124" s="14" t="n">
        <f aca="false">Y124-(Y123*$G123/100)</f>
        <v>50.3085796976732</v>
      </c>
      <c r="AS124" s="14"/>
      <c r="AT124" s="14" t="n">
        <f aca="false">IF(AA124&gt;0,AA124,0)</f>
        <v>70.0131117830813</v>
      </c>
      <c r="AU124" s="14" t="n">
        <f aca="false">IF(AB124&gt;0,AB124,0)</f>
        <v>60.5116365378514</v>
      </c>
      <c r="AV124" s="14" t="n">
        <f aca="false">IF(AC124&gt;0,AC124,0)</f>
        <v>147.113514008326</v>
      </c>
      <c r="AW124" s="14" t="n">
        <f aca="false">IF(AD124&gt;0,AD124,0)</f>
        <v>129.892931977721</v>
      </c>
      <c r="AX124" s="14" t="n">
        <f aca="false">IF(AE124&gt;0,AE124,0)</f>
        <v>50.810581728598</v>
      </c>
      <c r="AY124" s="14" t="n">
        <f aca="false">IF(AF124&gt;0,AF124,0)</f>
        <v>60.519804898646</v>
      </c>
      <c r="AZ124" s="14" t="n">
        <f aca="false">IF(AG124&gt;0,AG124,0)</f>
        <v>46.9242826231796</v>
      </c>
      <c r="BA124" s="14" t="n">
        <f aca="false">IF(AH124&gt;0,AH124,0)</f>
        <v>83.8935895193378</v>
      </c>
      <c r="BB124" s="14" t="n">
        <f aca="false">IF(AI124&gt;0,AI124,0)</f>
        <v>48.1353494481268</v>
      </c>
      <c r="BC124" s="14" t="n">
        <f aca="false">IF(AJ124&gt;0,AJ124,0)</f>
        <v>97.1390127266887</v>
      </c>
      <c r="BD124" s="14" t="n">
        <f aca="false">IF(AK124&gt;0,AK124,0)</f>
        <v>63.0870147411681</v>
      </c>
      <c r="BE124" s="14" t="n">
        <f aca="false">IF(AL124&gt;0,AL124,0)</f>
        <v>64.9877768574715</v>
      </c>
      <c r="BF124" s="14" t="n">
        <f aca="false">IF(AM124&gt;0,AM124,0)</f>
        <v>62.5357453519573</v>
      </c>
      <c r="BG124" s="14" t="n">
        <f aca="false">IF(AN124&gt;0,AN124,0)</f>
        <v>87.3215844237909</v>
      </c>
      <c r="BH124" s="14" t="n">
        <f aca="false">IF(AO124&gt;0,AO124,0)</f>
        <v>53.6421968784147</v>
      </c>
      <c r="BI124" s="14" t="n">
        <f aca="false">IF(AP124&gt;0,AP124,0)</f>
        <v>103.243010218883</v>
      </c>
      <c r="BJ124" s="14" t="n">
        <f aca="false">IF(AQ124&gt;0,AQ124,0)</f>
        <v>58.0612426018203</v>
      </c>
      <c r="BK124" s="14" t="n">
        <f aca="false">IF(AR124&gt;0,AR124,0)</f>
        <v>50.3085796976732</v>
      </c>
    </row>
    <row r="125" customFormat="false" ht="18" hidden="false" customHeight="false" outlineLevel="0" collapsed="false">
      <c r="A125" s="20" t="s">
        <v>827</v>
      </c>
      <c r="B125" s="19" t="s">
        <v>828</v>
      </c>
      <c r="C125" s="19" t="n">
        <v>50</v>
      </c>
      <c r="D125" s="19" t="n">
        <f aca="false">C125-5</f>
        <v>45</v>
      </c>
      <c r="E125" s="8" t="s">
        <v>829</v>
      </c>
      <c r="F125" s="8" t="n">
        <v>16.3975363598058</v>
      </c>
      <c r="G125" s="13" t="n">
        <f aca="false">F125*((POWER(D125,2))/((POWER(C125,2))))</f>
        <v>13.2820044514427</v>
      </c>
      <c r="H125" s="19" t="n">
        <f aca="false">IF(ISNA(VLOOKUP($A125,PC!$B:$T,2,0)),0,VLOOKUP($A125,PC!$B:$T,2,0))</f>
        <v>65.0892431570387</v>
      </c>
      <c r="I125" s="19" t="n">
        <f aca="false">IF(ISNA(VLOOKUP($A125,PC!$B:$T,3,0)),0,VLOOKUP($A125,PC!$B:$T,3,0))</f>
        <v>40.9978398439734</v>
      </c>
      <c r="J125" s="19" t="n">
        <f aca="false">IF(ISNA(VLOOKUP($A125,PC!$B:$T,4,0)),0,VLOOKUP($A125,PC!$B:$T,4,0))</f>
        <v>91.7022937773588</v>
      </c>
      <c r="K125" s="19" t="n">
        <f aca="false">IF(ISNA(VLOOKUP($A125,PC!$B:$T,5,0)),0,VLOOKUP($A125,PC!$B:$T,5,0))</f>
        <v>110.044982581933</v>
      </c>
      <c r="L125" s="19" t="n">
        <f aca="false">IF(ISNA(VLOOKUP($A125,PC!$B:$T,6,0)),0,VLOOKUP($A125,PC!$B:$T,6,0))</f>
        <v>54.4670299484773</v>
      </c>
      <c r="M125" s="19" t="n">
        <f aca="false">IF(ISNA(VLOOKUP($A125,PC!$B:$T,7,0)),0,VLOOKUP($A125,PC!$B:$T,7,0))</f>
        <v>57.0713633490202</v>
      </c>
      <c r="N125" s="19" t="n">
        <f aca="false">IF(ISNA(VLOOKUP($A125,PC!$B:$T,8,0)),0,VLOOKUP($A125,PC!$B:$T,8,0))</f>
        <v>44.0597914151379</v>
      </c>
      <c r="O125" s="19" t="n">
        <f aca="false">IF(ISNA(VLOOKUP($A125,PC!$B:$T,9,0)),0,VLOOKUP($A125,PC!$B:$T,9,0))</f>
        <v>57.1026776237984</v>
      </c>
      <c r="P125" s="19" t="n">
        <f aca="false">IF(ISNA(VLOOKUP($A125,PC!$B:$T,10,0)),0,VLOOKUP($A125,PC!$B:$T,10,0))</f>
        <v>45.2668032232107</v>
      </c>
      <c r="Q125" s="19" t="n">
        <f aca="false">IF(ISNA(VLOOKUP($A125,PC!$B:$T,11,0)),0,VLOOKUP($A125,PC!$B:$T,11,0))</f>
        <v>96.9041876218824</v>
      </c>
      <c r="R125" s="19" t="n">
        <f aca="false">IF(ISNA(VLOOKUP($A125,PC!$B:$T,12,0)),0,VLOOKUP($A125,PC!$B:$T,12,0))</f>
        <v>53.2649820748515</v>
      </c>
      <c r="S125" s="19" t="n">
        <f aca="false">IF(ISNA(VLOOKUP($A125,PC!$B:$T,13,0)),0,VLOOKUP($A125,PC!$B:$T,13,0))</f>
        <v>60.3743153328677</v>
      </c>
      <c r="T125" s="19" t="n">
        <f aca="false">IF(ISNA(VLOOKUP($A125,PC!$B:$T,14,0)),0,VLOOKUP($A125,PC!$B:$T,14,0))</f>
        <v>57.5726277629263</v>
      </c>
      <c r="U125" s="19" t="n">
        <f aca="false">IF(ISNA(VLOOKUP($A125,PC!$B:$T,15,0)),0,VLOOKUP($A125,PC!$B:$T,15,0))</f>
        <v>63.2269982240639</v>
      </c>
      <c r="V125" s="19" t="n">
        <f aca="false">IF(ISNA(VLOOKUP($A125,PC!$B:$T,16,0)),0,VLOOKUP($A125,PC!$B:$T,16,0))</f>
        <v>33.3954693141827</v>
      </c>
      <c r="W125" s="19" t="n">
        <f aca="false">IF(ISNA(VLOOKUP($A125,PC!$B:$T,17,0)),0,VLOOKUP($A125,PC!$B:$T,17,0))</f>
        <v>95.4796968522586</v>
      </c>
      <c r="X125" s="19" t="n">
        <f aca="false">IF(ISNA(VLOOKUP($A125,PC!$B:$T,18,0)),0,VLOOKUP($A125,PC!$B:$T,18,0))</f>
        <v>57.1026776237984</v>
      </c>
      <c r="Y125" s="19" t="n">
        <f aca="false">IF(ISNA(VLOOKUP($A125,PC!$B:$T,19,0)),0,VLOOKUP($A125,PC!$B:$T,19,0))</f>
        <v>46.644224822935</v>
      </c>
      <c r="AA125" s="14" t="n">
        <f aca="false">H125-(H124*$G124/100)</f>
        <v>54.2536567855535</v>
      </c>
      <c r="AB125" s="14" t="n">
        <f aca="false">I125-(I124*$G124/100)</f>
        <v>31.7850933914161</v>
      </c>
      <c r="AC125" s="14" t="n">
        <f aca="false">J125-(J124*$G124/100)</f>
        <v>68.8489208163476</v>
      </c>
      <c r="AD125" s="14" t="n">
        <f aca="false">K125-(K124*$G124/100)</f>
        <v>90.3421344803112</v>
      </c>
      <c r="AE125" s="14" t="n">
        <f aca="false">L125-(L124*$G124/100)</f>
        <v>46.4400503947829</v>
      </c>
      <c r="AF125" s="14" t="n">
        <f aca="false">M125-(M124*$G124/100)</f>
        <v>47.6476685291696</v>
      </c>
      <c r="AG125" s="14" t="n">
        <f aca="false">N125-(N124*$G124/100)</f>
        <v>36.6839905896928</v>
      </c>
      <c r="AH125" s="14" t="n">
        <f aca="false">O125-(O124*$G124/100)</f>
        <v>44.3389219762979</v>
      </c>
      <c r="AI125" s="14" t="n">
        <f aca="false">P125-(P124*$G124/100)</f>
        <v>37.7246156919308</v>
      </c>
      <c r="AJ125" s="14" t="n">
        <f aca="false">Q125-(Q124*$G124/100)</f>
        <v>82.1876217561304</v>
      </c>
      <c r="AK125" s="14" t="n">
        <f aca="false">R125-(R124*$G124/100)</f>
        <v>43.4173289131427</v>
      </c>
      <c r="AL125" s="14" t="n">
        <f aca="false">S125-(S124*$G124/100)</f>
        <v>50.191663476535</v>
      </c>
      <c r="AM125" s="14" t="n">
        <f aca="false">T125-(T124*$G124/100)</f>
        <v>47.7249746012175</v>
      </c>
      <c r="AN125" s="14" t="n">
        <f aca="false">U125-(U124*$G124/100)</f>
        <v>49.7589009008302</v>
      </c>
      <c r="AO125" s="14" t="n">
        <f aca="false">V125-(V124*$G124/100)</f>
        <v>25.1250341569626</v>
      </c>
      <c r="AP125" s="14" t="n">
        <f aca="false">W125-(W124*$G124/100)</f>
        <v>79.8301068546765</v>
      </c>
      <c r="AQ125" s="14" t="n">
        <f aca="false">X125-(X124*$G124/100)</f>
        <v>47.8533647674526</v>
      </c>
      <c r="AR125" s="14" t="n">
        <f aca="false">Y125-(Y124*$G124/100)</f>
        <v>38.6729108139138</v>
      </c>
      <c r="AS125" s="14"/>
      <c r="AT125" s="14" t="n">
        <f aca="false">IF(AA125&gt;0,AA125,0)</f>
        <v>54.2536567855535</v>
      </c>
      <c r="AU125" s="14" t="n">
        <f aca="false">IF(AB125&gt;0,AB125,0)</f>
        <v>31.7850933914161</v>
      </c>
      <c r="AV125" s="14" t="n">
        <f aca="false">IF(AC125&gt;0,AC125,0)</f>
        <v>68.8489208163476</v>
      </c>
      <c r="AW125" s="14" t="n">
        <f aca="false">IF(AD125&gt;0,AD125,0)</f>
        <v>90.3421344803112</v>
      </c>
      <c r="AX125" s="14" t="n">
        <f aca="false">IF(AE125&gt;0,AE125,0)</f>
        <v>46.4400503947829</v>
      </c>
      <c r="AY125" s="14" t="n">
        <f aca="false">IF(AF125&gt;0,AF125,0)</f>
        <v>47.6476685291696</v>
      </c>
      <c r="AZ125" s="14" t="n">
        <f aca="false">IF(AG125&gt;0,AG125,0)</f>
        <v>36.6839905896928</v>
      </c>
      <c r="BA125" s="14" t="n">
        <f aca="false">IF(AH125&gt;0,AH125,0)</f>
        <v>44.3389219762979</v>
      </c>
      <c r="BB125" s="14" t="n">
        <f aca="false">IF(AI125&gt;0,AI125,0)</f>
        <v>37.7246156919308</v>
      </c>
      <c r="BC125" s="14" t="n">
        <f aca="false">IF(AJ125&gt;0,AJ125,0)</f>
        <v>82.1876217561304</v>
      </c>
      <c r="BD125" s="14" t="n">
        <f aca="false">IF(AK125&gt;0,AK125,0)</f>
        <v>43.4173289131427</v>
      </c>
      <c r="BE125" s="14" t="n">
        <f aca="false">IF(AL125&gt;0,AL125,0)</f>
        <v>50.191663476535</v>
      </c>
      <c r="BF125" s="14" t="n">
        <f aca="false">IF(AM125&gt;0,AM125,0)</f>
        <v>47.7249746012175</v>
      </c>
      <c r="BG125" s="14" t="n">
        <f aca="false">IF(AN125&gt;0,AN125,0)</f>
        <v>49.7589009008302</v>
      </c>
      <c r="BH125" s="14" t="n">
        <f aca="false">IF(AO125&gt;0,AO125,0)</f>
        <v>25.1250341569626</v>
      </c>
      <c r="BI125" s="14" t="n">
        <f aca="false">IF(AP125&gt;0,AP125,0)</f>
        <v>79.8301068546765</v>
      </c>
      <c r="BJ125" s="14" t="n">
        <f aca="false">IF(AQ125&gt;0,AQ125,0)</f>
        <v>47.8533647674526</v>
      </c>
      <c r="BK125" s="14" t="n">
        <f aca="false">IF(AR125&gt;0,AR125,0)</f>
        <v>38.6729108139138</v>
      </c>
    </row>
    <row r="126" customFormat="false" ht="18" hidden="false" customHeight="false" outlineLevel="0" collapsed="false">
      <c r="A126" s="20" t="s">
        <v>830</v>
      </c>
      <c r="B126" s="19" t="s">
        <v>831</v>
      </c>
      <c r="C126" s="19" t="n">
        <v>50</v>
      </c>
      <c r="D126" s="19" t="n">
        <f aca="false">C126-5</f>
        <v>45</v>
      </c>
      <c r="E126" s="8" t="s">
        <v>832</v>
      </c>
      <c r="F126" s="8" t="n">
        <v>16.929252167403</v>
      </c>
      <c r="G126" s="13" t="n">
        <f aca="false">F126*((POWER(D126,2))/((POWER(C126,2))))</f>
        <v>13.7126942555964</v>
      </c>
      <c r="H126" s="19" t="n">
        <f aca="false">IF(ISNA(VLOOKUP($A126,PC!$B:$T,2,0)),0,VLOOKUP($A126,PC!$B:$T,2,0))</f>
        <v>61.2841728566639</v>
      </c>
      <c r="I126" s="19" t="n">
        <f aca="false">IF(ISNA(VLOOKUP($A126,PC!$B:$T,3,0)),0,VLOOKUP($A126,PC!$B:$T,3,0))</f>
        <v>30.196994430462</v>
      </c>
      <c r="J126" s="19" t="n">
        <f aca="false">IF(ISNA(VLOOKUP($A126,PC!$B:$T,4,0)),0,VLOOKUP($A126,PC!$B:$T,4,0))</f>
        <v>83.1359096955171</v>
      </c>
      <c r="K126" s="19" t="n">
        <f aca="false">IF(ISNA(VLOOKUP($A126,PC!$B:$T,5,0)),0,VLOOKUP($A126,PC!$B:$T,5,0))</f>
        <v>69.7339939797748</v>
      </c>
      <c r="L126" s="19" t="n">
        <f aca="false">IF(ISNA(VLOOKUP($A126,PC!$B:$T,6,0)),0,VLOOKUP($A126,PC!$B:$T,6,0))</f>
        <v>37.7882373903102</v>
      </c>
      <c r="M126" s="19" t="n">
        <f aca="false">IF(ISNA(VLOOKUP($A126,PC!$B:$T,7,0)),0,VLOOKUP($A126,PC!$B:$T,7,0))</f>
        <v>42.1384420875184</v>
      </c>
      <c r="N126" s="19" t="n">
        <f aca="false">IF(ISNA(VLOOKUP($A126,PC!$B:$T,8,0)),0,VLOOKUP($A126,PC!$B:$T,8,0))</f>
        <v>36.7878807713514</v>
      </c>
      <c r="O126" s="19" t="n">
        <f aca="false">IF(ISNA(VLOOKUP($A126,PC!$B:$T,9,0)),0,VLOOKUP($A126,PC!$B:$T,9,0))</f>
        <v>42.1384420875184</v>
      </c>
      <c r="P126" s="19" t="n">
        <f aca="false">IF(ISNA(VLOOKUP($A126,PC!$B:$T,10,0)),0,VLOOKUP($A126,PC!$B:$T,10,0))</f>
        <v>30.4343333389874</v>
      </c>
      <c r="Q126" s="19" t="n">
        <f aca="false">IF(ISNA(VLOOKUP($A126,PC!$B:$T,11,0)),0,VLOOKUP($A126,PC!$B:$T,11,0))</f>
        <v>49.1493893051422</v>
      </c>
      <c r="R126" s="19" t="n">
        <f aca="false">IF(ISNA(VLOOKUP($A126,PC!$B:$T,12,0)),0,VLOOKUP($A126,PC!$B:$T,12,0))</f>
        <v>37.1788669321325</v>
      </c>
      <c r="S126" s="19" t="n">
        <f aca="false">IF(ISNA(VLOOKUP($A126,PC!$B:$T,13,0)),0,VLOOKUP($A126,PC!$B:$T,13,0))</f>
        <v>41.3433261037386</v>
      </c>
      <c r="T126" s="19" t="n">
        <f aca="false">IF(ISNA(VLOOKUP($A126,PC!$B:$T,14,0)),0,VLOOKUP($A126,PC!$B:$T,14,0))</f>
        <v>67.9897260017022</v>
      </c>
      <c r="U126" s="19" t="n">
        <f aca="false">IF(ISNA(VLOOKUP($A126,PC!$B:$T,15,0)),0,VLOOKUP($A126,PC!$B:$T,15,0))</f>
        <v>52.3872374566025</v>
      </c>
      <c r="V126" s="19" t="n">
        <f aca="false">IF(ISNA(VLOOKUP($A126,PC!$B:$T,16,0)),0,VLOOKUP($A126,PC!$B:$T,16,0))</f>
        <v>29.1868435280597</v>
      </c>
      <c r="W126" s="19" t="n">
        <f aca="false">IF(ISNA(VLOOKUP($A126,PC!$B:$T,17,0)),0,VLOOKUP($A126,PC!$B:$T,17,0))</f>
        <v>53.7581277182104</v>
      </c>
      <c r="X126" s="19" t="n">
        <f aca="false">IF(ISNA(VLOOKUP($A126,PC!$B:$T,18,0)),0,VLOOKUP($A126,PC!$B:$T,18,0))</f>
        <v>42.6198562634564</v>
      </c>
      <c r="Y126" s="19" t="n">
        <f aca="false">IF(ISNA(VLOOKUP($A126,PC!$B:$T,19,0)),0,VLOOKUP($A126,PC!$B:$T,19,0))</f>
        <v>36.0273269313793</v>
      </c>
      <c r="AA126" s="14" t="n">
        <f aca="false">H126-(H125*$G125/100)</f>
        <v>52.6390166831356</v>
      </c>
      <c r="AB126" s="14" t="n">
        <f aca="false">I126-(I125*$G125/100)</f>
        <v>24.7516595173901</v>
      </c>
      <c r="AC126" s="14" t="n">
        <f aca="false">J126-(J125*$G125/100)</f>
        <v>70.9560069539332</v>
      </c>
      <c r="AD126" s="14" t="n">
        <f aca="false">K126-(K125*$G125/100)</f>
        <v>55.1178144946531</v>
      </c>
      <c r="AE126" s="14" t="n">
        <f aca="false">L126-(L125*$G125/100)</f>
        <v>30.5539240479848</v>
      </c>
      <c r="AF126" s="14" t="n">
        <f aca="false">M126-(M125*$G125/100)</f>
        <v>34.5582210670025</v>
      </c>
      <c r="AG126" s="14" t="n">
        <f aca="false">N126-(N125*$G125/100)</f>
        <v>30.9358573142964</v>
      </c>
      <c r="AH126" s="14" t="n">
        <f aca="false">O126-(O125*$G125/100)</f>
        <v>34.5540619036326</v>
      </c>
      <c r="AI126" s="14" t="n">
        <f aca="false">P126-(P125*$G125/100)</f>
        <v>24.4219945198548</v>
      </c>
      <c r="AJ126" s="14" t="n">
        <f aca="false">Q126-(Q125*$G125/100)</f>
        <v>36.2785707915693</v>
      </c>
      <c r="AK126" s="14" t="n">
        <f aca="false">R126-(R125*$G125/100)</f>
        <v>30.1042096418906</v>
      </c>
      <c r="AL126" s="14" t="n">
        <f aca="false">S126-(S125*$G125/100)</f>
        <v>33.324406853699</v>
      </c>
      <c r="AM126" s="14" t="n">
        <f aca="false">T126-(T125*$G125/100)</f>
        <v>60.3429270194178</v>
      </c>
      <c r="AN126" s="14" t="n">
        <f aca="false">U126-(U125*$G125/100)</f>
        <v>43.9894247379688</v>
      </c>
      <c r="AO126" s="14" t="n">
        <f aca="false">V126-(V125*$G125/100)</f>
        <v>24.7512558071698</v>
      </c>
      <c r="AP126" s="14" t="n">
        <f aca="false">W126-(W125*$G125/100)</f>
        <v>41.0765101320694</v>
      </c>
      <c r="AQ126" s="14" t="n">
        <f aca="false">X126-(X125*$G125/100)</f>
        <v>35.0354760795705</v>
      </c>
      <c r="AR126" s="14" t="n">
        <f aca="false">Y126-(Y125*$G125/100)</f>
        <v>29.8320389140561</v>
      </c>
      <c r="AS126" s="14"/>
      <c r="AT126" s="14" t="n">
        <f aca="false">IF(AA126&gt;0,AA126,0)</f>
        <v>52.6390166831356</v>
      </c>
      <c r="AU126" s="14" t="n">
        <f aca="false">IF(AB126&gt;0,AB126,0)</f>
        <v>24.7516595173901</v>
      </c>
      <c r="AV126" s="14" t="n">
        <f aca="false">IF(AC126&gt;0,AC126,0)</f>
        <v>70.9560069539332</v>
      </c>
      <c r="AW126" s="14" t="n">
        <f aca="false">IF(AD126&gt;0,AD126,0)</f>
        <v>55.1178144946531</v>
      </c>
      <c r="AX126" s="14" t="n">
        <f aca="false">IF(AE126&gt;0,AE126,0)</f>
        <v>30.5539240479848</v>
      </c>
      <c r="AY126" s="14" t="n">
        <f aca="false">IF(AF126&gt;0,AF126,0)</f>
        <v>34.5582210670025</v>
      </c>
      <c r="AZ126" s="14" t="n">
        <f aca="false">IF(AG126&gt;0,AG126,0)</f>
        <v>30.9358573142964</v>
      </c>
      <c r="BA126" s="14" t="n">
        <f aca="false">IF(AH126&gt;0,AH126,0)</f>
        <v>34.5540619036326</v>
      </c>
      <c r="BB126" s="14" t="n">
        <f aca="false">IF(AI126&gt;0,AI126,0)</f>
        <v>24.4219945198548</v>
      </c>
      <c r="BC126" s="14" t="n">
        <f aca="false">IF(AJ126&gt;0,AJ126,0)</f>
        <v>36.2785707915693</v>
      </c>
      <c r="BD126" s="14" t="n">
        <f aca="false">IF(AK126&gt;0,AK126,0)</f>
        <v>30.1042096418906</v>
      </c>
      <c r="BE126" s="14" t="n">
        <f aca="false">IF(AL126&gt;0,AL126,0)</f>
        <v>33.324406853699</v>
      </c>
      <c r="BF126" s="14" t="n">
        <f aca="false">IF(AM126&gt;0,AM126,0)</f>
        <v>60.3429270194178</v>
      </c>
      <c r="BG126" s="14" t="n">
        <f aca="false">IF(AN126&gt;0,AN126,0)</f>
        <v>43.9894247379688</v>
      </c>
      <c r="BH126" s="14" t="n">
        <f aca="false">IF(AO126&gt;0,AO126,0)</f>
        <v>24.7512558071698</v>
      </c>
      <c r="BI126" s="14" t="n">
        <f aca="false">IF(AP126&gt;0,AP126,0)</f>
        <v>41.0765101320694</v>
      </c>
      <c r="BJ126" s="14" t="n">
        <f aca="false">IF(AQ126&gt;0,AQ126,0)</f>
        <v>35.0354760795705</v>
      </c>
      <c r="BK126" s="14" t="n">
        <f aca="false">IF(AR126&gt;0,AR126,0)</f>
        <v>29.8320389140561</v>
      </c>
    </row>
    <row r="127" customFormat="false" ht="18" hidden="false" customHeight="false" outlineLevel="0" collapsed="false">
      <c r="A127" s="20" t="s">
        <v>833</v>
      </c>
      <c r="B127" s="19" t="s">
        <v>834</v>
      </c>
      <c r="C127" s="19" t="n">
        <v>50</v>
      </c>
      <c r="D127" s="19" t="n">
        <f aca="false">C127-5</f>
        <v>45</v>
      </c>
      <c r="E127" s="8" t="s">
        <v>835</v>
      </c>
      <c r="F127" s="8" t="n">
        <v>16.9416290137711</v>
      </c>
      <c r="G127" s="13" t="n">
        <f aca="false">F127*((POWER(D127,2))/((POWER(C127,2))))</f>
        <v>13.7227195011546</v>
      </c>
      <c r="H127" s="19" t="n">
        <f aca="false">IF(ISNA(VLOOKUP($A127,PC!$B:$T,2,0)),0,VLOOKUP($A127,PC!$B:$T,2,0))</f>
        <v>188.609141539153</v>
      </c>
      <c r="I127" s="19" t="n">
        <f aca="false">IF(ISNA(VLOOKUP($A127,PC!$B:$T,3,0)),0,VLOOKUP($A127,PC!$B:$T,3,0))</f>
        <v>190.686496146062</v>
      </c>
      <c r="J127" s="19" t="n">
        <f aca="false">IF(ISNA(VLOOKUP($A127,PC!$B:$T,4,0)),0,VLOOKUP($A127,PC!$B:$T,4,0))</f>
        <v>235.289882541717</v>
      </c>
      <c r="K127" s="19" t="n">
        <f aca="false">IF(ISNA(VLOOKUP($A127,PC!$B:$T,5,0)),0,VLOOKUP($A127,PC!$B:$T,5,0))</f>
        <v>262.901207427199</v>
      </c>
      <c r="L127" s="19" t="n">
        <f aca="false">IF(ISNA(VLOOKUP($A127,PC!$B:$T,6,0)),0,VLOOKUP($A127,PC!$B:$T,6,0))</f>
        <v>145.383747345915</v>
      </c>
      <c r="M127" s="19" t="n">
        <f aca="false">IF(ISNA(VLOOKUP($A127,PC!$B:$T,7,0)),0,VLOOKUP($A127,PC!$B:$T,7,0))</f>
        <v>179.234564866194</v>
      </c>
      <c r="N127" s="19" t="n">
        <f aca="false">IF(ISNA(VLOOKUP($A127,PC!$B:$T,8,0)),0,VLOOKUP($A127,PC!$B:$T,8,0))</f>
        <v>168.631139790722</v>
      </c>
      <c r="O127" s="19" t="n">
        <f aca="false">IF(ISNA(VLOOKUP($A127,PC!$B:$T,9,0)),0,VLOOKUP($A127,PC!$B:$T,9,0))</f>
        <v>233.67007617613</v>
      </c>
      <c r="P127" s="19" t="n">
        <f aca="false">IF(ISNA(VLOOKUP($A127,PC!$B:$T,10,0)),0,VLOOKUP($A127,PC!$B:$T,10,0))</f>
        <v>202.006238195962</v>
      </c>
      <c r="Q127" s="19" t="n">
        <f aca="false">IF(ISNA(VLOOKUP($A127,PC!$B:$T,11,0)),0,VLOOKUP($A127,PC!$B:$T,11,0))</f>
        <v>214.319896335831</v>
      </c>
      <c r="R127" s="19" t="n">
        <f aca="false">IF(ISNA(VLOOKUP($A127,PC!$B:$T,12,0)),0,VLOOKUP($A127,PC!$B:$T,12,0))</f>
        <v>206.149132273951</v>
      </c>
      <c r="S127" s="19" t="n">
        <f aca="false">IF(ISNA(VLOOKUP($A127,PC!$B:$T,13,0)),0,VLOOKUP($A127,PC!$B:$T,13,0))</f>
        <v>206.974414586626</v>
      </c>
      <c r="T127" s="19" t="n">
        <f aca="false">IF(ISNA(VLOOKUP($A127,PC!$B:$T,14,0)),0,VLOOKUP($A127,PC!$B:$T,14,0))</f>
        <v>216.477567204429</v>
      </c>
      <c r="U127" s="19" t="n">
        <f aca="false">IF(ISNA(VLOOKUP($A127,PC!$B:$T,15,0)),0,VLOOKUP($A127,PC!$B:$T,15,0))</f>
        <v>186.479328275789</v>
      </c>
      <c r="V127" s="19" t="n">
        <f aca="false">IF(ISNA(VLOOKUP($A127,PC!$B:$T,16,0)),0,VLOOKUP($A127,PC!$B:$T,16,0))</f>
        <v>130.991483510029</v>
      </c>
      <c r="W127" s="19" t="n">
        <f aca="false">IF(ISNA(VLOOKUP($A127,PC!$B:$T,17,0)),0,VLOOKUP($A127,PC!$B:$T,17,0))</f>
        <v>190.686496146062</v>
      </c>
      <c r="X127" s="19" t="n">
        <f aca="false">IF(ISNA(VLOOKUP($A127,PC!$B:$T,18,0)),0,VLOOKUP($A127,PC!$B:$T,18,0))</f>
        <v>178.895897140431</v>
      </c>
      <c r="Y127" s="19" t="n">
        <f aca="false">IF(ISNA(VLOOKUP($A127,PC!$B:$T,19,0)),0,VLOOKUP($A127,PC!$B:$T,19,0))</f>
        <v>134.863423684118</v>
      </c>
      <c r="AA127" s="14" t="n">
        <f aca="false">H127-(H126*$G126/100)</f>
        <v>180.205430288247</v>
      </c>
      <c r="AB127" s="14" t="n">
        <f aca="false">I127-(I126*$G126/100)</f>
        <v>186.545674625433</v>
      </c>
      <c r="AC127" s="14" t="n">
        <f aca="false">J127-(J126*$G126/100)</f>
        <v>223.889709428562</v>
      </c>
      <c r="AD127" s="14" t="n">
        <f aca="false">K127-(K126*$G126/100)</f>
        <v>253.338798040537</v>
      </c>
      <c r="AE127" s="14" t="n">
        <f aca="false">L127-(L126*$G126/100)</f>
        <v>140.201961888002</v>
      </c>
      <c r="AF127" s="14" t="n">
        <f aca="false">M127-(M126*$G126/100)</f>
        <v>173.456249138661</v>
      </c>
      <c r="AG127" s="14" t="n">
        <f aca="false">N127-(N126*$G126/100)</f>
        <v>163.586530177434</v>
      </c>
      <c r="AH127" s="14" t="n">
        <f aca="false">O127-(O126*$G126/100)</f>
        <v>227.891760448597</v>
      </c>
      <c r="AI127" s="14" t="n">
        <f aca="false">P127-(P126*$G126/100)</f>
        <v>197.832871116457</v>
      </c>
      <c r="AJ127" s="14" t="n">
        <f aca="false">Q127-(Q126*$G126/100)</f>
        <v>207.580190851924</v>
      </c>
      <c r="AK127" s="14" t="n">
        <f aca="false">R127-(R126*$G126/100)</f>
        <v>201.050907923852</v>
      </c>
      <c r="AL127" s="14" t="n">
        <f aca="false">S127-(S126*$G126/100)</f>
        <v>201.305130682927</v>
      </c>
      <c r="AM127" s="14" t="n">
        <f aca="false">T127-(T126*$G126/100)</f>
        <v>207.154343952598</v>
      </c>
      <c r="AN127" s="14" t="n">
        <f aca="false">U127-(U126*$G126/100)</f>
        <v>179.295626574412</v>
      </c>
      <c r="AO127" s="14" t="n">
        <f aca="false">V127-(V126*$G126/100)</f>
        <v>126.989180894166</v>
      </c>
      <c r="AP127" s="14" t="n">
        <f aca="false">W127-(W126*$G126/100)</f>
        <v>183.314808454531</v>
      </c>
      <c r="AQ127" s="14" t="n">
        <f aca="false">X127-(X126*$G126/100)</f>
        <v>173.051566558849</v>
      </c>
      <c r="AR127" s="14" t="n">
        <f aca="false">Y127-(Y126*$G126/100)</f>
        <v>129.923106493554</v>
      </c>
      <c r="AS127" s="14"/>
      <c r="AT127" s="14" t="n">
        <f aca="false">IF(AA127&gt;0,AA127,0)</f>
        <v>180.205430288247</v>
      </c>
      <c r="AU127" s="14" t="n">
        <f aca="false">IF(AB127&gt;0,AB127,0)</f>
        <v>186.545674625433</v>
      </c>
      <c r="AV127" s="14" t="n">
        <f aca="false">IF(AC127&gt;0,AC127,0)</f>
        <v>223.889709428562</v>
      </c>
      <c r="AW127" s="14" t="n">
        <f aca="false">IF(AD127&gt;0,AD127,0)</f>
        <v>253.338798040537</v>
      </c>
      <c r="AX127" s="14" t="n">
        <f aca="false">IF(AE127&gt;0,AE127,0)</f>
        <v>140.201961888002</v>
      </c>
      <c r="AY127" s="14" t="n">
        <f aca="false">IF(AF127&gt;0,AF127,0)</f>
        <v>173.456249138661</v>
      </c>
      <c r="AZ127" s="14" t="n">
        <f aca="false">IF(AG127&gt;0,AG127,0)</f>
        <v>163.586530177434</v>
      </c>
      <c r="BA127" s="14" t="n">
        <f aca="false">IF(AH127&gt;0,AH127,0)</f>
        <v>227.891760448597</v>
      </c>
      <c r="BB127" s="14" t="n">
        <f aca="false">IF(AI127&gt;0,AI127,0)</f>
        <v>197.832871116457</v>
      </c>
      <c r="BC127" s="14" t="n">
        <f aca="false">IF(AJ127&gt;0,AJ127,0)</f>
        <v>207.580190851924</v>
      </c>
      <c r="BD127" s="14" t="n">
        <f aca="false">IF(AK127&gt;0,AK127,0)</f>
        <v>201.050907923852</v>
      </c>
      <c r="BE127" s="14" t="n">
        <f aca="false">IF(AL127&gt;0,AL127,0)</f>
        <v>201.305130682927</v>
      </c>
      <c r="BF127" s="14" t="n">
        <f aca="false">IF(AM127&gt;0,AM127,0)</f>
        <v>207.154343952598</v>
      </c>
      <c r="BG127" s="14" t="n">
        <f aca="false">IF(AN127&gt;0,AN127,0)</f>
        <v>179.295626574412</v>
      </c>
      <c r="BH127" s="14" t="n">
        <f aca="false">IF(AO127&gt;0,AO127,0)</f>
        <v>126.989180894166</v>
      </c>
      <c r="BI127" s="14" t="n">
        <f aca="false">IF(AP127&gt;0,AP127,0)</f>
        <v>183.314808454531</v>
      </c>
      <c r="BJ127" s="14" t="n">
        <f aca="false">IF(AQ127&gt;0,AQ127,0)</f>
        <v>173.051566558849</v>
      </c>
      <c r="BK127" s="14" t="n">
        <f aca="false">IF(AR127&gt;0,AR127,0)</f>
        <v>129.923106493554</v>
      </c>
    </row>
    <row r="128" customFormat="false" ht="18" hidden="false" customHeight="false" outlineLevel="0" collapsed="false">
      <c r="A128" s="20" t="s">
        <v>836</v>
      </c>
      <c r="B128" s="19" t="s">
        <v>837</v>
      </c>
      <c r="C128" s="19" t="n">
        <v>50</v>
      </c>
      <c r="D128" s="19" t="n">
        <f aca="false">C128-5</f>
        <v>45</v>
      </c>
      <c r="E128" s="8" t="s">
        <v>838</v>
      </c>
      <c r="F128" s="8" t="n">
        <v>16.9540061520938</v>
      </c>
      <c r="G128" s="13" t="n">
        <f aca="false">F128*((POWER(D128,2))/((POWER(C128,2))))</f>
        <v>13.732744983196</v>
      </c>
      <c r="H128" s="19" t="n">
        <f aca="false">IF(ISNA(VLOOKUP($A128,PC!$B:$T,2,0)),0,VLOOKUP($A128,PC!$B:$T,2,0))</f>
        <v>53.5290327048888</v>
      </c>
      <c r="I128" s="19" t="n">
        <f aca="false">IF(ISNA(VLOOKUP($A128,PC!$B:$T,3,0)),0,VLOOKUP($A128,PC!$B:$T,3,0))</f>
        <v>47.8310640749613</v>
      </c>
      <c r="J128" s="19" t="n">
        <f aca="false">IF(ISNA(VLOOKUP($A128,PC!$B:$T,4,0)),0,VLOOKUP($A128,PC!$B:$T,4,0))</f>
        <v>53.7706594092026</v>
      </c>
      <c r="K128" s="19" t="n">
        <f aca="false">IF(ISNA(VLOOKUP($A128,PC!$B:$T,5,0)),0,VLOOKUP($A128,PC!$B:$T,5,0))</f>
        <v>94.4059255250786</v>
      </c>
      <c r="L128" s="19" t="n">
        <f aca="false">IF(ISNA(VLOOKUP($A128,PC!$B:$T,6,0)),0,VLOOKUP($A128,PC!$B:$T,6,0))</f>
        <v>37.6464386999065</v>
      </c>
      <c r="M128" s="19" t="n">
        <f aca="false">IF(ISNA(VLOOKUP($A128,PC!$B:$T,7,0)),0,VLOOKUP($A128,PC!$B:$T,7,0))</f>
        <v>46.5310458664044</v>
      </c>
      <c r="N128" s="19" t="n">
        <f aca="false">IF(ISNA(VLOOKUP($A128,PC!$B:$T,8,0)),0,VLOOKUP($A128,PC!$B:$T,8,0))</f>
        <v>33.6339200360874</v>
      </c>
      <c r="O128" s="19" t="n">
        <f aca="false">IF(ISNA(VLOOKUP($A128,PC!$B:$T,9,0)),0,VLOOKUP($A128,PC!$B:$T,9,0))</f>
        <v>58.5076631003784</v>
      </c>
      <c r="P128" s="19" t="n">
        <f aca="false">IF(ISNA(VLOOKUP($A128,PC!$B:$T,10,0)),0,VLOOKUP($A128,PC!$B:$T,10,0))</f>
        <v>40.3089325162561</v>
      </c>
      <c r="Q128" s="19" t="n">
        <f aca="false">IF(ISNA(VLOOKUP($A128,PC!$B:$T,11,0)),0,VLOOKUP($A128,PC!$B:$T,11,0))</f>
        <v>70.5301241917274</v>
      </c>
      <c r="R128" s="19" t="n">
        <f aca="false">IF(ISNA(VLOOKUP($A128,PC!$B:$T,12,0)),0,VLOOKUP($A128,PC!$B:$T,12,0))</f>
        <v>53.3319687891531</v>
      </c>
      <c r="S128" s="19" t="n">
        <f aca="false">IF(ISNA(VLOOKUP($A128,PC!$B:$T,13,0)),0,VLOOKUP($A128,PC!$B:$T,13,0))</f>
        <v>47.7943609160754</v>
      </c>
      <c r="T128" s="19" t="n">
        <f aca="false">IF(ISNA(VLOOKUP($A128,PC!$B:$T,14,0)),0,VLOOKUP($A128,PC!$B:$T,14,0))</f>
        <v>51.1015814211365</v>
      </c>
      <c r="U128" s="19" t="n">
        <f aca="false">IF(ISNA(VLOOKUP($A128,PC!$B:$T,15,0)),0,VLOOKUP($A128,PC!$B:$T,15,0))</f>
        <v>41.1391986576673</v>
      </c>
      <c r="V128" s="19" t="n">
        <f aca="false">IF(ISNA(VLOOKUP($A128,PC!$B:$T,16,0)),0,VLOOKUP($A128,PC!$B:$T,16,0))</f>
        <v>38.4234399247398</v>
      </c>
      <c r="W128" s="19" t="n">
        <f aca="false">IF(ISNA(VLOOKUP($A128,PC!$B:$T,17,0)),0,VLOOKUP($A128,PC!$B:$T,17,0))</f>
        <v>57.3693105972527</v>
      </c>
      <c r="X128" s="19" t="n">
        <f aca="false">IF(ISNA(VLOOKUP($A128,PC!$B:$T,18,0)),0,VLOOKUP($A128,PC!$B:$T,18,0))</f>
        <v>47.8310640749613</v>
      </c>
      <c r="Y128" s="19" t="n">
        <f aca="false">IF(ISNA(VLOOKUP($A128,PC!$B:$T,19,0)),0,VLOOKUP($A128,PC!$B:$T,19,0))</f>
        <v>36.2087674877192</v>
      </c>
      <c r="AA128" s="14" t="n">
        <f aca="false">H128-(H127*$G127/100)</f>
        <v>27.6467292579352</v>
      </c>
      <c r="AB128" s="14" t="n">
        <f aca="false">I128-(I127*$G127/100)</f>
        <v>21.6636910822573</v>
      </c>
      <c r="AC128" s="14" t="n">
        <f aca="false">J128-(J127*$G127/100)</f>
        <v>21.4824888134068</v>
      </c>
      <c r="AD128" s="14" t="n">
        <f aca="false">K128-(K127*$G127/100)</f>
        <v>58.3287302646955</v>
      </c>
      <c r="AE128" s="14" t="n">
        <f aca="false">L128-(L127*$G127/100)</f>
        <v>17.6958348513593</v>
      </c>
      <c r="AF128" s="14" t="n">
        <f aca="false">M128-(M127*$G127/100)</f>
        <v>21.9351892807017</v>
      </c>
      <c r="AG128" s="14" t="n">
        <f aca="false">N128-(N127*$G127/100)</f>
        <v>10.4931417310067</v>
      </c>
      <c r="AH128" s="14" t="n">
        <f aca="false">O128-(O127*$G127/100)</f>
        <v>26.4417739885938</v>
      </c>
      <c r="AI128" s="14" t="n">
        <f aca="false">P128-(P127*$G127/100)</f>
        <v>12.58818307379</v>
      </c>
      <c r="AJ128" s="14" t="n">
        <f aca="false">Q128-(Q127*$G127/100)</f>
        <v>41.119605982396</v>
      </c>
      <c r="AK128" s="14" t="n">
        <f aca="false">R128-(R127*$G127/100)</f>
        <v>25.0427016131347</v>
      </c>
      <c r="AL128" s="14" t="n">
        <f aca="false">S128-(S127*$G127/100)</f>
        <v>19.3918425631959</v>
      </c>
      <c r="AM128" s="14" t="n">
        <f aca="false">T128-(T127*$G127/100)</f>
        <v>21.3949720907492</v>
      </c>
      <c r="AN128" s="14" t="n">
        <f aca="false">U128-(U127*$G127/100)</f>
        <v>15.5491635107434</v>
      </c>
      <c r="AO128" s="14" t="n">
        <f aca="false">V128-(V127*$G127/100)</f>
        <v>20.4478460722574</v>
      </c>
      <c r="AP128" s="14" t="n">
        <f aca="false">W128-(W127*$G127/100)</f>
        <v>31.2019376045487</v>
      </c>
      <c r="AQ128" s="14" t="n">
        <f aca="false">X128-(X127*$G127/100)</f>
        <v>23.2816819113059</v>
      </c>
      <c r="AR128" s="14" t="n">
        <f aca="false">Y128-(Y127*$G127/100)</f>
        <v>17.701838145894</v>
      </c>
      <c r="AS128" s="14"/>
      <c r="AT128" s="14" t="n">
        <f aca="false">IF(AA128&gt;0,AA128,0)</f>
        <v>27.6467292579352</v>
      </c>
      <c r="AU128" s="14" t="n">
        <f aca="false">IF(AB128&gt;0,AB128,0)</f>
        <v>21.6636910822573</v>
      </c>
      <c r="AV128" s="14" t="n">
        <f aca="false">IF(AC128&gt;0,AC128,0)</f>
        <v>21.4824888134068</v>
      </c>
      <c r="AW128" s="14" t="n">
        <f aca="false">IF(AD128&gt;0,AD128,0)</f>
        <v>58.3287302646955</v>
      </c>
      <c r="AX128" s="14" t="n">
        <f aca="false">IF(AE128&gt;0,AE128,0)</f>
        <v>17.6958348513593</v>
      </c>
      <c r="AY128" s="14" t="n">
        <f aca="false">IF(AF128&gt;0,AF128,0)</f>
        <v>21.9351892807017</v>
      </c>
      <c r="AZ128" s="14" t="n">
        <f aca="false">IF(AG128&gt;0,AG128,0)</f>
        <v>10.4931417310067</v>
      </c>
      <c r="BA128" s="14" t="n">
        <f aca="false">IF(AH128&gt;0,AH128,0)</f>
        <v>26.4417739885938</v>
      </c>
      <c r="BB128" s="14" t="n">
        <f aca="false">IF(AI128&gt;0,AI128,0)</f>
        <v>12.58818307379</v>
      </c>
      <c r="BC128" s="14" t="n">
        <f aca="false">IF(AJ128&gt;0,AJ128,0)</f>
        <v>41.119605982396</v>
      </c>
      <c r="BD128" s="14" t="n">
        <f aca="false">IF(AK128&gt;0,AK128,0)</f>
        <v>25.0427016131347</v>
      </c>
      <c r="BE128" s="14" t="n">
        <f aca="false">IF(AL128&gt;0,AL128,0)</f>
        <v>19.3918425631959</v>
      </c>
      <c r="BF128" s="14" t="n">
        <f aca="false">IF(AM128&gt;0,AM128,0)</f>
        <v>21.3949720907492</v>
      </c>
      <c r="BG128" s="14" t="n">
        <f aca="false">IF(AN128&gt;0,AN128,0)</f>
        <v>15.5491635107434</v>
      </c>
      <c r="BH128" s="14" t="n">
        <f aca="false">IF(AO128&gt;0,AO128,0)</f>
        <v>20.4478460722574</v>
      </c>
      <c r="BI128" s="14" t="n">
        <f aca="false">IF(AP128&gt;0,AP128,0)</f>
        <v>31.2019376045487</v>
      </c>
      <c r="BJ128" s="14" t="n">
        <f aca="false">IF(AQ128&gt;0,AQ128,0)</f>
        <v>23.2816819113059</v>
      </c>
      <c r="BK128" s="14" t="n">
        <f aca="false">IF(AR128&gt;0,AR128,0)</f>
        <v>17.701838145894</v>
      </c>
    </row>
    <row r="129" customFormat="false" ht="18" hidden="false" customHeight="false" outlineLevel="0" collapsed="false">
      <c r="A129" s="20" t="s">
        <v>839</v>
      </c>
      <c r="B129" s="19" t="s">
        <v>840</v>
      </c>
      <c r="C129" s="19" t="n">
        <v>50</v>
      </c>
      <c r="D129" s="19" t="n">
        <f aca="false">C129-5</f>
        <v>45</v>
      </c>
      <c r="E129" s="8" t="s">
        <v>841</v>
      </c>
      <c r="F129" s="8" t="n">
        <v>16.9663835797081</v>
      </c>
      <c r="G129" s="13" t="n">
        <f aca="false">F129*((POWER(D129,2))/((POWER(C129,2))))</f>
        <v>13.7427706995636</v>
      </c>
      <c r="H129" s="19" t="n">
        <f aca="false">IF(ISNA(VLOOKUP($A129,PC!$B:$T,2,0)),0,VLOOKUP($A129,PC!$B:$T,2,0))</f>
        <v>35.8384463504366</v>
      </c>
      <c r="I129" s="19" t="n">
        <f aca="false">IF(ISNA(VLOOKUP($A129,PC!$B:$T,3,0)),0,VLOOKUP($A129,PC!$B:$T,3,0))</f>
        <v>15.3837449068955</v>
      </c>
      <c r="J129" s="19" t="n">
        <f aca="false">IF(ISNA(VLOOKUP($A129,PC!$B:$T,4,0)),0,VLOOKUP($A129,PC!$B:$T,4,0))</f>
        <v>25.4233946271485</v>
      </c>
      <c r="K129" s="19" t="n">
        <f aca="false">IF(ISNA(VLOOKUP($A129,PC!$B:$T,5,0)),0,VLOOKUP($A129,PC!$B:$T,5,0))</f>
        <v>42.5749146007373</v>
      </c>
      <c r="L129" s="19" t="n">
        <f aca="false">IF(ISNA(VLOOKUP($A129,PC!$B:$T,6,0)),0,VLOOKUP($A129,PC!$B:$T,6,0))</f>
        <v>18.8139393309478</v>
      </c>
      <c r="M129" s="19" t="n">
        <f aca="false">IF(ISNA(VLOOKUP($A129,PC!$B:$T,7,0)),0,VLOOKUP($A129,PC!$B:$T,7,0))</f>
        <v>19.2675774390672</v>
      </c>
      <c r="N129" s="19" t="n">
        <f aca="false">IF(ISNA(VLOOKUP($A129,PC!$B:$T,8,0)),0,VLOOKUP($A129,PC!$B:$T,8,0))</f>
        <v>13.8176216451892</v>
      </c>
      <c r="O129" s="19" t="n">
        <f aca="false">IF(ISNA(VLOOKUP($A129,PC!$B:$T,9,0)),0,VLOOKUP($A129,PC!$B:$T,9,0))</f>
        <v>25.6167468901687</v>
      </c>
      <c r="P129" s="19" t="n">
        <f aca="false">IF(ISNA(VLOOKUP($A129,PC!$B:$T,10,0)),0,VLOOKUP($A129,PC!$B:$T,10,0))</f>
        <v>14.6845626231148</v>
      </c>
      <c r="Q129" s="19" t="n">
        <f aca="false">IF(ISNA(VLOOKUP($A129,PC!$B:$T,11,0)),0,VLOOKUP($A129,PC!$B:$T,11,0))</f>
        <v>24.4412655239659</v>
      </c>
      <c r="R129" s="19" t="n">
        <f aca="false">IF(ISNA(VLOOKUP($A129,PC!$B:$T,12,0)),0,VLOOKUP($A129,PC!$B:$T,12,0))</f>
        <v>21.0846885738032</v>
      </c>
      <c r="S129" s="19" t="n">
        <f aca="false">IF(ISNA(VLOOKUP($A129,PC!$B:$T,13,0)),0,VLOOKUP($A129,PC!$B:$T,13,0))</f>
        <v>19.7446053744072</v>
      </c>
      <c r="T129" s="19" t="n">
        <f aca="false">IF(ISNA(VLOOKUP($A129,PC!$B:$T,14,0)),0,VLOOKUP($A129,PC!$B:$T,14,0))</f>
        <v>34.7384853688948</v>
      </c>
      <c r="U129" s="19" t="n">
        <f aca="false">IF(ISNA(VLOOKUP($A129,PC!$B:$T,15,0)),0,VLOOKUP($A129,PC!$B:$T,15,0))</f>
        <v>19.954256097743</v>
      </c>
      <c r="V129" s="19" t="n">
        <f aca="false">IF(ISNA(VLOOKUP($A129,PC!$B:$T,16,0)),0,VLOOKUP($A129,PC!$B:$T,16,0))</f>
        <v>21.0846885738032</v>
      </c>
      <c r="W129" s="19" t="n">
        <f aca="false">IF(ISNA(VLOOKUP($A129,PC!$B:$T,17,0)),0,VLOOKUP($A129,PC!$B:$T,17,0))</f>
        <v>22.6219695991043</v>
      </c>
      <c r="X129" s="19" t="n">
        <f aca="false">IF(ISNA(VLOOKUP($A129,PC!$B:$T,18,0)),0,VLOOKUP($A129,PC!$B:$T,18,0))</f>
        <v>21.4732995724293</v>
      </c>
      <c r="Y129" s="19" t="n">
        <f aca="false">IF(ISNA(VLOOKUP($A129,PC!$B:$T,19,0)),0,VLOOKUP($A129,PC!$B:$T,19,0))</f>
        <v>18.2601542536434</v>
      </c>
      <c r="AA129" s="14" t="n">
        <f aca="false">H129-(H128*$G128/100)</f>
        <v>28.4874407971027</v>
      </c>
      <c r="AB129" s="14" t="n">
        <f aca="false">I129-(I128*$G128/100)</f>
        <v>8.81522685473199</v>
      </c>
      <c r="AC129" s="14" t="n">
        <f aca="false">J129-(J128*$G128/100)</f>
        <v>18.0392070946998</v>
      </c>
      <c r="AD129" s="14" t="n">
        <f aca="false">K129-(K128*$G128/100)</f>
        <v>29.6103895993523</v>
      </c>
      <c r="AE129" s="14" t="n">
        <f aca="false">L129-(L128*$G128/100)</f>
        <v>13.6440499090344</v>
      </c>
      <c r="AF129" s="14" t="n">
        <f aca="false">M129-(M128*$G128/100)</f>
        <v>12.8775875722199</v>
      </c>
      <c r="AG129" s="14" t="n">
        <f aca="false">N129-(N128*$G128/100)</f>
        <v>9.19876117878129</v>
      </c>
      <c r="AH129" s="14" t="n">
        <f aca="false">O129-(O128*$G128/100)</f>
        <v>17.5820387209663</v>
      </c>
      <c r="AI129" s="14" t="n">
        <f aca="false">P129-(P128*$G128/100)</f>
        <v>9.14903971520884</v>
      </c>
      <c r="AJ129" s="14" t="n">
        <f aca="false">Q129-(Q128*$G128/100)</f>
        <v>14.7555434323846</v>
      </c>
      <c r="AK129" s="14" t="n">
        <f aca="false">R129-(R128*$G128/100)</f>
        <v>13.7607453054712</v>
      </c>
      <c r="AL129" s="14" t="n">
        <f aca="false">S129-(S128*$G128/100)</f>
        <v>13.1811276734543</v>
      </c>
      <c r="AM129" s="14" t="n">
        <f aca="false">T129-(T128*$G128/100)</f>
        <v>27.7208355099499</v>
      </c>
      <c r="AN129" s="14" t="n">
        <f aca="false">U129-(U128*$G128/100)</f>
        <v>14.3047148579552</v>
      </c>
      <c r="AO129" s="14" t="n">
        <f aca="false">V129-(V128*$G128/100)</f>
        <v>15.8080955551672</v>
      </c>
      <c r="AP129" s="14" t="n">
        <f aca="false">W129-(W128*$G128/100)</f>
        <v>14.743588476166</v>
      </c>
      <c r="AQ129" s="14" t="n">
        <f aca="false">X129-(X128*$G128/100)</f>
        <v>14.9047815202658</v>
      </c>
      <c r="AR129" s="14" t="n">
        <f aca="false">Y129-(Y128*$G128/100)</f>
        <v>13.2876965529965</v>
      </c>
      <c r="AS129" s="14"/>
      <c r="AT129" s="14" t="n">
        <f aca="false">IF(AA129&gt;0,AA129,0)</f>
        <v>28.4874407971027</v>
      </c>
      <c r="AU129" s="14" t="n">
        <f aca="false">IF(AB129&gt;0,AB129,0)</f>
        <v>8.81522685473199</v>
      </c>
      <c r="AV129" s="14" t="n">
        <f aca="false">IF(AC129&gt;0,AC129,0)</f>
        <v>18.0392070946998</v>
      </c>
      <c r="AW129" s="14" t="n">
        <f aca="false">IF(AD129&gt;0,AD129,0)</f>
        <v>29.6103895993523</v>
      </c>
      <c r="AX129" s="14" t="n">
        <f aca="false">IF(AE129&gt;0,AE129,0)</f>
        <v>13.6440499090344</v>
      </c>
      <c r="AY129" s="14" t="n">
        <f aca="false">IF(AF129&gt;0,AF129,0)</f>
        <v>12.8775875722199</v>
      </c>
      <c r="AZ129" s="14" t="n">
        <f aca="false">IF(AG129&gt;0,AG129,0)</f>
        <v>9.19876117878129</v>
      </c>
      <c r="BA129" s="14" t="n">
        <f aca="false">IF(AH129&gt;0,AH129,0)</f>
        <v>17.5820387209663</v>
      </c>
      <c r="BB129" s="14" t="n">
        <f aca="false">IF(AI129&gt;0,AI129,0)</f>
        <v>9.14903971520884</v>
      </c>
      <c r="BC129" s="14" t="n">
        <f aca="false">IF(AJ129&gt;0,AJ129,0)</f>
        <v>14.7555434323846</v>
      </c>
      <c r="BD129" s="14" t="n">
        <f aca="false">IF(AK129&gt;0,AK129,0)</f>
        <v>13.7607453054712</v>
      </c>
      <c r="BE129" s="14" t="n">
        <f aca="false">IF(AL129&gt;0,AL129,0)</f>
        <v>13.1811276734543</v>
      </c>
      <c r="BF129" s="14" t="n">
        <f aca="false">IF(AM129&gt;0,AM129,0)</f>
        <v>27.7208355099499</v>
      </c>
      <c r="BG129" s="14" t="n">
        <f aca="false">IF(AN129&gt;0,AN129,0)</f>
        <v>14.3047148579552</v>
      </c>
      <c r="BH129" s="14" t="n">
        <f aca="false">IF(AO129&gt;0,AO129,0)</f>
        <v>15.8080955551672</v>
      </c>
      <c r="BI129" s="14" t="n">
        <f aca="false">IF(AP129&gt;0,AP129,0)</f>
        <v>14.743588476166</v>
      </c>
      <c r="BJ129" s="14" t="n">
        <f aca="false">IF(AQ129&gt;0,AQ129,0)</f>
        <v>14.9047815202658</v>
      </c>
      <c r="BK129" s="14" t="n">
        <f aca="false">IF(AR129&gt;0,AR129,0)</f>
        <v>13.2876965529965</v>
      </c>
    </row>
    <row r="130" customFormat="false" ht="18" hidden="false" customHeight="false" outlineLevel="0" collapsed="false">
      <c r="A130" s="20" t="s">
        <v>842</v>
      </c>
      <c r="B130" s="19" t="s">
        <v>843</v>
      </c>
      <c r="C130" s="19" t="n">
        <v>50</v>
      </c>
      <c r="D130" s="19" t="n">
        <f aca="false">C130-5</f>
        <v>45</v>
      </c>
      <c r="E130" s="8" t="s">
        <v>844</v>
      </c>
      <c r="F130" s="8" t="n">
        <v>16.9787612943062</v>
      </c>
      <c r="G130" s="13" t="n">
        <f aca="false">F130*((POWER(D130,2))/((POWER(C130,2))))</f>
        <v>13.752796648388</v>
      </c>
      <c r="H130" s="19" t="n">
        <f aca="false">IF(ISNA(VLOOKUP($A130,PC!$B:$T,2,0)),0,VLOOKUP($A130,PC!$B:$T,2,0))</f>
        <v>17.9949618749539</v>
      </c>
      <c r="I130" s="19" t="n">
        <f aca="false">IF(ISNA(VLOOKUP($A130,PC!$B:$T,3,0)),0,VLOOKUP($A130,PC!$B:$T,3,0))</f>
        <v>5.86152596570534</v>
      </c>
      <c r="J130" s="19" t="n">
        <f aca="false">IF(ISNA(VLOOKUP($A130,PC!$B:$T,4,0)),0,VLOOKUP($A130,PC!$B:$T,4,0))</f>
        <v>18.2288530106579</v>
      </c>
      <c r="K130" s="19" t="n">
        <f aca="false">IF(ISNA(VLOOKUP($A130,PC!$B:$T,5,0)),0,VLOOKUP($A130,PC!$B:$T,5,0))</f>
        <v>17.820120404505</v>
      </c>
      <c r="L130" s="19" t="n">
        <f aca="false">IF(ISNA(VLOOKUP($A130,PC!$B:$T,6,0)),0,VLOOKUP($A130,PC!$B:$T,6,0))</f>
        <v>10.9140447519637</v>
      </c>
      <c r="M130" s="19" t="n">
        <f aca="false">IF(ISNA(VLOOKUP($A130,PC!$B:$T,7,0)),0,VLOOKUP($A130,PC!$B:$T,7,0))</f>
        <v>12.7124745381752</v>
      </c>
      <c r="N130" s="19" t="n">
        <f aca="false">IF(ISNA(VLOOKUP($A130,PC!$B:$T,8,0)),0,VLOOKUP($A130,PC!$B:$T,8,0))</f>
        <v>6.68439469146861</v>
      </c>
      <c r="O130" s="19" t="n">
        <f aca="false">IF(ISNA(VLOOKUP($A130,PC!$B:$T,9,0)),0,VLOOKUP($A130,PC!$B:$T,9,0))</f>
        <v>9.09478713337681</v>
      </c>
      <c r="P130" s="19" t="n">
        <f aca="false">IF(ISNA(VLOOKUP($A130,PC!$B:$T,10,0)),0,VLOOKUP($A130,PC!$B:$T,10,0))</f>
        <v>6.25495938410768</v>
      </c>
      <c r="Q130" s="19" t="n">
        <f aca="false">IF(ISNA(VLOOKUP($A130,PC!$B:$T,11,0)),0,VLOOKUP($A130,PC!$B:$T,11,0))</f>
        <v>12.7649337986247</v>
      </c>
      <c r="R130" s="19" t="n">
        <f aca="false">IF(ISNA(VLOOKUP($A130,PC!$B:$T,12,0)),0,VLOOKUP($A130,PC!$B:$T,12,0))</f>
        <v>11.0931239378264</v>
      </c>
      <c r="S130" s="19" t="n">
        <f aca="false">IF(ISNA(VLOOKUP($A130,PC!$B:$T,13,0)),0,VLOOKUP($A130,PC!$B:$T,13,0))</f>
        <v>10.5875271109804</v>
      </c>
      <c r="T130" s="19" t="n">
        <f aca="false">IF(ISNA(VLOOKUP($A130,PC!$B:$T,14,0)),0,VLOOKUP($A130,PC!$B:$T,14,0))</f>
        <v>15.7962715527076</v>
      </c>
      <c r="U130" s="19" t="n">
        <f aca="false">IF(ISNA(VLOOKUP($A130,PC!$B:$T,15,0)),0,VLOOKUP($A130,PC!$B:$T,15,0))</f>
        <v>12.3776978252877</v>
      </c>
      <c r="V130" s="19" t="n">
        <f aca="false">IF(ISNA(VLOOKUP($A130,PC!$B:$T,16,0)),0,VLOOKUP($A130,PC!$B:$T,16,0))</f>
        <v>11.5591052821955</v>
      </c>
      <c r="W130" s="19" t="n">
        <f aca="false">IF(ISNA(VLOOKUP($A130,PC!$B:$T,17,0)),0,VLOOKUP($A130,PC!$B:$T,17,0))</f>
        <v>10.2985187098997</v>
      </c>
      <c r="X130" s="19" t="n">
        <f aca="false">IF(ISNA(VLOOKUP($A130,PC!$B:$T,18,0)),0,VLOOKUP($A130,PC!$B:$T,18,0))</f>
        <v>12.9112714922522</v>
      </c>
      <c r="Y130" s="19" t="n">
        <f aca="false">IF(ISNA(VLOOKUP($A130,PC!$B:$T,19,0)),0,VLOOKUP($A130,PC!$B:$T,19,0))</f>
        <v>11.5591052821955</v>
      </c>
      <c r="AA130" s="14" t="n">
        <f aca="false">H130-(H129*$G129/100)</f>
        <v>13.0697663707273</v>
      </c>
      <c r="AB130" s="14" t="n">
        <f aca="false">I130-(I129*$G129/100)</f>
        <v>3.7473731781449</v>
      </c>
      <c r="AC130" s="14" t="n">
        <f aca="false">J130-(J129*$G129/100)</f>
        <v>14.7349741830037</v>
      </c>
      <c r="AD130" s="14" t="n">
        <f aca="false">K130-(K129*$G129/100)</f>
        <v>11.9691475153907</v>
      </c>
      <c r="AE130" s="14" t="n">
        <f aca="false">L130-(L129*$G129/100)</f>
        <v>8.3284882101565</v>
      </c>
      <c r="AF130" s="14" t="n">
        <f aca="false">M130-(M129*$G129/100)</f>
        <v>10.0645755513633</v>
      </c>
      <c r="AG130" s="14" t="n">
        <f aca="false">N130-(N129*$G129/100)</f>
        <v>4.78547063263699</v>
      </c>
      <c r="AH130" s="14" t="n">
        <f aca="false">O130-(O129*$G129/100)</f>
        <v>5.57433634757334</v>
      </c>
      <c r="AI130" s="14" t="n">
        <f aca="false">P130-(P129*$G129/100)</f>
        <v>4.23689361457919</v>
      </c>
      <c r="AJ130" s="14" t="n">
        <f aca="false">Q130-(Q129*$G129/100)</f>
        <v>9.40602672159453</v>
      </c>
      <c r="AK130" s="14" t="n">
        <f aca="false">R130-(R129*$G129/100)</f>
        <v>8.19550353441155</v>
      </c>
      <c r="AL130" s="14" t="n">
        <f aca="false">S130-(S129*$G129/100)</f>
        <v>7.87407126884192</v>
      </c>
      <c r="AM130" s="14" t="n">
        <f aca="false">T130-(T129*$G129/100)</f>
        <v>11.022241163959</v>
      </c>
      <c r="AN130" s="14" t="n">
        <f aca="false">U130-(U129*$G129/100)</f>
        <v>9.63543016497125</v>
      </c>
      <c r="AO130" s="14" t="n">
        <f aca="false">V130-(V129*$G129/100)</f>
        <v>8.66148487878063</v>
      </c>
      <c r="AP130" s="14" t="n">
        <f aca="false">W130-(W129*$G129/100)</f>
        <v>7.18963330016978</v>
      </c>
      <c r="AQ130" s="14" t="n">
        <f aca="false">X130-(X129*$G129/100)</f>
        <v>9.96024517038286</v>
      </c>
      <c r="AR130" s="14" t="n">
        <f aca="false">Y130-(Y129*$G129/100)</f>
        <v>9.04965415373068</v>
      </c>
      <c r="AS130" s="14"/>
      <c r="AT130" s="14" t="n">
        <f aca="false">IF(AA130&gt;0,AA130,0)</f>
        <v>13.0697663707273</v>
      </c>
      <c r="AU130" s="14" t="n">
        <f aca="false">IF(AB130&gt;0,AB130,0)</f>
        <v>3.7473731781449</v>
      </c>
      <c r="AV130" s="14" t="n">
        <f aca="false">IF(AC130&gt;0,AC130,0)</f>
        <v>14.7349741830037</v>
      </c>
      <c r="AW130" s="14" t="n">
        <f aca="false">IF(AD130&gt;0,AD130,0)</f>
        <v>11.9691475153907</v>
      </c>
      <c r="AX130" s="14" t="n">
        <f aca="false">IF(AE130&gt;0,AE130,0)</f>
        <v>8.3284882101565</v>
      </c>
      <c r="AY130" s="14" t="n">
        <f aca="false">IF(AF130&gt;0,AF130,0)</f>
        <v>10.0645755513633</v>
      </c>
      <c r="AZ130" s="14" t="n">
        <f aca="false">IF(AG130&gt;0,AG130,0)</f>
        <v>4.78547063263699</v>
      </c>
      <c r="BA130" s="14" t="n">
        <f aca="false">IF(AH130&gt;0,AH130,0)</f>
        <v>5.57433634757334</v>
      </c>
      <c r="BB130" s="14" t="n">
        <f aca="false">IF(AI130&gt;0,AI130,0)</f>
        <v>4.23689361457919</v>
      </c>
      <c r="BC130" s="14" t="n">
        <f aca="false">IF(AJ130&gt;0,AJ130,0)</f>
        <v>9.40602672159453</v>
      </c>
      <c r="BD130" s="14" t="n">
        <f aca="false">IF(AK130&gt;0,AK130,0)</f>
        <v>8.19550353441155</v>
      </c>
      <c r="BE130" s="14" t="n">
        <f aca="false">IF(AL130&gt;0,AL130,0)</f>
        <v>7.87407126884192</v>
      </c>
      <c r="BF130" s="14" t="n">
        <f aca="false">IF(AM130&gt;0,AM130,0)</f>
        <v>11.022241163959</v>
      </c>
      <c r="BG130" s="14" t="n">
        <f aca="false">IF(AN130&gt;0,AN130,0)</f>
        <v>9.63543016497125</v>
      </c>
      <c r="BH130" s="14" t="n">
        <f aca="false">IF(AO130&gt;0,AO130,0)</f>
        <v>8.66148487878063</v>
      </c>
      <c r="BI130" s="14" t="n">
        <f aca="false">IF(AP130&gt;0,AP130,0)</f>
        <v>7.18963330016978</v>
      </c>
      <c r="BJ130" s="14" t="n">
        <f aca="false">IF(AQ130&gt;0,AQ130,0)</f>
        <v>9.96024517038286</v>
      </c>
      <c r="BK130" s="14" t="n">
        <f aca="false">IF(AR130&gt;0,AR130,0)</f>
        <v>9.04965415373068</v>
      </c>
    </row>
    <row r="131" customFormat="false" ht="18" hidden="false" customHeight="false" outlineLevel="0" collapsed="false">
      <c r="A131" s="20" t="s">
        <v>845</v>
      </c>
      <c r="B131" s="19" t="s">
        <v>846</v>
      </c>
      <c r="C131" s="19" t="n">
        <v>50</v>
      </c>
      <c r="D131" s="19" t="n">
        <f aca="false">C131-5</f>
        <v>45</v>
      </c>
      <c r="E131" s="8" t="s">
        <v>847</v>
      </c>
      <c r="F131" s="8" t="n">
        <v>16.9911392954297</v>
      </c>
      <c r="G131" s="13" t="n">
        <f aca="false">F131*((POWER(D131,2))/((POWER(C131,2))))</f>
        <v>13.7628228292981</v>
      </c>
      <c r="H131" s="19" t="n">
        <f aca="false">IF(ISNA(VLOOKUP($A131,PC!$B:$T,2,0)),0,VLOOKUP($A131,PC!$B:$T,2,0))</f>
        <v>10.5394127031778</v>
      </c>
      <c r="I131" s="19" t="n">
        <f aca="false">IF(ISNA(VLOOKUP($A131,PC!$B:$T,3,0)),0,VLOOKUP($A131,PC!$B:$T,3,0))</f>
        <v>3.54967571745106</v>
      </c>
      <c r="J131" s="19" t="n">
        <f aca="false">IF(ISNA(VLOOKUP($A131,PC!$B:$T,4,0)),0,VLOOKUP($A131,PC!$B:$T,4,0))</f>
        <v>8.26808863166984</v>
      </c>
      <c r="K131" s="19" t="n">
        <f aca="false">IF(ISNA(VLOOKUP($A131,PC!$B:$T,5,0)),0,VLOOKUP($A131,PC!$B:$T,5,0))</f>
        <v>14.9816518415801</v>
      </c>
      <c r="L131" s="19" t="n">
        <f aca="false">IF(ISNA(VLOOKUP($A131,PC!$B:$T,6,0)),0,VLOOKUP($A131,PC!$B:$T,6,0))</f>
        <v>7.5665562963073</v>
      </c>
      <c r="M131" s="19" t="n">
        <f aca="false">IF(ISNA(VLOOKUP($A131,PC!$B:$T,7,0)),0,VLOOKUP($A131,PC!$B:$T,7,0))</f>
        <v>9.89586991641498</v>
      </c>
      <c r="N131" s="19" t="n">
        <f aca="false">IF(ISNA(VLOOKUP($A131,PC!$B:$T,8,0)),0,VLOOKUP($A131,PC!$B:$T,8,0))</f>
        <v>2.60357787639632</v>
      </c>
      <c r="O131" s="19" t="n">
        <f aca="false">IF(ISNA(VLOOKUP($A131,PC!$B:$T,9,0)),0,VLOOKUP($A131,PC!$B:$T,9,0))</f>
        <v>8.62621578410372</v>
      </c>
      <c r="P131" s="19" t="n">
        <f aca="false">IF(ISNA(VLOOKUP($A131,PC!$B:$T,10,0)),0,VLOOKUP($A131,PC!$B:$T,10,0))</f>
        <v>3.93292631108463</v>
      </c>
      <c r="Q131" s="19" t="n">
        <f aca="false">IF(ISNA(VLOOKUP($A131,PC!$B:$T,11,0)),0,VLOOKUP($A131,PC!$B:$T,11,0))</f>
        <v>12.4666427178487</v>
      </c>
      <c r="R131" s="19" t="n">
        <f aca="false">IF(ISNA(VLOOKUP($A131,PC!$B:$T,12,0)),0,VLOOKUP($A131,PC!$B:$T,12,0))</f>
        <v>6.51941994467394</v>
      </c>
      <c r="S131" s="19" t="n">
        <f aca="false">IF(ISNA(VLOOKUP($A131,PC!$B:$T,13,0)),0,VLOOKUP($A131,PC!$B:$T,13,0))</f>
        <v>7.30755798992758</v>
      </c>
      <c r="T131" s="19" t="n">
        <f aca="false">IF(ISNA(VLOOKUP($A131,PC!$B:$T,14,0)),0,VLOOKUP($A131,PC!$B:$T,14,0))</f>
        <v>8.34256103303233</v>
      </c>
      <c r="U131" s="19" t="n">
        <f aca="false">IF(ISNA(VLOOKUP($A131,PC!$B:$T,15,0)),0,VLOOKUP($A131,PC!$B:$T,15,0))</f>
        <v>8.77517350018738</v>
      </c>
      <c r="V131" s="19" t="n">
        <f aca="false">IF(ISNA(VLOOKUP($A131,PC!$B:$T,16,0)),0,VLOOKUP($A131,PC!$B:$T,16,0))</f>
        <v>7.28688284461055</v>
      </c>
      <c r="W131" s="19" t="n">
        <f aca="false">IF(ISNA(VLOOKUP($A131,PC!$B:$T,17,0)),0,VLOOKUP($A131,PC!$B:$T,17,0))</f>
        <v>9.20746673556388</v>
      </c>
      <c r="X131" s="19" t="n">
        <f aca="false">IF(ISNA(VLOOKUP($A131,PC!$B:$T,18,0)),0,VLOOKUP($A131,PC!$B:$T,18,0))</f>
        <v>7.78118082299785</v>
      </c>
      <c r="Y131" s="19" t="n">
        <f aca="false">IF(ISNA(VLOOKUP($A131,PC!$B:$T,19,0)),0,VLOOKUP($A131,PC!$B:$T,19,0))</f>
        <v>8.26808863166984</v>
      </c>
      <c r="AA131" s="14" t="n">
        <f aca="false">H131-(H130*$G130/100)</f>
        <v>8.06460218956043</v>
      </c>
      <c r="AB131" s="14" t="n">
        <f aca="false">I131-(I130*$G130/100)</f>
        <v>2.74355197089514</v>
      </c>
      <c r="AC131" s="14" t="n">
        <f aca="false">J131-(J130*$G130/100)</f>
        <v>5.7611115457805</v>
      </c>
      <c r="AD131" s="14" t="n">
        <f aca="false">K131-(K130*$G130/100)</f>
        <v>12.5308869198507</v>
      </c>
      <c r="AE131" s="14" t="n">
        <f aca="false">L131-(L130*$G130/100)</f>
        <v>6.06556991545567</v>
      </c>
      <c r="AF131" s="14" t="n">
        <f aca="false">M131-(M130*$G130/100)</f>
        <v>8.14754914420164</v>
      </c>
      <c r="AG131" s="14" t="n">
        <f aca="false">N131-(N130*$G130/100)</f>
        <v>1.684286667303</v>
      </c>
      <c r="AH131" s="14" t="n">
        <f aca="false">O131-(O130*$G130/100)</f>
        <v>7.37542820404665</v>
      </c>
      <c r="AI131" s="14" t="n">
        <f aca="false">P131-(P130*$G130/100)</f>
        <v>3.07269446654903</v>
      </c>
      <c r="AJ131" s="14" t="n">
        <f aca="false">Q131-(Q130*$G130/100)</f>
        <v>10.7111073302225</v>
      </c>
      <c r="AK131" s="14" t="n">
        <f aca="false">R131-(R130*$G130/100)</f>
        <v>4.99380516755102</v>
      </c>
      <c r="AL131" s="14" t="n">
        <f aca="false">S131-(S130*$G130/100)</f>
        <v>5.8514769162615</v>
      </c>
      <c r="AM131" s="14" t="n">
        <f aca="false">T131-(T130*$G130/100)</f>
        <v>6.17013192836128</v>
      </c>
      <c r="AN131" s="14" t="n">
        <f aca="false">U131-(U130*$G130/100)</f>
        <v>7.07289388852361</v>
      </c>
      <c r="AO131" s="14" t="n">
        <f aca="false">V131-(V130*$G130/100)</f>
        <v>5.69718260077712</v>
      </c>
      <c r="AP131" s="14" t="n">
        <f aca="false">W131-(W130*$G130/100)</f>
        <v>7.79113239959519</v>
      </c>
      <c r="AQ131" s="14" t="n">
        <f aca="false">X131-(X130*$G130/100)</f>
        <v>6.00551990994711</v>
      </c>
      <c r="AR131" s="14" t="n">
        <f aca="false">Y131-(Y130*$G130/100)</f>
        <v>6.67838838783641</v>
      </c>
      <c r="AS131" s="14"/>
      <c r="AT131" s="14" t="n">
        <f aca="false">IF(AA131&gt;0,AA131,0)</f>
        <v>8.06460218956043</v>
      </c>
      <c r="AU131" s="14" t="n">
        <f aca="false">IF(AB131&gt;0,AB131,0)</f>
        <v>2.74355197089514</v>
      </c>
      <c r="AV131" s="14" t="n">
        <f aca="false">IF(AC131&gt;0,AC131,0)</f>
        <v>5.7611115457805</v>
      </c>
      <c r="AW131" s="14" t="n">
        <f aca="false">IF(AD131&gt;0,AD131,0)</f>
        <v>12.5308869198507</v>
      </c>
      <c r="AX131" s="14" t="n">
        <f aca="false">IF(AE131&gt;0,AE131,0)</f>
        <v>6.06556991545567</v>
      </c>
      <c r="AY131" s="14" t="n">
        <f aca="false">IF(AF131&gt;0,AF131,0)</f>
        <v>8.14754914420164</v>
      </c>
      <c r="AZ131" s="14" t="n">
        <f aca="false">IF(AG131&gt;0,AG131,0)</f>
        <v>1.684286667303</v>
      </c>
      <c r="BA131" s="14" t="n">
        <f aca="false">IF(AH131&gt;0,AH131,0)</f>
        <v>7.37542820404665</v>
      </c>
      <c r="BB131" s="14" t="n">
        <f aca="false">IF(AI131&gt;0,AI131,0)</f>
        <v>3.07269446654903</v>
      </c>
      <c r="BC131" s="14" t="n">
        <f aca="false">IF(AJ131&gt;0,AJ131,0)</f>
        <v>10.7111073302225</v>
      </c>
      <c r="BD131" s="14" t="n">
        <f aca="false">IF(AK131&gt;0,AK131,0)</f>
        <v>4.99380516755102</v>
      </c>
      <c r="BE131" s="14" t="n">
        <f aca="false">IF(AL131&gt;0,AL131,0)</f>
        <v>5.8514769162615</v>
      </c>
      <c r="BF131" s="14" t="n">
        <f aca="false">IF(AM131&gt;0,AM131,0)</f>
        <v>6.17013192836128</v>
      </c>
      <c r="BG131" s="14" t="n">
        <f aca="false">IF(AN131&gt;0,AN131,0)</f>
        <v>7.07289388852361</v>
      </c>
      <c r="BH131" s="14" t="n">
        <f aca="false">IF(AO131&gt;0,AO131,0)</f>
        <v>5.69718260077712</v>
      </c>
      <c r="BI131" s="14" t="n">
        <f aca="false">IF(AP131&gt;0,AP131,0)</f>
        <v>7.79113239959519</v>
      </c>
      <c r="BJ131" s="14" t="n">
        <f aca="false">IF(AQ131&gt;0,AQ131,0)</f>
        <v>6.00551990994711</v>
      </c>
      <c r="BK131" s="14" t="n">
        <f aca="false">IF(AR131&gt;0,AR131,0)</f>
        <v>6.67838838783641</v>
      </c>
    </row>
    <row r="132" customFormat="false" ht="18" hidden="false" customHeight="false" outlineLevel="0" collapsed="false">
      <c r="A132" s="20" t="s">
        <v>848</v>
      </c>
      <c r="B132" s="19" t="s">
        <v>849</v>
      </c>
      <c r="C132" s="19" t="n">
        <v>50</v>
      </c>
      <c r="D132" s="19" t="n">
        <f aca="false">C132-5</f>
        <v>45</v>
      </c>
      <c r="E132" s="8" t="s">
        <v>850</v>
      </c>
      <c r="F132" s="8" t="n">
        <v>17.0035175789215</v>
      </c>
      <c r="G132" s="13" t="n">
        <f aca="false">F132*((POWER(D132,2))/((POWER(C132,2))))</f>
        <v>13.7728492389264</v>
      </c>
      <c r="H132" s="19" t="n">
        <f aca="false">IF(ISNA(VLOOKUP($A132,PC!$B:$T,2,0)),0,VLOOKUP($A132,PC!$B:$T,2,0))</f>
        <v>14.2790877446471</v>
      </c>
      <c r="I132" s="19" t="n">
        <f aca="false">IF(ISNA(VLOOKUP($A132,PC!$B:$T,3,0)),0,VLOOKUP($A132,PC!$B:$T,3,0))</f>
        <v>5.09686363715911</v>
      </c>
      <c r="J132" s="19" t="n">
        <f aca="false">IF(ISNA(VLOOKUP($A132,PC!$B:$T,4,0)),0,VLOOKUP($A132,PC!$B:$T,4,0))</f>
        <v>13.6598366748262</v>
      </c>
      <c r="K132" s="19" t="n">
        <f aca="false">IF(ISNA(VLOOKUP($A132,PC!$B:$T,5,0)),0,VLOOKUP($A132,PC!$B:$T,5,0))</f>
        <v>23.656864071431</v>
      </c>
      <c r="L132" s="19" t="n">
        <f aca="false">IF(ISNA(VLOOKUP($A132,PC!$B:$T,6,0)),0,VLOOKUP($A132,PC!$B:$T,6,0))</f>
        <v>10.0714190262662</v>
      </c>
      <c r="M132" s="19" t="n">
        <f aca="false">IF(ISNA(VLOOKUP($A132,PC!$B:$T,7,0)),0,VLOOKUP($A132,PC!$B:$T,7,0))</f>
        <v>12.4850741026902</v>
      </c>
      <c r="N132" s="19" t="n">
        <f aca="false">IF(ISNA(VLOOKUP($A132,PC!$B:$T,8,0)),0,VLOOKUP($A132,PC!$B:$T,8,0))</f>
        <v>3.98447605179109</v>
      </c>
      <c r="O132" s="19" t="n">
        <f aca="false">IF(ISNA(VLOOKUP($A132,PC!$B:$T,9,0)),0,VLOOKUP($A132,PC!$B:$T,9,0))</f>
        <v>11.3140730196143</v>
      </c>
      <c r="P132" s="19" t="n">
        <f aca="false">IF(ISNA(VLOOKUP($A132,PC!$B:$T,10,0)),0,VLOOKUP($A132,PC!$B:$T,10,0))</f>
        <v>4.84024204914552</v>
      </c>
      <c r="Q132" s="19" t="n">
        <f aca="false">IF(ISNA(VLOOKUP($A132,PC!$B:$T,11,0)),0,VLOOKUP($A132,PC!$B:$T,11,0))</f>
        <v>22.3564353895104</v>
      </c>
      <c r="R132" s="19" t="n">
        <f aca="false">IF(ISNA(VLOOKUP($A132,PC!$B:$T,12,0)),0,VLOOKUP($A132,PC!$B:$T,12,0))</f>
        <v>6.03314601863223</v>
      </c>
      <c r="S132" s="19" t="n">
        <f aca="false">IF(ISNA(VLOOKUP($A132,PC!$B:$T,13,0)),0,VLOOKUP($A132,PC!$B:$T,13,0))</f>
        <v>8.65851192883138</v>
      </c>
      <c r="T132" s="19" t="n">
        <f aca="false">IF(ISNA(VLOOKUP($A132,PC!$B:$T,14,0)),0,VLOOKUP($A132,PC!$B:$T,14,0))</f>
        <v>13.6230070476164</v>
      </c>
      <c r="U132" s="19" t="n">
        <f aca="false">IF(ISNA(VLOOKUP($A132,PC!$B:$T,15,0)),0,VLOOKUP($A132,PC!$B:$T,15,0))</f>
        <v>11.9769030103813</v>
      </c>
      <c r="V132" s="19" t="n">
        <f aca="false">IF(ISNA(VLOOKUP($A132,PC!$B:$T,16,0)),0,VLOOKUP($A132,PC!$B:$T,16,0))</f>
        <v>10.3307707459528</v>
      </c>
      <c r="W132" s="19" t="n">
        <f aca="false">IF(ISNA(VLOOKUP($A132,PC!$B:$T,17,0)),0,VLOOKUP($A132,PC!$B:$T,17,0))</f>
        <v>19.6453946518538</v>
      </c>
      <c r="X132" s="19" t="n">
        <f aca="false">IF(ISNA(VLOOKUP($A132,PC!$B:$T,18,0)),0,VLOOKUP($A132,PC!$B:$T,18,0))</f>
        <v>9.65976286502714</v>
      </c>
      <c r="Y132" s="19" t="n">
        <f aca="false">IF(ISNA(VLOOKUP($A132,PC!$B:$T,19,0)),0,VLOOKUP($A132,PC!$B:$T,19,0))</f>
        <v>11.3140730196143</v>
      </c>
      <c r="AA132" s="14" t="n">
        <f aca="false">H132-(H131*$G131/100)</f>
        <v>12.8285670470602</v>
      </c>
      <c r="AB132" s="14" t="n">
        <f aca="false">I132-(I131*$G131/100)</f>
        <v>4.60832805715171</v>
      </c>
      <c r="AC132" s="14" t="n">
        <f aca="false">J132-(J131*$G131/100)</f>
        <v>12.5219142850801</v>
      </c>
      <c r="AD132" s="14" t="n">
        <f aca="false">K132-(K131*$G131/100)</f>
        <v>21.594965871572</v>
      </c>
      <c r="AE132" s="14" t="n">
        <f aca="false">L132-(L131*$G131/100)</f>
        <v>9.0300472889263</v>
      </c>
      <c r="AF132" s="14" t="n">
        <f aca="false">M132-(M131*$G131/100)</f>
        <v>11.1231230586762</v>
      </c>
      <c r="AG132" s="14" t="n">
        <f aca="false">N132-(N131*$G131/100)</f>
        <v>3.62615024143986</v>
      </c>
      <c r="AH132" s="14" t="n">
        <f aca="false">O132-(O131*$G131/100)</f>
        <v>10.1268622243751</v>
      </c>
      <c r="AI132" s="14" t="n">
        <f aca="false">P132-(P131*$G131/100)</f>
        <v>4.2989603689441</v>
      </c>
      <c r="AJ132" s="14" t="n">
        <f aca="false">Q132-(Q131*$G131/100)</f>
        <v>20.6406734394913</v>
      </c>
      <c r="AK132" s="14" t="n">
        <f aca="false">R132-(R131*$G131/100)</f>
        <v>5.13588980214884</v>
      </c>
      <c r="AL132" s="14" t="n">
        <f aca="false">S132-(S131*$G131/100)</f>
        <v>7.65278566952943</v>
      </c>
      <c r="AM132" s="14" t="n">
        <f aca="false">T132-(T131*$G131/100)</f>
        <v>12.4748351532141</v>
      </c>
      <c r="AN132" s="14" t="n">
        <f aca="false">U132-(U131*$G131/100)</f>
        <v>10.769191428587</v>
      </c>
      <c r="AO132" s="14" t="n">
        <f aca="false">V132-(V131*$G131/100)</f>
        <v>9.32788997027049</v>
      </c>
      <c r="AP132" s="14" t="n">
        <f aca="false">W132-(W131*$G131/100)</f>
        <v>18.3781873179716</v>
      </c>
      <c r="AQ132" s="14" t="n">
        <f aca="false">X132-(X131*$G131/100)</f>
        <v>8.58885273433063</v>
      </c>
      <c r="AR132" s="14" t="n">
        <f aca="false">Y132-(Y131*$G131/100)</f>
        <v>10.1761506298682</v>
      </c>
      <c r="AS132" s="14"/>
      <c r="AT132" s="14" t="n">
        <f aca="false">IF(AA132&gt;0,AA132,0)</f>
        <v>12.8285670470602</v>
      </c>
      <c r="AU132" s="14" t="n">
        <f aca="false">IF(AB132&gt;0,AB132,0)</f>
        <v>4.60832805715171</v>
      </c>
      <c r="AV132" s="14" t="n">
        <f aca="false">IF(AC132&gt;0,AC132,0)</f>
        <v>12.5219142850801</v>
      </c>
      <c r="AW132" s="14" t="n">
        <f aca="false">IF(AD132&gt;0,AD132,0)</f>
        <v>21.594965871572</v>
      </c>
      <c r="AX132" s="14" t="n">
        <f aca="false">IF(AE132&gt;0,AE132,0)</f>
        <v>9.0300472889263</v>
      </c>
      <c r="AY132" s="14" t="n">
        <f aca="false">IF(AF132&gt;0,AF132,0)</f>
        <v>11.1231230586762</v>
      </c>
      <c r="AZ132" s="14" t="n">
        <f aca="false">IF(AG132&gt;0,AG132,0)</f>
        <v>3.62615024143986</v>
      </c>
      <c r="BA132" s="14" t="n">
        <f aca="false">IF(AH132&gt;0,AH132,0)</f>
        <v>10.1268622243751</v>
      </c>
      <c r="BB132" s="14" t="n">
        <f aca="false">IF(AI132&gt;0,AI132,0)</f>
        <v>4.2989603689441</v>
      </c>
      <c r="BC132" s="14" t="n">
        <f aca="false">IF(AJ132&gt;0,AJ132,0)</f>
        <v>20.6406734394913</v>
      </c>
      <c r="BD132" s="14" t="n">
        <f aca="false">IF(AK132&gt;0,AK132,0)</f>
        <v>5.13588980214884</v>
      </c>
      <c r="BE132" s="14" t="n">
        <f aca="false">IF(AL132&gt;0,AL132,0)</f>
        <v>7.65278566952943</v>
      </c>
      <c r="BF132" s="14" t="n">
        <f aca="false">IF(AM132&gt;0,AM132,0)</f>
        <v>12.4748351532141</v>
      </c>
      <c r="BG132" s="14" t="n">
        <f aca="false">IF(AN132&gt;0,AN132,0)</f>
        <v>10.769191428587</v>
      </c>
      <c r="BH132" s="14" t="n">
        <f aca="false">IF(AO132&gt;0,AO132,0)</f>
        <v>9.32788997027049</v>
      </c>
      <c r="BI132" s="14" t="n">
        <f aca="false">IF(AP132&gt;0,AP132,0)</f>
        <v>18.3781873179716</v>
      </c>
      <c r="BJ132" s="14" t="n">
        <f aca="false">IF(AQ132&gt;0,AQ132,0)</f>
        <v>8.58885273433063</v>
      </c>
      <c r="BK132" s="14" t="n">
        <f aca="false">IF(AR132&gt;0,AR132,0)</f>
        <v>10.1761506298682</v>
      </c>
    </row>
    <row r="133" customFormat="false" ht="18" hidden="false" customHeight="false" outlineLevel="0" collapsed="false">
      <c r="A133" s="20" t="s">
        <v>851</v>
      </c>
      <c r="B133" s="19" t="s">
        <v>852</v>
      </c>
      <c r="C133" s="19" t="n">
        <v>52</v>
      </c>
      <c r="D133" s="19" t="n">
        <f aca="false">C133-5</f>
        <v>47</v>
      </c>
      <c r="E133" s="8" t="s">
        <v>853</v>
      </c>
      <c r="F133" s="8" t="n">
        <v>17.9610035832238</v>
      </c>
      <c r="G133" s="13" t="n">
        <f aca="false">F133*((POWER(D133,2))/((POWER(C133,2))))</f>
        <v>14.6730240071529</v>
      </c>
      <c r="H133" s="19" t="n">
        <f aca="false">IF(ISNA(VLOOKUP($A133,PC!$B:$T,2,0)),0,VLOOKUP($A133,PC!$B:$T,2,0))</f>
        <v>25.7663357939266</v>
      </c>
      <c r="I133" s="19" t="n">
        <f aca="false">IF(ISNA(VLOOKUP($A133,PC!$B:$T,3,0)),0,VLOOKUP($A133,PC!$B:$T,3,0))</f>
        <v>6.89419881635305</v>
      </c>
      <c r="J133" s="19" t="n">
        <f aca="false">IF(ISNA(VLOOKUP($A133,PC!$B:$T,4,0)),0,VLOOKUP($A133,PC!$B:$T,4,0))</f>
        <v>25.0580923535867</v>
      </c>
      <c r="K133" s="19" t="n">
        <f aca="false">IF(ISNA(VLOOKUP($A133,PC!$B:$T,5,0)),0,VLOOKUP($A133,PC!$B:$T,5,0))</f>
        <v>24.2664964318328</v>
      </c>
      <c r="L133" s="19" t="n">
        <f aca="false">IF(ISNA(VLOOKUP($A133,PC!$B:$T,6,0)),0,VLOOKUP($A133,PC!$B:$T,6,0))</f>
        <v>12.8702727583186</v>
      </c>
      <c r="M133" s="19" t="n">
        <f aca="false">IF(ISNA(VLOOKUP($A133,PC!$B:$T,7,0)),0,VLOOKUP($A133,PC!$B:$T,7,0))</f>
        <v>14.747664536068</v>
      </c>
      <c r="N133" s="19" t="n">
        <f aca="false">IF(ISNA(VLOOKUP($A133,PC!$B:$T,8,0)),0,VLOOKUP($A133,PC!$B:$T,8,0))</f>
        <v>7.80660069966012</v>
      </c>
      <c r="O133" s="19" t="n">
        <f aca="false">IF(ISNA(VLOOKUP($A133,PC!$B:$T,9,0)),0,VLOOKUP($A133,PC!$B:$T,9,0))</f>
        <v>14.747664536068</v>
      </c>
      <c r="P133" s="19" t="n">
        <f aca="false">IF(ISNA(VLOOKUP($A133,PC!$B:$T,10,0)),0,VLOOKUP($A133,PC!$B:$T,10,0))</f>
        <v>10.2407665472138</v>
      </c>
      <c r="Q133" s="19" t="n">
        <f aca="false">IF(ISNA(VLOOKUP($A133,PC!$B:$T,11,0)),0,VLOOKUP($A133,PC!$B:$T,11,0))</f>
        <v>22.3416812070204</v>
      </c>
      <c r="R133" s="19" t="n">
        <f aca="false">IF(ISNA(VLOOKUP($A133,PC!$B:$T,12,0)),0,VLOOKUP($A133,PC!$B:$T,12,0))</f>
        <v>9.55615099301602</v>
      </c>
      <c r="S133" s="19" t="n">
        <f aca="false">IF(ISNA(VLOOKUP($A133,PC!$B:$T,13,0)),0,VLOOKUP($A133,PC!$B:$T,13,0))</f>
        <v>12.9512369959196</v>
      </c>
      <c r="T133" s="19" t="n">
        <f aca="false">IF(ISNA(VLOOKUP($A133,PC!$B:$T,14,0)),0,VLOOKUP($A133,PC!$B:$T,14,0))</f>
        <v>20.9875020957143</v>
      </c>
      <c r="U133" s="19" t="n">
        <f aca="false">IF(ISNA(VLOOKUP($A133,PC!$B:$T,15,0)),0,VLOOKUP($A133,PC!$B:$T,15,0))</f>
        <v>20.4556758086081</v>
      </c>
      <c r="V133" s="19" t="n">
        <f aca="false">IF(ISNA(VLOOKUP($A133,PC!$B:$T,16,0)),0,VLOOKUP($A133,PC!$B:$T,16,0))</f>
        <v>14.4418726245183</v>
      </c>
      <c r="W133" s="19" t="n">
        <f aca="false">IF(ISNA(VLOOKUP($A133,PC!$B:$T,17,0)),0,VLOOKUP($A133,PC!$B:$T,17,0))</f>
        <v>20.1346725229299</v>
      </c>
      <c r="X133" s="19" t="n">
        <f aca="false">IF(ISNA(VLOOKUP($A133,PC!$B:$T,18,0)),0,VLOOKUP($A133,PC!$B:$T,18,0))</f>
        <v>12.6338053795069</v>
      </c>
      <c r="Y133" s="19" t="n">
        <f aca="false">IF(ISNA(VLOOKUP($A133,PC!$B:$T,19,0)),0,VLOOKUP($A133,PC!$B:$T,19,0))</f>
        <v>15.4329486715751</v>
      </c>
      <c r="AA133" s="14" t="n">
        <f aca="false">H133-(H132*$G132/100)</f>
        <v>23.7996985661624</v>
      </c>
      <c r="AB133" s="14" t="n">
        <f aca="false">I133-(I132*$G132/100)</f>
        <v>6.19221547169346</v>
      </c>
      <c r="AC133" s="14" t="n">
        <f aca="false">J133-(J132*$G132/100)</f>
        <v>23.1767436420793</v>
      </c>
      <c r="AD133" s="14" t="n">
        <f aca="false">K133-(K132*$G132/100)</f>
        <v>21.0082722086168</v>
      </c>
      <c r="AE133" s="14" t="n">
        <f aca="false">L133-(L132*$G132/100)</f>
        <v>11.4831513996104</v>
      </c>
      <c r="AF133" s="14" t="n">
        <f aca="false">M133-(M132*$G132/100)</f>
        <v>13.0281141025362</v>
      </c>
      <c r="AG133" s="14" t="n">
        <f aca="false">N133-(N132*$G132/100)</f>
        <v>7.2578248200858</v>
      </c>
      <c r="AH133" s="14" t="n">
        <f aca="false">O133-(O132*$G132/100)</f>
        <v>13.1893943162945</v>
      </c>
      <c r="AI133" s="14" t="n">
        <f aca="false">P133-(P132*$G132/100)</f>
        <v>9.57412730698588</v>
      </c>
      <c r="AJ133" s="14" t="n">
        <f aca="false">Q133-(Q132*$G132/100)</f>
        <v>19.2625630656252</v>
      </c>
      <c r="AK133" s="14" t="n">
        <f aca="false">R133-(R132*$G132/100)</f>
        <v>8.72521488750551</v>
      </c>
      <c r="AL133" s="14" t="n">
        <f aca="false">S133-(S132*$G132/100)</f>
        <v>11.7587132016272</v>
      </c>
      <c r="AM133" s="14" t="n">
        <f aca="false">T133-(T132*$G132/100)</f>
        <v>19.1112258732378</v>
      </c>
      <c r="AN133" s="14" t="n">
        <f aca="false">U133-(U132*$G132/100)</f>
        <v>18.8061150134959</v>
      </c>
      <c r="AO133" s="14" t="n">
        <f aca="false">V133-(V132*$G132/100)</f>
        <v>13.0190311444592</v>
      </c>
      <c r="AP133" s="14" t="n">
        <f aca="false">W133-(W132*$G132/100)</f>
        <v>17.4289419351379</v>
      </c>
      <c r="AQ133" s="14" t="n">
        <f aca="false">X133-(X132*$G132/100)</f>
        <v>11.3033808032689</v>
      </c>
      <c r="AR133" s="14" t="n">
        <f aca="false">Y133-(Y132*$G132/100)</f>
        <v>13.8746784518016</v>
      </c>
      <c r="AS133" s="14"/>
      <c r="AT133" s="14" t="n">
        <f aca="false">IF(AA133&gt;0,AA133,0)</f>
        <v>23.7996985661624</v>
      </c>
      <c r="AU133" s="14" t="n">
        <f aca="false">IF(AB133&gt;0,AB133,0)</f>
        <v>6.19221547169346</v>
      </c>
      <c r="AV133" s="14" t="n">
        <f aca="false">IF(AC133&gt;0,AC133,0)</f>
        <v>23.1767436420793</v>
      </c>
      <c r="AW133" s="14" t="n">
        <f aca="false">IF(AD133&gt;0,AD133,0)</f>
        <v>21.0082722086168</v>
      </c>
      <c r="AX133" s="14" t="n">
        <f aca="false">IF(AE133&gt;0,AE133,0)</f>
        <v>11.4831513996104</v>
      </c>
      <c r="AY133" s="14" t="n">
        <f aca="false">IF(AF133&gt;0,AF133,0)</f>
        <v>13.0281141025362</v>
      </c>
      <c r="AZ133" s="14" t="n">
        <f aca="false">IF(AG133&gt;0,AG133,0)</f>
        <v>7.2578248200858</v>
      </c>
      <c r="BA133" s="14" t="n">
        <f aca="false">IF(AH133&gt;0,AH133,0)</f>
        <v>13.1893943162945</v>
      </c>
      <c r="BB133" s="14" t="n">
        <f aca="false">IF(AI133&gt;0,AI133,0)</f>
        <v>9.57412730698588</v>
      </c>
      <c r="BC133" s="14" t="n">
        <f aca="false">IF(AJ133&gt;0,AJ133,0)</f>
        <v>19.2625630656252</v>
      </c>
      <c r="BD133" s="14" t="n">
        <f aca="false">IF(AK133&gt;0,AK133,0)</f>
        <v>8.72521488750551</v>
      </c>
      <c r="BE133" s="14" t="n">
        <f aca="false">IF(AL133&gt;0,AL133,0)</f>
        <v>11.7587132016272</v>
      </c>
      <c r="BF133" s="14" t="n">
        <f aca="false">IF(AM133&gt;0,AM133,0)</f>
        <v>19.1112258732378</v>
      </c>
      <c r="BG133" s="14" t="n">
        <f aca="false">IF(AN133&gt;0,AN133,0)</f>
        <v>18.8061150134959</v>
      </c>
      <c r="BH133" s="14" t="n">
        <f aca="false">IF(AO133&gt;0,AO133,0)</f>
        <v>13.0190311444592</v>
      </c>
      <c r="BI133" s="14" t="n">
        <f aca="false">IF(AP133&gt;0,AP133,0)</f>
        <v>17.4289419351379</v>
      </c>
      <c r="BJ133" s="14" t="n">
        <f aca="false">IF(AQ133&gt;0,AQ133,0)</f>
        <v>11.3033808032689</v>
      </c>
      <c r="BK133" s="14" t="n">
        <f aca="false">IF(AR133&gt;0,AR133,0)</f>
        <v>13.8746784518016</v>
      </c>
    </row>
    <row r="134" customFormat="false" ht="18" hidden="false" customHeight="false" outlineLevel="0" collapsed="false">
      <c r="A134" s="20" t="s">
        <v>854</v>
      </c>
      <c r="B134" s="19" t="s">
        <v>855</v>
      </c>
      <c r="C134" s="19" t="n">
        <v>52</v>
      </c>
      <c r="D134" s="19" t="n">
        <f aca="false">C134-5</f>
        <v>47</v>
      </c>
      <c r="E134" s="8" t="s">
        <v>856</v>
      </c>
      <c r="F134" s="8" t="n">
        <v>17.9738761862894</v>
      </c>
      <c r="G134" s="13" t="n">
        <f aca="false">F134*((POWER(D134,2))/((POWER(C134,2))))</f>
        <v>14.6835401240804</v>
      </c>
      <c r="H134" s="19" t="n">
        <f aca="false">IF(ISNA(VLOOKUP($A134,PC!$B:$T,2,0)),0,VLOOKUP($A134,PC!$B:$T,2,0))</f>
        <v>61.9475093972471</v>
      </c>
      <c r="I134" s="19" t="n">
        <f aca="false">IF(ISNA(VLOOKUP($A134,PC!$B:$T,3,0)),0,VLOOKUP($A134,PC!$B:$T,3,0))</f>
        <v>17.3987805775034</v>
      </c>
      <c r="J134" s="19" t="n">
        <f aca="false">IF(ISNA(VLOOKUP($A134,PC!$B:$T,4,0)),0,VLOOKUP($A134,PC!$B:$T,4,0))</f>
        <v>40.1566815397612</v>
      </c>
      <c r="K134" s="19" t="n">
        <f aca="false">IF(ISNA(VLOOKUP($A134,PC!$B:$T,5,0)),0,VLOOKUP($A134,PC!$B:$T,5,0))</f>
        <v>36.9609700003382</v>
      </c>
      <c r="L134" s="19" t="n">
        <f aca="false">IF(ISNA(VLOOKUP($A134,PC!$B:$T,6,0)),0,VLOOKUP($A134,PC!$B:$T,6,0))</f>
        <v>36.5476844496578</v>
      </c>
      <c r="M134" s="19" t="n">
        <f aca="false">IF(ISNA(VLOOKUP($A134,PC!$B:$T,7,0)),0,VLOOKUP($A134,PC!$B:$T,7,0))</f>
        <v>31.6437802907916</v>
      </c>
      <c r="N134" s="19" t="n">
        <f aca="false">IF(ISNA(VLOOKUP($A134,PC!$B:$T,8,0)),0,VLOOKUP($A134,PC!$B:$T,8,0))</f>
        <v>22.7650297818167</v>
      </c>
      <c r="O134" s="19" t="n">
        <f aca="false">IF(ISNA(VLOOKUP($A134,PC!$B:$T,9,0)),0,VLOOKUP($A134,PC!$B:$T,9,0))</f>
        <v>32.7955100385728</v>
      </c>
      <c r="P134" s="19" t="n">
        <f aca="false">IF(ISNA(VLOOKUP($A134,PC!$B:$T,10,0)),0,VLOOKUP($A134,PC!$B:$T,10,0))</f>
        <v>40.2177097611381</v>
      </c>
      <c r="Q134" s="19" t="n">
        <f aca="false">IF(ISNA(VLOOKUP($A134,PC!$B:$T,11,0)),0,VLOOKUP($A134,PC!$B:$T,11,0))</f>
        <v>44.485784665914</v>
      </c>
      <c r="R134" s="19" t="n">
        <f aca="false">IF(ISNA(VLOOKUP($A134,PC!$B:$T,12,0)),0,VLOOKUP($A134,PC!$B:$T,12,0))</f>
        <v>39.9377271655936</v>
      </c>
      <c r="S134" s="19" t="n">
        <f aca="false">IF(ISNA(VLOOKUP($A134,PC!$B:$T,13,0)),0,VLOOKUP($A134,PC!$B:$T,13,0))</f>
        <v>35.8172811822226</v>
      </c>
      <c r="T134" s="19" t="n">
        <f aca="false">IF(ISNA(VLOOKUP($A134,PC!$B:$T,14,0)),0,VLOOKUP($A134,PC!$B:$T,14,0))</f>
        <v>59.0279269706331</v>
      </c>
      <c r="U134" s="19" t="n">
        <f aca="false">IF(ISNA(VLOOKUP($A134,PC!$B:$T,15,0)),0,VLOOKUP($A134,PC!$B:$T,15,0))</f>
        <v>36.5476844496578</v>
      </c>
      <c r="V134" s="19" t="n">
        <f aca="false">IF(ISNA(VLOOKUP($A134,PC!$B:$T,16,0)),0,VLOOKUP($A134,PC!$B:$T,16,0))</f>
        <v>24.5251770876687</v>
      </c>
      <c r="W134" s="19" t="n">
        <f aca="false">IF(ISNA(VLOOKUP($A134,PC!$B:$T,17,0)),0,VLOOKUP($A134,PC!$B:$T,17,0))</f>
        <v>27.5018300822461</v>
      </c>
      <c r="X134" s="19" t="n">
        <f aca="false">IF(ISNA(VLOOKUP($A134,PC!$B:$T,18,0)),0,VLOOKUP($A134,PC!$B:$T,18,0))</f>
        <v>39.2008066227977</v>
      </c>
      <c r="Y134" s="19" t="n">
        <f aca="false">IF(ISNA(VLOOKUP($A134,PC!$B:$T,19,0)),0,VLOOKUP($A134,PC!$B:$T,19,0))</f>
        <v>26.9430475012543</v>
      </c>
      <c r="AA134" s="14" t="n">
        <f aca="false">H134-(H133*$G133/100)</f>
        <v>58.1668087604407</v>
      </c>
      <c r="AB134" s="14" t="n">
        <f aca="false">I134-(I133*$G133/100)</f>
        <v>16.387193130079</v>
      </c>
      <c r="AC134" s="14" t="n">
        <f aca="false">J134-(J133*$G133/100)</f>
        <v>36.4799016329849</v>
      </c>
      <c r="AD134" s="14" t="n">
        <f aca="false">K134-(K133*$G133/100)</f>
        <v>33.4003411532005</v>
      </c>
      <c r="AE134" s="14" t="n">
        <f aca="false">L134-(L133*$G133/100)</f>
        <v>34.6592262380436</v>
      </c>
      <c r="AF134" s="14" t="n">
        <f aca="false">M134-(M133*$G133/100)</f>
        <v>29.47985193292</v>
      </c>
      <c r="AG134" s="14" t="n">
        <f aca="false">N134-(N133*$G133/100)</f>
        <v>21.619565387013</v>
      </c>
      <c r="AH134" s="14" t="n">
        <f aca="false">O134-(O133*$G133/100)</f>
        <v>30.6315816807012</v>
      </c>
      <c r="AI134" s="14" t="n">
        <f aca="false">P134-(P133*$G133/100)</f>
        <v>38.715079627149</v>
      </c>
      <c r="AJ134" s="14" t="n">
        <f aca="false">Q134-(Q133*$G133/100)</f>
        <v>41.2075844188063</v>
      </c>
      <c r="AK134" s="14" t="n">
        <f aca="false">R134-(R133*$G133/100)</f>
        <v>38.5355508362286</v>
      </c>
      <c r="AL134" s="14" t="n">
        <f aca="false">S134-(S133*$G133/100)</f>
        <v>33.916943068588</v>
      </c>
      <c r="AM134" s="14" t="n">
        <f aca="false">T134-(T133*$G133/100)</f>
        <v>55.9484257496272</v>
      </c>
      <c r="AN134" s="14" t="n">
        <f aca="false">U134-(U133*$G133/100)</f>
        <v>33.5462182274353</v>
      </c>
      <c r="AO134" s="14" t="n">
        <f aca="false">V134-(V133*$G133/100)</f>
        <v>22.4061176503907</v>
      </c>
      <c r="AP134" s="14" t="n">
        <f aca="false">W134-(W133*$G133/100)</f>
        <v>24.5474647491949</v>
      </c>
      <c r="AQ134" s="14" t="n">
        <f aca="false">X134-(X133*$G133/100)</f>
        <v>37.3470453264457</v>
      </c>
      <c r="AR134" s="14" t="n">
        <f aca="false">Y134-(Y133*$G133/100)</f>
        <v>24.6785672376625</v>
      </c>
      <c r="AS134" s="14"/>
      <c r="AT134" s="14" t="n">
        <f aca="false">IF(AA134&gt;0,AA134,0)</f>
        <v>58.1668087604407</v>
      </c>
      <c r="AU134" s="14" t="n">
        <f aca="false">IF(AB134&gt;0,AB134,0)</f>
        <v>16.387193130079</v>
      </c>
      <c r="AV134" s="14" t="n">
        <f aca="false">IF(AC134&gt;0,AC134,0)</f>
        <v>36.4799016329849</v>
      </c>
      <c r="AW134" s="14" t="n">
        <f aca="false">IF(AD134&gt;0,AD134,0)</f>
        <v>33.4003411532005</v>
      </c>
      <c r="AX134" s="14" t="n">
        <f aca="false">IF(AE134&gt;0,AE134,0)</f>
        <v>34.6592262380436</v>
      </c>
      <c r="AY134" s="14" t="n">
        <f aca="false">IF(AF134&gt;0,AF134,0)</f>
        <v>29.47985193292</v>
      </c>
      <c r="AZ134" s="14" t="n">
        <f aca="false">IF(AG134&gt;0,AG134,0)</f>
        <v>21.619565387013</v>
      </c>
      <c r="BA134" s="14" t="n">
        <f aca="false">IF(AH134&gt;0,AH134,0)</f>
        <v>30.6315816807012</v>
      </c>
      <c r="BB134" s="14" t="n">
        <f aca="false">IF(AI134&gt;0,AI134,0)</f>
        <v>38.715079627149</v>
      </c>
      <c r="BC134" s="14" t="n">
        <f aca="false">IF(AJ134&gt;0,AJ134,0)</f>
        <v>41.2075844188063</v>
      </c>
      <c r="BD134" s="14" t="n">
        <f aca="false">IF(AK134&gt;0,AK134,0)</f>
        <v>38.5355508362286</v>
      </c>
      <c r="BE134" s="14" t="n">
        <f aca="false">IF(AL134&gt;0,AL134,0)</f>
        <v>33.916943068588</v>
      </c>
      <c r="BF134" s="14" t="n">
        <f aca="false">IF(AM134&gt;0,AM134,0)</f>
        <v>55.9484257496272</v>
      </c>
      <c r="BG134" s="14" t="n">
        <f aca="false">IF(AN134&gt;0,AN134,0)</f>
        <v>33.5462182274353</v>
      </c>
      <c r="BH134" s="14" t="n">
        <f aca="false">IF(AO134&gt;0,AO134,0)</f>
        <v>22.4061176503907</v>
      </c>
      <c r="BI134" s="14" t="n">
        <f aca="false">IF(AP134&gt;0,AP134,0)</f>
        <v>24.5474647491949</v>
      </c>
      <c r="BJ134" s="14" t="n">
        <f aca="false">IF(AQ134&gt;0,AQ134,0)</f>
        <v>37.3470453264457</v>
      </c>
      <c r="BK134" s="14" t="n">
        <f aca="false">IF(AR134&gt;0,AR134,0)</f>
        <v>24.6785672376625</v>
      </c>
    </row>
    <row r="135" customFormat="false" ht="18" hidden="false" customHeight="false" outlineLevel="0" collapsed="false">
      <c r="A135" s="20" t="s">
        <v>857</v>
      </c>
      <c r="B135" s="19" t="s">
        <v>858</v>
      </c>
      <c r="C135" s="19" t="n">
        <v>52</v>
      </c>
      <c r="D135" s="19" t="n">
        <f aca="false">C135-5</f>
        <v>47</v>
      </c>
      <c r="E135" s="8" t="s">
        <v>859</v>
      </c>
      <c r="F135" s="8" t="n">
        <v>17.9867490831671</v>
      </c>
      <c r="G135" s="13" t="n">
        <f aca="false">F135*((POWER(D135,2))/((POWER(C135,2))))</f>
        <v>14.6940564810341</v>
      </c>
      <c r="H135" s="19" t="n">
        <f aca="false">IF(ISNA(VLOOKUP($A135,PC!$B:$T,2,0)),0,VLOOKUP($A135,PC!$B:$T,2,0))</f>
        <v>16.6941525567273</v>
      </c>
      <c r="I135" s="19" t="n">
        <f aca="false">IF(ISNA(VLOOKUP($A135,PC!$B:$T,3,0)),0,VLOOKUP($A135,PC!$B:$T,3,0))</f>
        <v>3.70053087374851</v>
      </c>
      <c r="J135" s="19" t="n">
        <f aca="false">IF(ISNA(VLOOKUP($A135,PC!$B:$T,4,0)),0,VLOOKUP($A135,PC!$B:$T,4,0))</f>
        <v>9.48161123277913</v>
      </c>
      <c r="K135" s="19" t="n">
        <f aca="false">IF(ISNA(VLOOKUP($A135,PC!$B:$T,5,0)),0,VLOOKUP($A135,PC!$B:$T,5,0))</f>
        <v>10.9628132715527</v>
      </c>
      <c r="L135" s="19" t="n">
        <f aca="false">IF(ISNA(VLOOKUP($A135,PC!$B:$T,6,0)),0,VLOOKUP($A135,PC!$B:$T,6,0))</f>
        <v>7.15526585398447</v>
      </c>
      <c r="M135" s="19" t="n">
        <f aca="false">IF(ISNA(VLOOKUP($A135,PC!$B:$T,7,0)),0,VLOOKUP($A135,PC!$B:$T,7,0))</f>
        <v>11.9679356606027</v>
      </c>
      <c r="N135" s="19" t="n">
        <f aca="false">IF(ISNA(VLOOKUP($A135,PC!$B:$T,8,0)),0,VLOOKUP($A135,PC!$B:$T,8,0))</f>
        <v>4.9827747793685</v>
      </c>
      <c r="O135" s="19" t="n">
        <f aca="false">IF(ISNA(VLOOKUP($A135,PC!$B:$T,9,0)),0,VLOOKUP($A135,PC!$B:$T,9,0))</f>
        <v>9.16404372476837</v>
      </c>
      <c r="P135" s="19" t="n">
        <f aca="false">IF(ISNA(VLOOKUP($A135,PC!$B:$T,10,0)),0,VLOOKUP($A135,PC!$B:$T,10,0))</f>
        <v>6.94626818837971</v>
      </c>
      <c r="Q135" s="19" t="n">
        <f aca="false">IF(ISNA(VLOOKUP($A135,PC!$B:$T,11,0)),0,VLOOKUP($A135,PC!$B:$T,11,0))</f>
        <v>10.1964230729755</v>
      </c>
      <c r="R135" s="19" t="n">
        <f aca="false">IF(ISNA(VLOOKUP($A135,PC!$B:$T,12,0)),0,VLOOKUP($A135,PC!$B:$T,12,0))</f>
        <v>8.18602458660514</v>
      </c>
      <c r="S135" s="19" t="n">
        <f aca="false">IF(ISNA(VLOOKUP($A135,PC!$B:$T,13,0)),0,VLOOKUP($A135,PC!$B:$T,13,0))</f>
        <v>7.0644781825534</v>
      </c>
      <c r="T135" s="19" t="n">
        <f aca="false">IF(ISNA(VLOOKUP($A135,PC!$B:$T,14,0)),0,VLOOKUP($A135,PC!$B:$T,14,0))</f>
        <v>14.9703680109061</v>
      </c>
      <c r="U135" s="19" t="n">
        <f aca="false">IF(ISNA(VLOOKUP($A135,PC!$B:$T,15,0)),0,VLOOKUP($A135,PC!$B:$T,15,0))</f>
        <v>8.18602458660514</v>
      </c>
      <c r="V135" s="19" t="n">
        <f aca="false">IF(ISNA(VLOOKUP($A135,PC!$B:$T,16,0)),0,VLOOKUP($A135,PC!$B:$T,16,0))</f>
        <v>6.55601623175909</v>
      </c>
      <c r="W135" s="19" t="n">
        <f aca="false">IF(ISNA(VLOOKUP($A135,PC!$B:$T,17,0)),0,VLOOKUP($A135,PC!$B:$T,17,0))</f>
        <v>7.71702622400207</v>
      </c>
      <c r="X135" s="19" t="n">
        <f aca="false">IF(ISNA(VLOOKUP($A135,PC!$B:$T,18,0)),0,VLOOKUP($A135,PC!$B:$T,18,0))</f>
        <v>8.95017739636717</v>
      </c>
      <c r="Y135" s="19" t="n">
        <f aca="false">IF(ISNA(VLOOKUP($A135,PC!$B:$T,19,0)),0,VLOOKUP($A135,PC!$B:$T,19,0))</f>
        <v>6.7786425212653</v>
      </c>
      <c r="AA135" s="14" t="n">
        <f aca="false">H135-(H134*$G134/100)</f>
        <v>7.59806515851408</v>
      </c>
      <c r="AB135" s="14" t="n">
        <f aca="false">I135-(I134*$G134/100)</f>
        <v>1.1457739465501</v>
      </c>
      <c r="AC135" s="14" t="n">
        <f aca="false">J135-(J134*$G134/100)</f>
        <v>3.58518878638913</v>
      </c>
      <c r="AD135" s="14" t="n">
        <f aca="false">K135-(K134*$G134/100)</f>
        <v>5.53563441130378</v>
      </c>
      <c r="AE135" s="14" t="n">
        <f aca="false">L135-(L134*$G134/100)</f>
        <v>1.78877194339669</v>
      </c>
      <c r="AF135" s="14" t="n">
        <f aca="false">M135-(M134*$G134/100)</f>
        <v>7.32150848482844</v>
      </c>
      <c r="AG135" s="14" t="n">
        <f aca="false">N135-(N134*$G134/100)</f>
        <v>1.6400624970966</v>
      </c>
      <c r="AH135" s="14" t="n">
        <f aca="false">O135-(O134*$G134/100)</f>
        <v>4.34850184935773</v>
      </c>
      <c r="AI135" s="14" t="n">
        <f aca="false">P135-(P134*$G134/100)</f>
        <v>1.04088463861681</v>
      </c>
      <c r="AJ135" s="14" t="n">
        <f aca="false">Q135-(Q134*$G134/100)</f>
        <v>3.664335032044</v>
      </c>
      <c r="AK135" s="14" t="n">
        <f aca="false">R135-(R134*$G134/100)</f>
        <v>2.32175239359946</v>
      </c>
      <c r="AL135" s="14" t="n">
        <f aca="false">S135-(S134*$G134/100)</f>
        <v>1.80523332880706</v>
      </c>
      <c r="AM135" s="14" t="n">
        <f aca="false">T135-(T134*$G134/100)</f>
        <v>6.30297866976034</v>
      </c>
      <c r="AN135" s="14" t="n">
        <f aca="false">U135-(U134*$G134/100)</f>
        <v>2.81953067601736</v>
      </c>
      <c r="AO135" s="14" t="n">
        <f aca="false">V135-(V134*$G134/100)</f>
        <v>2.9548520135895</v>
      </c>
      <c r="AP135" s="14" t="n">
        <f aca="false">W135-(W134*$G134/100)</f>
        <v>3.67878396901907</v>
      </c>
      <c r="AQ135" s="14" t="n">
        <f aca="false">X135-(X134*$G134/100)</f>
        <v>3.19411122694551</v>
      </c>
      <c r="AR135" s="14" t="n">
        <f aca="false">Y135-(Y134*$G134/100)</f>
        <v>2.82244933076859</v>
      </c>
      <c r="AS135" s="14"/>
      <c r="AT135" s="14" t="n">
        <f aca="false">IF(AA135&gt;0,AA135,0)</f>
        <v>7.59806515851408</v>
      </c>
      <c r="AU135" s="14" t="n">
        <f aca="false">IF(AB135&gt;0,AB135,0)</f>
        <v>1.1457739465501</v>
      </c>
      <c r="AV135" s="14" t="n">
        <f aca="false">IF(AC135&gt;0,AC135,0)</f>
        <v>3.58518878638913</v>
      </c>
      <c r="AW135" s="14" t="n">
        <f aca="false">IF(AD135&gt;0,AD135,0)</f>
        <v>5.53563441130378</v>
      </c>
      <c r="AX135" s="14" t="n">
        <f aca="false">IF(AE135&gt;0,AE135,0)</f>
        <v>1.78877194339669</v>
      </c>
      <c r="AY135" s="14" t="n">
        <f aca="false">IF(AF135&gt;0,AF135,0)</f>
        <v>7.32150848482844</v>
      </c>
      <c r="AZ135" s="14" t="n">
        <f aca="false">IF(AG135&gt;0,AG135,0)</f>
        <v>1.6400624970966</v>
      </c>
      <c r="BA135" s="14" t="n">
        <f aca="false">IF(AH135&gt;0,AH135,0)</f>
        <v>4.34850184935773</v>
      </c>
      <c r="BB135" s="14" t="n">
        <f aca="false">IF(AI135&gt;0,AI135,0)</f>
        <v>1.04088463861681</v>
      </c>
      <c r="BC135" s="14" t="n">
        <f aca="false">IF(AJ135&gt;0,AJ135,0)</f>
        <v>3.664335032044</v>
      </c>
      <c r="BD135" s="14" t="n">
        <f aca="false">IF(AK135&gt;0,AK135,0)</f>
        <v>2.32175239359946</v>
      </c>
      <c r="BE135" s="14" t="n">
        <f aca="false">IF(AL135&gt;0,AL135,0)</f>
        <v>1.80523332880706</v>
      </c>
      <c r="BF135" s="14" t="n">
        <f aca="false">IF(AM135&gt;0,AM135,0)</f>
        <v>6.30297866976034</v>
      </c>
      <c r="BG135" s="14" t="n">
        <f aca="false">IF(AN135&gt;0,AN135,0)</f>
        <v>2.81953067601736</v>
      </c>
      <c r="BH135" s="14" t="n">
        <f aca="false">IF(AO135&gt;0,AO135,0)</f>
        <v>2.9548520135895</v>
      </c>
      <c r="BI135" s="14" t="n">
        <f aca="false">IF(AP135&gt;0,AP135,0)</f>
        <v>3.67878396901907</v>
      </c>
      <c r="BJ135" s="14" t="n">
        <f aca="false">IF(AQ135&gt;0,AQ135,0)</f>
        <v>3.19411122694551</v>
      </c>
      <c r="BK135" s="14" t="n">
        <f aca="false">IF(AR135&gt;0,AR135,0)</f>
        <v>2.82244933076859</v>
      </c>
    </row>
    <row r="136" customFormat="false" ht="18" hidden="false" customHeight="false" outlineLevel="0" collapsed="false">
      <c r="A136" s="20" t="s">
        <v>860</v>
      </c>
      <c r="B136" s="19" t="s">
        <v>861</v>
      </c>
      <c r="C136" s="19" t="n">
        <v>52</v>
      </c>
      <c r="D136" s="19" t="n">
        <f aca="false">C136-5</f>
        <v>47</v>
      </c>
      <c r="E136" s="8" t="s">
        <v>862</v>
      </c>
      <c r="F136" s="8" t="n">
        <v>17.9996222732195</v>
      </c>
      <c r="G136" s="13" t="n">
        <f aca="false">F136*((POWER(D136,2))/((POWER(C136,2))))</f>
        <v>14.7045730774933</v>
      </c>
      <c r="H136" s="19" t="n">
        <f aca="false">IF(ISNA(VLOOKUP($A136,PC!$B:$T,2,0)),0,VLOOKUP($A136,PC!$B:$T,2,0))</f>
        <v>12.7162753719083</v>
      </c>
      <c r="I136" s="19" t="n">
        <f aca="false">IF(ISNA(VLOOKUP($A136,PC!$B:$T,3,0)),0,VLOOKUP($A136,PC!$B:$T,3,0))</f>
        <v>2.31628069915277</v>
      </c>
      <c r="J136" s="19" t="n">
        <f aca="false">IF(ISNA(VLOOKUP($A136,PC!$B:$T,4,0)),0,VLOOKUP($A136,PC!$B:$T,4,0))</f>
        <v>6.42033224012556</v>
      </c>
      <c r="K136" s="19" t="n">
        <f aca="false">IF(ISNA(VLOOKUP($A136,PC!$B:$T,5,0)),0,VLOOKUP($A136,PC!$B:$T,5,0))</f>
        <v>6.99978016031386</v>
      </c>
      <c r="L136" s="19" t="n">
        <f aca="false">IF(ISNA(VLOOKUP($A136,PC!$B:$T,6,0)),0,VLOOKUP($A136,PC!$B:$T,6,0))</f>
        <v>5.29480764376605</v>
      </c>
      <c r="M136" s="19" t="n">
        <f aca="false">IF(ISNA(VLOOKUP($A136,PC!$B:$T,7,0)),0,VLOOKUP($A136,PC!$B:$T,7,0))</f>
        <v>6.10820397555665</v>
      </c>
      <c r="N136" s="19" t="n">
        <f aca="false">IF(ISNA(VLOOKUP($A136,PC!$B:$T,8,0)),0,VLOOKUP($A136,PC!$B:$T,8,0))</f>
        <v>2.36419839473839</v>
      </c>
      <c r="O136" s="19" t="n">
        <f aca="false">IF(ISNA(VLOOKUP($A136,PC!$B:$T,9,0)),0,VLOOKUP($A136,PC!$B:$T,9,0))</f>
        <v>5.29480764376605</v>
      </c>
      <c r="P136" s="19" t="n">
        <f aca="false">IF(ISNA(VLOOKUP($A136,PC!$B:$T,10,0)),0,VLOOKUP($A136,PC!$B:$T,10,0))</f>
        <v>3.20739132297976</v>
      </c>
      <c r="Q136" s="19" t="n">
        <f aca="false">IF(ISNA(VLOOKUP($A136,PC!$B:$T,11,0)),0,VLOOKUP($A136,PC!$B:$T,11,0))</f>
        <v>6.30388484039823</v>
      </c>
      <c r="R136" s="19" t="n">
        <f aca="false">IF(ISNA(VLOOKUP($A136,PC!$B:$T,12,0)),0,VLOOKUP($A136,PC!$B:$T,12,0))</f>
        <v>5.43150608462655</v>
      </c>
      <c r="S136" s="19" t="n">
        <f aca="false">IF(ISNA(VLOOKUP($A136,PC!$B:$T,13,0)),0,VLOOKUP($A136,PC!$B:$T,13,0))</f>
        <v>4.56061831415653</v>
      </c>
      <c r="T136" s="19" t="n">
        <f aca="false">IF(ISNA(VLOOKUP($A136,PC!$B:$T,14,0)),0,VLOOKUP($A136,PC!$B:$T,14,0))</f>
        <v>14.5839094802551</v>
      </c>
      <c r="U136" s="19" t="n">
        <f aca="false">IF(ISNA(VLOOKUP($A136,PC!$B:$T,15,0)),0,VLOOKUP($A136,PC!$B:$T,15,0))</f>
        <v>5.81224407185909</v>
      </c>
      <c r="V136" s="19" t="n">
        <f aca="false">IF(ISNA(VLOOKUP($A136,PC!$B:$T,16,0)),0,VLOOKUP($A136,PC!$B:$T,16,0))</f>
        <v>4.87765730360907</v>
      </c>
      <c r="W136" s="19" t="n">
        <f aca="false">IF(ISNA(VLOOKUP($A136,PC!$B:$T,17,0)),0,VLOOKUP($A136,PC!$B:$T,17,0))</f>
        <v>4.41372776988331</v>
      </c>
      <c r="X136" s="19" t="n">
        <f aca="false">IF(ISNA(VLOOKUP($A136,PC!$B:$T,18,0)),0,VLOOKUP($A136,PC!$B:$T,18,0))</f>
        <v>5.27792097522516</v>
      </c>
      <c r="Y136" s="19" t="n">
        <f aca="false">IF(ISNA(VLOOKUP($A136,PC!$B:$T,19,0)),0,VLOOKUP($A136,PC!$B:$T,19,0))</f>
        <v>4.59610515384526</v>
      </c>
      <c r="AA136" s="14" t="n">
        <f aca="false">H136-(H135*$G135/100)</f>
        <v>10.2632271661928</v>
      </c>
      <c r="AB136" s="14" t="n">
        <f aca="false">I136-(I135*$G135/100)</f>
        <v>1.77252260246606</v>
      </c>
      <c r="AC136" s="14" t="n">
        <f aca="false">J136-(J135*$G135/100)</f>
        <v>5.02709893026892</v>
      </c>
      <c r="AD136" s="14" t="n">
        <f aca="false">K136-(K135*$G135/100)</f>
        <v>5.3888981862816</v>
      </c>
      <c r="AE136" s="14" t="n">
        <f aca="false">L136-(L135*$G135/100)</f>
        <v>4.24340883781343</v>
      </c>
      <c r="AF136" s="14" t="n">
        <f aca="false">M136-(M135*$G135/100)</f>
        <v>4.34962874997388</v>
      </c>
      <c r="AG136" s="14" t="n">
        <f aca="false">N136-(N135*$G135/100)</f>
        <v>1.63202665433527</v>
      </c>
      <c r="AH136" s="14" t="n">
        <f aca="false">O136-(O135*$G135/100)</f>
        <v>3.94823788290193</v>
      </c>
      <c r="AI136" s="14" t="n">
        <f aca="false">P136-(P135*$G135/100)</f>
        <v>2.18670275205514</v>
      </c>
      <c r="AJ136" s="14" t="n">
        <f aca="false">Q136-(Q135*$G135/100)</f>
        <v>4.80561667501003</v>
      </c>
      <c r="AK136" s="14" t="n">
        <f aca="false">R136-(R135*$G135/100)</f>
        <v>4.22864700831945</v>
      </c>
      <c r="AL136" s="14" t="n">
        <f aca="false">S136-(S135*$G135/100)</f>
        <v>3.5225598999218</v>
      </c>
      <c r="AM136" s="14" t="n">
        <f aca="false">T136-(T135*$G135/100)</f>
        <v>12.3841551493139</v>
      </c>
      <c r="AN136" s="14" t="n">
        <f aca="false">U136-(U135*$G135/100)</f>
        <v>4.609384995552</v>
      </c>
      <c r="AO136" s="14" t="n">
        <f aca="false">V136-(V135*$G135/100)</f>
        <v>3.91431257560862</v>
      </c>
      <c r="AP136" s="14" t="n">
        <f aca="false">W136-(W135*$G135/100)</f>
        <v>3.27978357787223</v>
      </c>
      <c r="AQ136" s="14" t="n">
        <f aca="false">X136-(X135*$G135/100)</f>
        <v>3.96277685345022</v>
      </c>
      <c r="AR136" s="14" t="n">
        <f aca="false">Y136-(Y135*$G135/100)</f>
        <v>3.60004759312314</v>
      </c>
      <c r="AS136" s="14"/>
      <c r="AT136" s="14" t="n">
        <f aca="false">IF(AA136&gt;0,AA136,0)</f>
        <v>10.2632271661928</v>
      </c>
      <c r="AU136" s="14" t="n">
        <f aca="false">IF(AB136&gt;0,AB136,0)</f>
        <v>1.77252260246606</v>
      </c>
      <c r="AV136" s="14" t="n">
        <f aca="false">IF(AC136&gt;0,AC136,0)</f>
        <v>5.02709893026892</v>
      </c>
      <c r="AW136" s="14" t="n">
        <f aca="false">IF(AD136&gt;0,AD136,0)</f>
        <v>5.3888981862816</v>
      </c>
      <c r="AX136" s="14" t="n">
        <f aca="false">IF(AE136&gt;0,AE136,0)</f>
        <v>4.24340883781343</v>
      </c>
      <c r="AY136" s="14" t="n">
        <f aca="false">IF(AF136&gt;0,AF136,0)</f>
        <v>4.34962874997388</v>
      </c>
      <c r="AZ136" s="14" t="n">
        <f aca="false">IF(AG136&gt;0,AG136,0)</f>
        <v>1.63202665433527</v>
      </c>
      <c r="BA136" s="14" t="n">
        <f aca="false">IF(AH136&gt;0,AH136,0)</f>
        <v>3.94823788290193</v>
      </c>
      <c r="BB136" s="14" t="n">
        <f aca="false">IF(AI136&gt;0,AI136,0)</f>
        <v>2.18670275205514</v>
      </c>
      <c r="BC136" s="14" t="n">
        <f aca="false">IF(AJ136&gt;0,AJ136,0)</f>
        <v>4.80561667501003</v>
      </c>
      <c r="BD136" s="14" t="n">
        <f aca="false">IF(AK136&gt;0,AK136,0)</f>
        <v>4.22864700831945</v>
      </c>
      <c r="BE136" s="14" t="n">
        <f aca="false">IF(AL136&gt;0,AL136,0)</f>
        <v>3.5225598999218</v>
      </c>
      <c r="BF136" s="14" t="n">
        <f aca="false">IF(AM136&gt;0,AM136,0)</f>
        <v>12.3841551493139</v>
      </c>
      <c r="BG136" s="14" t="n">
        <f aca="false">IF(AN136&gt;0,AN136,0)</f>
        <v>4.609384995552</v>
      </c>
      <c r="BH136" s="14" t="n">
        <f aca="false">IF(AO136&gt;0,AO136,0)</f>
        <v>3.91431257560862</v>
      </c>
      <c r="BI136" s="14" t="n">
        <f aca="false">IF(AP136&gt;0,AP136,0)</f>
        <v>3.27978357787223</v>
      </c>
      <c r="BJ136" s="14" t="n">
        <f aca="false">IF(AQ136&gt;0,AQ136,0)</f>
        <v>3.96277685345022</v>
      </c>
      <c r="BK136" s="14" t="n">
        <f aca="false">IF(AR136&gt;0,AR136,0)</f>
        <v>3.60004759312314</v>
      </c>
    </row>
    <row r="137" customFormat="false" ht="18" hidden="false" customHeight="false" outlineLevel="0" collapsed="false">
      <c r="A137" s="20" t="s">
        <v>863</v>
      </c>
      <c r="B137" s="19" t="s">
        <v>864</v>
      </c>
      <c r="C137" s="19" t="n">
        <v>52</v>
      </c>
      <c r="D137" s="19" t="n">
        <f aca="false">C137-5</f>
        <v>47</v>
      </c>
      <c r="E137" s="8" t="s">
        <v>865</v>
      </c>
      <c r="F137" s="8" t="n">
        <v>18.012495753836</v>
      </c>
      <c r="G137" s="13" t="n">
        <f aca="false">F137*((POWER(D137,2))/((POWER(C137,2))))</f>
        <v>14.7150899113253</v>
      </c>
      <c r="H137" s="19" t="n">
        <f aca="false">IF(ISNA(VLOOKUP($A137,PC!$B:$T,2,0)),0,VLOOKUP($A137,PC!$B:$T,2,0))</f>
        <v>12.4017761921444</v>
      </c>
      <c r="I137" s="19" t="n">
        <f aca="false">IF(ISNA(VLOOKUP($A137,PC!$B:$T,3,0)),0,VLOOKUP($A137,PC!$B:$T,3,0))</f>
        <v>2.26457316388858</v>
      </c>
      <c r="J137" s="19" t="n">
        <f aca="false">IF(ISNA(VLOOKUP($A137,PC!$B:$T,4,0)),0,VLOOKUP($A137,PC!$B:$T,4,0))</f>
        <v>7.6402259075836</v>
      </c>
      <c r="K137" s="19" t="n">
        <f aca="false">IF(ISNA(VLOOKUP($A137,PC!$B:$T,5,0)),0,VLOOKUP($A137,PC!$B:$T,5,0))</f>
        <v>6.96764974464775</v>
      </c>
      <c r="L137" s="19" t="n">
        <f aca="false">IF(ISNA(VLOOKUP($A137,PC!$B:$T,6,0)),0,VLOOKUP($A137,PC!$B:$T,6,0))</f>
        <v>4.55983013853212</v>
      </c>
      <c r="M137" s="19" t="n">
        <f aca="false">IF(ISNA(VLOOKUP($A137,PC!$B:$T,7,0)),0,VLOOKUP($A137,PC!$B:$T,7,0))</f>
        <v>5.93699515347335</v>
      </c>
      <c r="N137" s="19" t="n">
        <f aca="false">IF(ISNA(VLOOKUP($A137,PC!$B:$T,8,0)),0,VLOOKUP($A137,PC!$B:$T,8,0))</f>
        <v>2.54476964485843</v>
      </c>
      <c r="O137" s="19" t="n">
        <f aca="false">IF(ISNA(VLOOKUP($A137,PC!$B:$T,9,0)),0,VLOOKUP($A137,PC!$B:$T,9,0))</f>
        <v>4.93960728588038</v>
      </c>
      <c r="P137" s="19" t="n">
        <f aca="false">IF(ISNA(VLOOKUP($A137,PC!$B:$T,10,0)),0,VLOOKUP($A137,PC!$B:$T,10,0))</f>
        <v>2.07183417217068</v>
      </c>
      <c r="Q137" s="19" t="n">
        <f aca="false">IF(ISNA(VLOOKUP($A137,PC!$B:$T,11,0)),0,VLOOKUP($A137,PC!$B:$T,11,0))</f>
        <v>6.38727804577645</v>
      </c>
      <c r="R137" s="19" t="n">
        <f aca="false">IF(ISNA(VLOOKUP($A137,PC!$B:$T,12,0)),0,VLOOKUP($A137,PC!$B:$T,12,0))</f>
        <v>3.63775073499312</v>
      </c>
      <c r="S137" s="19" t="n">
        <f aca="false">IF(ISNA(VLOOKUP($A137,PC!$B:$T,13,0)),0,VLOOKUP($A137,PC!$B:$T,13,0))</f>
        <v>3.9444178950851</v>
      </c>
      <c r="T137" s="19" t="n">
        <f aca="false">IF(ISNA(VLOOKUP($A137,PC!$B:$T,14,0)),0,VLOOKUP($A137,PC!$B:$T,14,0))</f>
        <v>13.806151938166</v>
      </c>
      <c r="U137" s="19" t="n">
        <f aca="false">IF(ISNA(VLOOKUP($A137,PC!$B:$T,15,0)),0,VLOOKUP($A137,PC!$B:$T,15,0))</f>
        <v>5.82620566692057</v>
      </c>
      <c r="V137" s="19" t="n">
        <f aca="false">IF(ISNA(VLOOKUP($A137,PC!$B:$T,16,0)),0,VLOOKUP($A137,PC!$B:$T,16,0))</f>
        <v>4.35983790952407</v>
      </c>
      <c r="W137" s="19" t="n">
        <f aca="false">IF(ISNA(VLOOKUP($A137,PC!$B:$T,17,0)),0,VLOOKUP($A137,PC!$B:$T,17,0))</f>
        <v>4.93960728588038</v>
      </c>
      <c r="X137" s="19" t="n">
        <f aca="false">IF(ISNA(VLOOKUP($A137,PC!$B:$T,18,0)),0,VLOOKUP($A137,PC!$B:$T,18,0))</f>
        <v>4.94587136489068</v>
      </c>
      <c r="Y137" s="19" t="n">
        <f aca="false">IF(ISNA(VLOOKUP($A137,PC!$B:$T,19,0)),0,VLOOKUP($A137,PC!$B:$T,19,0))</f>
        <v>4.78513004212221</v>
      </c>
      <c r="AA137" s="14" t="n">
        <f aca="false">H137-(H136*$G136/100)</f>
        <v>10.5319021873469</v>
      </c>
      <c r="AB137" s="14" t="n">
        <f aca="false">I137-(I136*$G136/100)</f>
        <v>1.92397397580179</v>
      </c>
      <c r="AC137" s="14" t="n">
        <f aca="false">J137-(J136*$G136/100)</f>
        <v>6.69614346151648</v>
      </c>
      <c r="AD137" s="14" t="n">
        <f aca="false">K137-(K136*$G136/100)</f>
        <v>5.93836195571052</v>
      </c>
      <c r="AE137" s="14" t="n">
        <f aca="false">L137-(L136*$G136/100)</f>
        <v>3.78125127924184</v>
      </c>
      <c r="AF137" s="14" t="n">
        <f aca="false">M137-(M136*$G136/100)</f>
        <v>5.03880983616527</v>
      </c>
      <c r="AG137" s="14" t="n">
        <f aca="false">N137-(N136*$G136/100)</f>
        <v>2.1971243642072</v>
      </c>
      <c r="AH137" s="14" t="n">
        <f aca="false">O137-(O136*$G136/100)</f>
        <v>4.1610284265901</v>
      </c>
      <c r="AI137" s="14" t="n">
        <f aca="false">P137-(P136*$G136/100)</f>
        <v>1.60020097120194</v>
      </c>
      <c r="AJ137" s="14" t="n">
        <f aca="false">Q137-(Q136*$G136/100)</f>
        <v>5.46031869269907</v>
      </c>
      <c r="AK137" s="14" t="n">
        <f aca="false">R137-(R136*$G136/100)</f>
        <v>2.83907095357071</v>
      </c>
      <c r="AL137" s="14" t="n">
        <f aca="false">S137-(S136*$G136/100)</f>
        <v>3.27379844229441</v>
      </c>
      <c r="AM137" s="14" t="n">
        <f aca="false">T137-(T136*$G136/100)</f>
        <v>11.6616503110864</v>
      </c>
      <c r="AN137" s="14" t="n">
        <f aca="false">U137-(U136*$G136/100)</f>
        <v>4.97153998993178</v>
      </c>
      <c r="AO137" s="14" t="n">
        <f aca="false">V137-(V136*$G136/100)</f>
        <v>3.64259922684519</v>
      </c>
      <c r="AP137" s="14" t="n">
        <f aca="false">W137-(W136*$G136/100)</f>
        <v>4.29058746051627</v>
      </c>
      <c r="AQ137" s="14" t="n">
        <f aca="false">X137-(X136*$G136/100)</f>
        <v>4.16977561811635</v>
      </c>
      <c r="AR137" s="14" t="n">
        <f aca="false">Y137-(Y136*$G136/100)</f>
        <v>4.1092924010566</v>
      </c>
      <c r="AS137" s="14"/>
      <c r="AT137" s="14" t="n">
        <f aca="false">IF(AA137&gt;0,AA137,0)</f>
        <v>10.5319021873469</v>
      </c>
      <c r="AU137" s="14" t="n">
        <f aca="false">IF(AB137&gt;0,AB137,0)</f>
        <v>1.92397397580179</v>
      </c>
      <c r="AV137" s="14" t="n">
        <f aca="false">IF(AC137&gt;0,AC137,0)</f>
        <v>6.69614346151648</v>
      </c>
      <c r="AW137" s="14" t="n">
        <f aca="false">IF(AD137&gt;0,AD137,0)</f>
        <v>5.93836195571052</v>
      </c>
      <c r="AX137" s="14" t="n">
        <f aca="false">IF(AE137&gt;0,AE137,0)</f>
        <v>3.78125127924184</v>
      </c>
      <c r="AY137" s="14" t="n">
        <f aca="false">IF(AF137&gt;0,AF137,0)</f>
        <v>5.03880983616527</v>
      </c>
      <c r="AZ137" s="14" t="n">
        <f aca="false">IF(AG137&gt;0,AG137,0)</f>
        <v>2.1971243642072</v>
      </c>
      <c r="BA137" s="14" t="n">
        <f aca="false">IF(AH137&gt;0,AH137,0)</f>
        <v>4.1610284265901</v>
      </c>
      <c r="BB137" s="14" t="n">
        <f aca="false">IF(AI137&gt;0,AI137,0)</f>
        <v>1.60020097120194</v>
      </c>
      <c r="BC137" s="14" t="n">
        <f aca="false">IF(AJ137&gt;0,AJ137,0)</f>
        <v>5.46031869269907</v>
      </c>
      <c r="BD137" s="14" t="n">
        <f aca="false">IF(AK137&gt;0,AK137,0)</f>
        <v>2.83907095357071</v>
      </c>
      <c r="BE137" s="14" t="n">
        <f aca="false">IF(AL137&gt;0,AL137,0)</f>
        <v>3.27379844229441</v>
      </c>
      <c r="BF137" s="14" t="n">
        <f aca="false">IF(AM137&gt;0,AM137,0)</f>
        <v>11.6616503110864</v>
      </c>
      <c r="BG137" s="14" t="n">
        <f aca="false">IF(AN137&gt;0,AN137,0)</f>
        <v>4.97153998993178</v>
      </c>
      <c r="BH137" s="14" t="n">
        <f aca="false">IF(AO137&gt;0,AO137,0)</f>
        <v>3.64259922684519</v>
      </c>
      <c r="BI137" s="14" t="n">
        <f aca="false">IF(AP137&gt;0,AP137,0)</f>
        <v>4.29058746051627</v>
      </c>
      <c r="BJ137" s="14" t="n">
        <f aca="false">IF(AQ137&gt;0,AQ137,0)</f>
        <v>4.16977561811635</v>
      </c>
      <c r="BK137" s="14" t="n">
        <f aca="false">IF(AR137&gt;0,AR137,0)</f>
        <v>4.1092924010566</v>
      </c>
    </row>
    <row r="138" customFormat="false" ht="18" hidden="false" customHeight="false" outlineLevel="0" collapsed="false">
      <c r="A138" s="20" t="s">
        <v>866</v>
      </c>
      <c r="B138" s="19" t="s">
        <v>867</v>
      </c>
      <c r="C138" s="19" t="n">
        <v>52</v>
      </c>
      <c r="D138" s="19" t="n">
        <f aca="false">C138-5</f>
        <v>47</v>
      </c>
      <c r="E138" s="8" t="s">
        <v>868</v>
      </c>
      <c r="F138" s="8" t="n">
        <v>18.0253695259608</v>
      </c>
      <c r="G138" s="13" t="n">
        <f aca="false">F138*((POWER(D138,2))/((POWER(C138,2))))</f>
        <v>14.7256069833016</v>
      </c>
      <c r="H138" s="19" t="n">
        <f aca="false">IF(ISNA(VLOOKUP($A138,PC!$B:$T,2,0)),0,VLOOKUP($A138,PC!$B:$T,2,0))</f>
        <v>6.86105913194905</v>
      </c>
      <c r="I138" s="19" t="n">
        <f aca="false">IF(ISNA(VLOOKUP($A138,PC!$B:$T,3,0)),0,VLOOKUP($A138,PC!$B:$T,3,0))</f>
        <v>1.74985928162487</v>
      </c>
      <c r="J138" s="19" t="n">
        <f aca="false">IF(ISNA(VLOOKUP($A138,PC!$B:$T,4,0)),0,VLOOKUP($A138,PC!$B:$T,4,0))</f>
        <v>5.249995649196</v>
      </c>
      <c r="K138" s="19" t="n">
        <f aca="false">IF(ISNA(VLOOKUP($A138,PC!$B:$T,5,0)),0,VLOOKUP($A138,PC!$B:$T,5,0))</f>
        <v>7.43438630906078</v>
      </c>
      <c r="L138" s="19" t="n">
        <f aca="false">IF(ISNA(VLOOKUP($A138,PC!$B:$T,6,0)),0,VLOOKUP($A138,PC!$B:$T,6,0))</f>
        <v>3.85083668651353</v>
      </c>
      <c r="M138" s="19" t="n">
        <f aca="false">IF(ISNA(VLOOKUP($A138,PC!$B:$T,7,0)),0,VLOOKUP($A138,PC!$B:$T,7,0))</f>
        <v>4.90710823909532</v>
      </c>
      <c r="N138" s="19" t="n">
        <f aca="false">IF(ISNA(VLOOKUP($A138,PC!$B:$T,8,0)),0,VLOOKUP($A138,PC!$B:$T,8,0))</f>
        <v>1.71887515870473</v>
      </c>
      <c r="O138" s="19" t="n">
        <f aca="false">IF(ISNA(VLOOKUP($A138,PC!$B:$T,9,0)),0,VLOOKUP($A138,PC!$B:$T,9,0))</f>
        <v>3.96368855232606</v>
      </c>
      <c r="P138" s="19" t="n">
        <f aca="false">IF(ISNA(VLOOKUP($A138,PC!$B:$T,10,0)),0,VLOOKUP($A138,PC!$B:$T,10,0))</f>
        <v>1.90578396551632</v>
      </c>
      <c r="Q138" s="19" t="n">
        <f aca="false">IF(ISNA(VLOOKUP($A138,PC!$B:$T,11,0)),0,VLOOKUP($A138,PC!$B:$T,11,0))</f>
        <v>7.11536487734784</v>
      </c>
      <c r="R138" s="19" t="n">
        <f aca="false">IF(ISNA(VLOOKUP($A138,PC!$B:$T,12,0)),0,VLOOKUP($A138,PC!$B:$T,12,0))</f>
        <v>3.55401734211604</v>
      </c>
      <c r="S138" s="19" t="n">
        <f aca="false">IF(ISNA(VLOOKUP($A138,PC!$B:$T,13,0)),0,VLOOKUP($A138,PC!$B:$T,13,0))</f>
        <v>3.75188398338419</v>
      </c>
      <c r="T138" s="19" t="n">
        <f aca="false">IF(ISNA(VLOOKUP($A138,PC!$B:$T,14,0)),0,VLOOKUP($A138,PC!$B:$T,14,0))</f>
        <v>6.29876180328444</v>
      </c>
      <c r="U138" s="19" t="n">
        <f aca="false">IF(ISNA(VLOOKUP($A138,PC!$B:$T,15,0)),0,VLOOKUP($A138,PC!$B:$T,15,0))</f>
        <v>4.04994150040807</v>
      </c>
      <c r="V138" s="19" t="n">
        <f aca="false">IF(ISNA(VLOOKUP($A138,PC!$B:$T,16,0)),0,VLOOKUP($A138,PC!$B:$T,16,0))</f>
        <v>3.4575722667993</v>
      </c>
      <c r="W138" s="19" t="n">
        <f aca="false">IF(ISNA(VLOOKUP($A138,PC!$B:$T,17,0)),0,VLOOKUP($A138,PC!$B:$T,17,0))</f>
        <v>5.27601946346295</v>
      </c>
      <c r="X138" s="19" t="n">
        <f aca="false">IF(ISNA(VLOOKUP($A138,PC!$B:$T,18,0)),0,VLOOKUP($A138,PC!$B:$T,18,0))</f>
        <v>3.68817660793887</v>
      </c>
      <c r="Y138" s="19" t="n">
        <f aca="false">IF(ISNA(VLOOKUP($A138,PC!$B:$T,19,0)),0,VLOOKUP($A138,PC!$B:$T,19,0))</f>
        <v>3.96368855232606</v>
      </c>
      <c r="AA138" s="14" t="n">
        <f aca="false">H138-(H137*$G137/100)</f>
        <v>5.03612661467366</v>
      </c>
      <c r="AB138" s="14" t="n">
        <f aca="false">I138-(I137*$G137/100)</f>
        <v>1.41662530445092</v>
      </c>
      <c r="AC138" s="14" t="n">
        <f aca="false">J138-(J137*$G137/100)</f>
        <v>4.1257295374667</v>
      </c>
      <c r="AD138" s="14" t="n">
        <f aca="false">K138-(K137*$G137/100)</f>
        <v>6.40909038442963</v>
      </c>
      <c r="AE138" s="14" t="n">
        <f aca="false">L138-(L137*$G137/100)</f>
        <v>3.17985358182482</v>
      </c>
      <c r="AF138" s="14" t="n">
        <f aca="false">M138-(M137*$G137/100)</f>
        <v>4.03347406423069</v>
      </c>
      <c r="AG138" s="14" t="n">
        <f aca="false">N138-(N137*$G137/100)</f>
        <v>1.34441001742769</v>
      </c>
      <c r="AH138" s="14" t="n">
        <f aca="false">O138-(O137*$G137/100)</f>
        <v>3.23682089894238</v>
      </c>
      <c r="AI138" s="14" t="n">
        <f aca="false">P138-(P137*$G137/100)</f>
        <v>1.60091170426784</v>
      </c>
      <c r="AJ138" s="14" t="n">
        <f aca="false">Q138-(Q137*$G137/100)</f>
        <v>6.17547117002549</v>
      </c>
      <c r="AK138" s="14" t="n">
        <f aca="false">R138-(R137*$G137/100)</f>
        <v>3.0187190507119</v>
      </c>
      <c r="AL138" s="14" t="n">
        <f aca="false">S138-(S137*$G137/100)</f>
        <v>3.17145934364401</v>
      </c>
      <c r="AM138" s="14" t="n">
        <f aca="false">T138-(T137*$G137/100)</f>
        <v>4.26717413228913</v>
      </c>
      <c r="AN138" s="14" t="n">
        <f aca="false">U138-(U137*$G137/100)</f>
        <v>3.19261009810197</v>
      </c>
      <c r="AO138" s="14" t="n">
        <f aca="false">V138-(V137*$G137/100)</f>
        <v>2.81601819842479</v>
      </c>
      <c r="AP138" s="14" t="n">
        <f aca="false">W138-(W137*$G137/100)</f>
        <v>4.54915181007927</v>
      </c>
      <c r="AQ138" s="14" t="n">
        <f aca="false">X138-(X137*$G137/100)</f>
        <v>2.96038718969671</v>
      </c>
      <c r="AR138" s="14" t="n">
        <f aca="false">Y138-(Y137*$G137/100)</f>
        <v>3.25955236425393</v>
      </c>
      <c r="AS138" s="14"/>
      <c r="AT138" s="14" t="n">
        <f aca="false">IF(AA138&gt;0,AA138,0)</f>
        <v>5.03612661467366</v>
      </c>
      <c r="AU138" s="14" t="n">
        <f aca="false">IF(AB138&gt;0,AB138,0)</f>
        <v>1.41662530445092</v>
      </c>
      <c r="AV138" s="14" t="n">
        <f aca="false">IF(AC138&gt;0,AC138,0)</f>
        <v>4.1257295374667</v>
      </c>
      <c r="AW138" s="14" t="n">
        <f aca="false">IF(AD138&gt;0,AD138,0)</f>
        <v>6.40909038442963</v>
      </c>
      <c r="AX138" s="14" t="n">
        <f aca="false">IF(AE138&gt;0,AE138,0)</f>
        <v>3.17985358182482</v>
      </c>
      <c r="AY138" s="14" t="n">
        <f aca="false">IF(AF138&gt;0,AF138,0)</f>
        <v>4.03347406423069</v>
      </c>
      <c r="AZ138" s="14" t="n">
        <f aca="false">IF(AG138&gt;0,AG138,0)</f>
        <v>1.34441001742769</v>
      </c>
      <c r="BA138" s="14" t="n">
        <f aca="false">IF(AH138&gt;0,AH138,0)</f>
        <v>3.23682089894238</v>
      </c>
      <c r="BB138" s="14" t="n">
        <f aca="false">IF(AI138&gt;0,AI138,0)</f>
        <v>1.60091170426784</v>
      </c>
      <c r="BC138" s="14" t="n">
        <f aca="false">IF(AJ138&gt;0,AJ138,0)</f>
        <v>6.17547117002549</v>
      </c>
      <c r="BD138" s="14" t="n">
        <f aca="false">IF(AK138&gt;0,AK138,0)</f>
        <v>3.0187190507119</v>
      </c>
      <c r="BE138" s="14" t="n">
        <f aca="false">IF(AL138&gt;0,AL138,0)</f>
        <v>3.17145934364401</v>
      </c>
      <c r="BF138" s="14" t="n">
        <f aca="false">IF(AM138&gt;0,AM138,0)</f>
        <v>4.26717413228913</v>
      </c>
      <c r="BG138" s="14" t="n">
        <f aca="false">IF(AN138&gt;0,AN138,0)</f>
        <v>3.19261009810197</v>
      </c>
      <c r="BH138" s="14" t="n">
        <f aca="false">IF(AO138&gt;0,AO138,0)</f>
        <v>2.81601819842479</v>
      </c>
      <c r="BI138" s="14" t="n">
        <f aca="false">IF(AP138&gt;0,AP138,0)</f>
        <v>4.54915181007927</v>
      </c>
      <c r="BJ138" s="14" t="n">
        <f aca="false">IF(AQ138&gt;0,AQ138,0)</f>
        <v>2.96038718969671</v>
      </c>
      <c r="BK138" s="14" t="n">
        <f aca="false">IF(AR138&gt;0,AR138,0)</f>
        <v>3.25955236425393</v>
      </c>
    </row>
    <row r="139" customFormat="false" ht="18" hidden="false" customHeight="false" outlineLevel="0" collapsed="false">
      <c r="A139" s="20" t="s">
        <v>869</v>
      </c>
      <c r="B139" s="19" t="s">
        <v>870</v>
      </c>
      <c r="C139" s="19" t="n">
        <v>52</v>
      </c>
      <c r="D139" s="19" t="n">
        <f aca="false">C139-5</f>
        <v>47</v>
      </c>
      <c r="E139" s="8" t="s">
        <v>871</v>
      </c>
      <c r="F139" s="8" t="n">
        <v>18.03824358379</v>
      </c>
      <c r="G139" s="13" t="n">
        <f aca="false">F139*((POWER(D139,2))/((POWER(C139,2))))</f>
        <v>14.7361242886805</v>
      </c>
      <c r="H139" s="19" t="n">
        <f aca="false">IF(ISNA(VLOOKUP($A139,PC!$B:$T,2,0)),0,VLOOKUP($A139,PC!$B:$T,2,0))</f>
        <v>7.41406999946497</v>
      </c>
      <c r="I139" s="19" t="n">
        <f aca="false">IF(ISNA(VLOOKUP($A139,PC!$B:$T,3,0)),0,VLOOKUP($A139,PC!$B:$T,3,0))</f>
        <v>1.52859195277262</v>
      </c>
      <c r="J139" s="19" t="n">
        <f aca="false">IF(ISNA(VLOOKUP($A139,PC!$B:$T,4,0)),0,VLOOKUP($A139,PC!$B:$T,4,0))</f>
        <v>5.49155313431258</v>
      </c>
      <c r="K139" s="19" t="n">
        <f aca="false">IF(ISNA(VLOOKUP($A139,PC!$B:$T,5,0)),0,VLOOKUP($A139,PC!$B:$T,5,0))</f>
        <v>6.28910609801468</v>
      </c>
      <c r="L139" s="19" t="n">
        <f aca="false">IF(ISNA(VLOOKUP($A139,PC!$B:$T,6,0)),0,VLOOKUP($A139,PC!$B:$T,6,0))</f>
        <v>3.83598865610477</v>
      </c>
      <c r="M139" s="19" t="n">
        <f aca="false">IF(ISNA(VLOOKUP($A139,PC!$B:$T,7,0)),0,VLOOKUP($A139,PC!$B:$T,7,0))</f>
        <v>3.10897661024092</v>
      </c>
      <c r="N139" s="19" t="n">
        <f aca="false">IF(ISNA(VLOOKUP($A139,PC!$B:$T,8,0)),0,VLOOKUP($A139,PC!$B:$T,8,0))</f>
        <v>1.7188779881518</v>
      </c>
      <c r="O139" s="19" t="n">
        <f aca="false">IF(ISNA(VLOOKUP($A139,PC!$B:$T,9,0)),0,VLOOKUP($A139,PC!$B:$T,9,0))</f>
        <v>4.04028262026459</v>
      </c>
      <c r="P139" s="19" t="n">
        <f aca="false">IF(ISNA(VLOOKUP($A139,PC!$B:$T,10,0)),0,VLOOKUP($A139,PC!$B:$T,10,0))</f>
        <v>1.70038911264806</v>
      </c>
      <c r="Q139" s="19" t="n">
        <f aca="false">IF(ISNA(VLOOKUP($A139,PC!$B:$T,11,0)),0,VLOOKUP($A139,PC!$B:$T,11,0))</f>
        <v>6.48734989223032</v>
      </c>
      <c r="R139" s="19" t="n">
        <f aca="false">IF(ISNA(VLOOKUP($A139,PC!$B:$T,12,0)),0,VLOOKUP($A139,PC!$B:$T,12,0))</f>
        <v>2.89035267264585</v>
      </c>
      <c r="S139" s="19" t="n">
        <f aca="false">IF(ISNA(VLOOKUP($A139,PC!$B:$T,13,0)),0,VLOOKUP($A139,PC!$B:$T,13,0))</f>
        <v>2.94866375032166</v>
      </c>
      <c r="T139" s="19" t="n">
        <f aca="false">IF(ISNA(VLOOKUP($A139,PC!$B:$T,14,0)),0,VLOOKUP($A139,PC!$B:$T,14,0))</f>
        <v>5.65198596604496</v>
      </c>
      <c r="U139" s="19" t="n">
        <f aca="false">IF(ISNA(VLOOKUP($A139,PC!$B:$T,15,0)),0,VLOOKUP($A139,PC!$B:$T,15,0))</f>
        <v>2.87565242779902</v>
      </c>
      <c r="V139" s="19" t="n">
        <f aca="false">IF(ISNA(VLOOKUP($A139,PC!$B:$T,16,0)),0,VLOOKUP($A139,PC!$B:$T,16,0))</f>
        <v>3.26288018922279</v>
      </c>
      <c r="W139" s="19" t="n">
        <f aca="false">IF(ISNA(VLOOKUP($A139,PC!$B:$T,17,0)),0,VLOOKUP($A139,PC!$B:$T,17,0))</f>
        <v>5.56506480644189</v>
      </c>
      <c r="X139" s="19" t="n">
        <f aca="false">IF(ISNA(VLOOKUP($A139,PC!$B:$T,18,0)),0,VLOOKUP($A139,PC!$B:$T,18,0))</f>
        <v>3.26288018922279</v>
      </c>
      <c r="Y139" s="19" t="n">
        <f aca="false">IF(ISNA(VLOOKUP($A139,PC!$B:$T,19,0)),0,VLOOKUP($A139,PC!$B:$T,19,0))</f>
        <v>3.13349591029486</v>
      </c>
      <c r="AA139" s="14" t="n">
        <f aca="false">H139-(H138*$G138/100)</f>
        <v>6.40373739680223</v>
      </c>
      <c r="AB139" s="14" t="n">
        <f aca="false">I139-(I138*$G138/100)</f>
        <v>1.27091455219972</v>
      </c>
      <c r="AC139" s="14" t="n">
        <f aca="false">J139-(J138*$G138/100)</f>
        <v>4.71845940837155</v>
      </c>
      <c r="AD139" s="14" t="n">
        <f aca="false">K139-(K138*$G138/100)</f>
        <v>5.19434758852201</v>
      </c>
      <c r="AE139" s="14" t="n">
        <f aca="false">L139-(L138*$G138/100)</f>
        <v>3.26892958007999</v>
      </c>
      <c r="AF139" s="14" t="n">
        <f aca="false">M139-(M138*$G138/100)</f>
        <v>2.38637513670654</v>
      </c>
      <c r="AG139" s="14" t="n">
        <f aca="false">N139-(N138*$G138/100)</f>
        <v>1.46576318774734</v>
      </c>
      <c r="AH139" s="14" t="n">
        <f aca="false">O139-(O138*$G138/100)</f>
        <v>3.45660542200694</v>
      </c>
      <c r="AI139" s="14" t="n">
        <f aca="false">P139-(P138*$G138/100)</f>
        <v>1.41975085593535</v>
      </c>
      <c r="AJ139" s="14" t="n">
        <f aca="false">Q139-(Q138*$G138/100)</f>
        <v>5.4395692249642</v>
      </c>
      <c r="AK139" s="14" t="n">
        <f aca="false">R139-(R138*$G138/100)</f>
        <v>2.36700204672746</v>
      </c>
      <c r="AL139" s="14" t="n">
        <f aca="false">S139-(S138*$G138/100)</f>
        <v>2.39617606045906</v>
      </c>
      <c r="AM139" s="14" t="n">
        <f aca="false">T139-(T138*$G138/100)</f>
        <v>4.72445505807898</v>
      </c>
      <c r="AN139" s="14" t="n">
        <f aca="false">U139-(U138*$G138/100)</f>
        <v>2.27927395939531</v>
      </c>
      <c r="AO139" s="14" t="n">
        <f aca="false">V139-(V138*$G138/100)</f>
        <v>2.7537316860503</v>
      </c>
      <c r="AP139" s="14" t="n">
        <f aca="false">W139-(W138*$G138/100)</f>
        <v>4.78813891588984</v>
      </c>
      <c r="AQ139" s="14" t="n">
        <f aca="false">X139-(X138*$G138/100)</f>
        <v>2.71977379708765</v>
      </c>
      <c r="AR139" s="14" t="n">
        <f aca="false">Y139-(Y138*$G138/100)</f>
        <v>2.54981871203721</v>
      </c>
      <c r="AS139" s="14"/>
      <c r="AT139" s="14" t="n">
        <f aca="false">IF(AA139&gt;0,AA139,0)</f>
        <v>6.40373739680223</v>
      </c>
      <c r="AU139" s="14" t="n">
        <f aca="false">IF(AB139&gt;0,AB139,0)</f>
        <v>1.27091455219972</v>
      </c>
      <c r="AV139" s="14" t="n">
        <f aca="false">IF(AC139&gt;0,AC139,0)</f>
        <v>4.71845940837155</v>
      </c>
      <c r="AW139" s="14" t="n">
        <f aca="false">IF(AD139&gt;0,AD139,0)</f>
        <v>5.19434758852201</v>
      </c>
      <c r="AX139" s="14" t="n">
        <f aca="false">IF(AE139&gt;0,AE139,0)</f>
        <v>3.26892958007999</v>
      </c>
      <c r="AY139" s="14" t="n">
        <f aca="false">IF(AF139&gt;0,AF139,0)</f>
        <v>2.38637513670654</v>
      </c>
      <c r="AZ139" s="14" t="n">
        <f aca="false">IF(AG139&gt;0,AG139,0)</f>
        <v>1.46576318774734</v>
      </c>
      <c r="BA139" s="14" t="n">
        <f aca="false">IF(AH139&gt;0,AH139,0)</f>
        <v>3.45660542200694</v>
      </c>
      <c r="BB139" s="14" t="n">
        <f aca="false">IF(AI139&gt;0,AI139,0)</f>
        <v>1.41975085593535</v>
      </c>
      <c r="BC139" s="14" t="n">
        <f aca="false">IF(AJ139&gt;0,AJ139,0)</f>
        <v>5.4395692249642</v>
      </c>
      <c r="BD139" s="14" t="n">
        <f aca="false">IF(AK139&gt;0,AK139,0)</f>
        <v>2.36700204672746</v>
      </c>
      <c r="BE139" s="14" t="n">
        <f aca="false">IF(AL139&gt;0,AL139,0)</f>
        <v>2.39617606045906</v>
      </c>
      <c r="BF139" s="14" t="n">
        <f aca="false">IF(AM139&gt;0,AM139,0)</f>
        <v>4.72445505807898</v>
      </c>
      <c r="BG139" s="14" t="n">
        <f aca="false">IF(AN139&gt;0,AN139,0)</f>
        <v>2.27927395939531</v>
      </c>
      <c r="BH139" s="14" t="n">
        <f aca="false">IF(AO139&gt;0,AO139,0)</f>
        <v>2.7537316860503</v>
      </c>
      <c r="BI139" s="14" t="n">
        <f aca="false">IF(AP139&gt;0,AP139,0)</f>
        <v>4.78813891588984</v>
      </c>
      <c r="BJ139" s="14" t="n">
        <f aca="false">IF(AQ139&gt;0,AQ139,0)</f>
        <v>2.71977379708765</v>
      </c>
      <c r="BK139" s="14" t="n">
        <f aca="false">IF(AR139&gt;0,AR139,0)</f>
        <v>2.54981871203721</v>
      </c>
    </row>
    <row r="140" customFormat="false" ht="18" hidden="false" customHeight="false" outlineLevel="0" collapsed="false">
      <c r="A140" s="20" t="s">
        <v>872</v>
      </c>
      <c r="B140" s="19" t="s">
        <v>873</v>
      </c>
      <c r="C140" s="19" t="n">
        <v>52</v>
      </c>
      <c r="D140" s="19" t="n">
        <f aca="false">C140-5</f>
        <v>47</v>
      </c>
      <c r="E140" s="8" t="s">
        <v>874</v>
      </c>
      <c r="F140" s="8" t="n">
        <v>18.1748275722219</v>
      </c>
      <c r="G140" s="13" t="n">
        <f aca="false">F140*((POWER(D140,2))/((POWER(C140,2))))</f>
        <v>14.8477049212419</v>
      </c>
      <c r="H140" s="19" t="n">
        <f aca="false">IF(ISNA(VLOOKUP($A140,PC!$B:$T,2,0)),0,VLOOKUP($A140,PC!$B:$T,2,0))</f>
        <v>12.3986982669385</v>
      </c>
      <c r="I140" s="19" t="n">
        <f aca="false">IF(ISNA(VLOOKUP($A140,PC!$B:$T,3,0)),0,VLOOKUP($A140,PC!$B:$T,3,0))</f>
        <v>2.78786674158167</v>
      </c>
      <c r="J140" s="19" t="n">
        <f aca="false">IF(ISNA(VLOOKUP($A140,PC!$B:$T,4,0)),0,VLOOKUP($A140,PC!$B:$T,4,0))</f>
        <v>10.1691983331627</v>
      </c>
      <c r="K140" s="19" t="n">
        <f aca="false">IF(ISNA(VLOOKUP($A140,PC!$B:$T,5,0)),0,VLOOKUP($A140,PC!$B:$T,5,0))</f>
        <v>11.2993370987926</v>
      </c>
      <c r="L140" s="19" t="n">
        <f aca="false">IF(ISNA(VLOOKUP($A140,PC!$B:$T,6,0)),0,VLOOKUP($A140,PC!$B:$T,6,0))</f>
        <v>6.33713937846145</v>
      </c>
      <c r="M140" s="19" t="n">
        <f aca="false">IF(ISNA(VLOOKUP($A140,PC!$B:$T,7,0)),0,VLOOKUP($A140,PC!$B:$T,7,0))</f>
        <v>6.22322118423825</v>
      </c>
      <c r="N140" s="19" t="n">
        <f aca="false">IF(ISNA(VLOOKUP($A140,PC!$B:$T,8,0)),0,VLOOKUP($A140,PC!$B:$T,8,0))</f>
        <v>3.30995566780802</v>
      </c>
      <c r="O140" s="19" t="n">
        <f aca="false">IF(ISNA(VLOOKUP($A140,PC!$B:$T,9,0)),0,VLOOKUP($A140,PC!$B:$T,9,0))</f>
        <v>6.25435909876581</v>
      </c>
      <c r="P140" s="19" t="n">
        <f aca="false">IF(ISNA(VLOOKUP($A140,PC!$B:$T,10,0)),0,VLOOKUP($A140,PC!$B:$T,10,0))</f>
        <v>2.905599797633</v>
      </c>
      <c r="Q140" s="19" t="n">
        <f aca="false">IF(ISNA(VLOOKUP($A140,PC!$B:$T,11,0)),0,VLOOKUP($A140,PC!$B:$T,11,0))</f>
        <v>7.64651544698758</v>
      </c>
      <c r="R140" s="19" t="n">
        <f aca="false">IF(ISNA(VLOOKUP($A140,PC!$B:$T,12,0)),0,VLOOKUP($A140,PC!$B:$T,12,0))</f>
        <v>4.79017031992359</v>
      </c>
      <c r="S140" s="19" t="n">
        <f aca="false">IF(ISNA(VLOOKUP($A140,PC!$B:$T,13,0)),0,VLOOKUP($A140,PC!$B:$T,13,0))</f>
        <v>4.51834356504797</v>
      </c>
      <c r="T140" s="19" t="n">
        <f aca="false">IF(ISNA(VLOOKUP($A140,PC!$B:$T,14,0)),0,VLOOKUP($A140,PC!$B:$T,14,0))</f>
        <v>13.4934442283549</v>
      </c>
      <c r="U140" s="19" t="n">
        <f aca="false">IF(ISNA(VLOOKUP($A140,PC!$B:$T,15,0)),0,VLOOKUP($A140,PC!$B:$T,15,0))</f>
        <v>6.4760815038143</v>
      </c>
      <c r="V140" s="19" t="n">
        <f aca="false">IF(ISNA(VLOOKUP($A140,PC!$B:$T,16,0)),0,VLOOKUP($A140,PC!$B:$T,16,0))</f>
        <v>5.46656820358955</v>
      </c>
      <c r="W140" s="19" t="n">
        <f aca="false">IF(ISNA(VLOOKUP($A140,PC!$B:$T,17,0)),0,VLOOKUP($A140,PC!$B:$T,17,0))</f>
        <v>7.00760022391595</v>
      </c>
      <c r="X140" s="19" t="n">
        <f aca="false">IF(ISNA(VLOOKUP($A140,PC!$B:$T,18,0)),0,VLOOKUP($A140,PC!$B:$T,18,0))</f>
        <v>6.25435909876581</v>
      </c>
      <c r="Y140" s="19" t="n">
        <f aca="false">IF(ISNA(VLOOKUP($A140,PC!$B:$T,19,0)),0,VLOOKUP($A140,PC!$B:$T,19,0))</f>
        <v>5.35337152725109</v>
      </c>
      <c r="AA140" s="14" t="n">
        <f aca="false">H140-(H139*$G139/100)</f>
        <v>11.3061516969676</v>
      </c>
      <c r="AB140" s="14" t="n">
        <f aca="false">I140-(I139*$G139/100)</f>
        <v>2.56261153155432</v>
      </c>
      <c r="AC140" s="14" t="n">
        <f aca="false">J140-(J139*$G139/100)</f>
        <v>9.35995623791147</v>
      </c>
      <c r="AD140" s="14" t="n">
        <f aca="false">K140-(K139*$G139/100)</f>
        <v>10.3725666075421</v>
      </c>
      <c r="AE140" s="14" t="n">
        <f aca="false">L140-(L139*$G139/100)</f>
        <v>5.77186332239816</v>
      </c>
      <c r="AF140" s="14" t="n">
        <f aca="false">M140-(M139*$G139/100)</f>
        <v>5.76507852684714</v>
      </c>
      <c r="AG140" s="14" t="n">
        <f aca="false">N140-(N139*$G139/100)</f>
        <v>3.0566596711032</v>
      </c>
      <c r="AH140" s="14" t="n">
        <f aca="false">O140-(O139*$G139/100)</f>
        <v>5.65897803022966</v>
      </c>
      <c r="AI140" s="14" t="n">
        <f aca="false">P140-(P139*$G139/100)</f>
        <v>2.65502834460199</v>
      </c>
      <c r="AJ140" s="14" t="n">
        <f aca="false">Q140-(Q139*$G139/100)</f>
        <v>6.69053150382694</v>
      </c>
      <c r="AK140" s="14" t="n">
        <f aca="false">R140-(R139*$G139/100)</f>
        <v>4.36424435770129</v>
      </c>
      <c r="AL140" s="14" t="n">
        <f aca="false">S140-(S139*$G139/100)</f>
        <v>4.08382480994531</v>
      </c>
      <c r="AM140" s="14" t="n">
        <f aca="false">T140-(T139*$G139/100)</f>
        <v>12.6605605516197</v>
      </c>
      <c r="AN140" s="14" t="n">
        <f aca="false">U140-(U139*$G139/100)</f>
        <v>6.05232178794338</v>
      </c>
      <c r="AO140" s="14" t="n">
        <f aca="false">V140-(V139*$G139/100)</f>
        <v>4.98574612351495</v>
      </c>
      <c r="AP140" s="14" t="n">
        <f aca="false">W140-(W139*$G139/100)</f>
        <v>6.18752535729305</v>
      </c>
      <c r="AQ140" s="14" t="n">
        <f aca="false">X140-(X139*$G139/100)</f>
        <v>5.7735370186912</v>
      </c>
      <c r="AR140" s="14" t="n">
        <f aca="false">Y140-(Y139*$G139/100)</f>
        <v>4.89161567532932</v>
      </c>
      <c r="AS140" s="14"/>
      <c r="AT140" s="14" t="n">
        <f aca="false">IF(AA140&gt;0,AA140,0)</f>
        <v>11.3061516969676</v>
      </c>
      <c r="AU140" s="14" t="n">
        <f aca="false">IF(AB140&gt;0,AB140,0)</f>
        <v>2.56261153155432</v>
      </c>
      <c r="AV140" s="14" t="n">
        <f aca="false">IF(AC140&gt;0,AC140,0)</f>
        <v>9.35995623791147</v>
      </c>
      <c r="AW140" s="14" t="n">
        <f aca="false">IF(AD140&gt;0,AD140,0)</f>
        <v>10.3725666075421</v>
      </c>
      <c r="AX140" s="14" t="n">
        <f aca="false">IF(AE140&gt;0,AE140,0)</f>
        <v>5.77186332239816</v>
      </c>
      <c r="AY140" s="14" t="n">
        <f aca="false">IF(AF140&gt;0,AF140,0)</f>
        <v>5.76507852684714</v>
      </c>
      <c r="AZ140" s="14" t="n">
        <f aca="false">IF(AG140&gt;0,AG140,0)</f>
        <v>3.0566596711032</v>
      </c>
      <c r="BA140" s="14" t="n">
        <f aca="false">IF(AH140&gt;0,AH140,0)</f>
        <v>5.65897803022966</v>
      </c>
      <c r="BB140" s="14" t="n">
        <f aca="false">IF(AI140&gt;0,AI140,0)</f>
        <v>2.65502834460199</v>
      </c>
      <c r="BC140" s="14" t="n">
        <f aca="false">IF(AJ140&gt;0,AJ140,0)</f>
        <v>6.69053150382694</v>
      </c>
      <c r="BD140" s="14" t="n">
        <f aca="false">IF(AK140&gt;0,AK140,0)</f>
        <v>4.36424435770129</v>
      </c>
      <c r="BE140" s="14" t="n">
        <f aca="false">IF(AL140&gt;0,AL140,0)</f>
        <v>4.08382480994531</v>
      </c>
      <c r="BF140" s="14" t="n">
        <f aca="false">IF(AM140&gt;0,AM140,0)</f>
        <v>12.6605605516197</v>
      </c>
      <c r="BG140" s="14" t="n">
        <f aca="false">IF(AN140&gt;0,AN140,0)</f>
        <v>6.05232178794338</v>
      </c>
      <c r="BH140" s="14" t="n">
        <f aca="false">IF(AO140&gt;0,AO140,0)</f>
        <v>4.98574612351495</v>
      </c>
      <c r="BI140" s="14" t="n">
        <f aca="false">IF(AP140&gt;0,AP140,0)</f>
        <v>6.18752535729305</v>
      </c>
      <c r="BJ140" s="14" t="n">
        <f aca="false">IF(AQ140&gt;0,AQ140,0)</f>
        <v>5.7735370186912</v>
      </c>
      <c r="BK140" s="14" t="n">
        <f aca="false">IF(AR140&gt;0,AR140,0)</f>
        <v>4.89161567532932</v>
      </c>
    </row>
    <row r="141" customFormat="false" ht="18" hidden="false" customHeight="false" outlineLevel="0" collapsed="false">
      <c r="A141" s="20" t="s">
        <v>875</v>
      </c>
      <c r="B141" s="19" t="s">
        <v>876</v>
      </c>
      <c r="C141" s="19" t="n">
        <v>52</v>
      </c>
      <c r="D141" s="19" t="n">
        <f aca="false">C141-5</f>
        <v>47</v>
      </c>
      <c r="E141" s="8" t="s">
        <v>877</v>
      </c>
      <c r="F141" s="8" t="n">
        <v>18.1877015516165</v>
      </c>
      <c r="G141" s="13" t="n">
        <f aca="false">F141*((POWER(D141,2))/((POWER(C141,2))))</f>
        <v>14.8582221625447</v>
      </c>
      <c r="H141" s="19" t="n">
        <f aca="false">IF(ISNA(VLOOKUP($A141,PC!$B:$T,2,0)),0,VLOOKUP($A141,PC!$B:$T,2,0))</f>
        <v>32.4597593957467</v>
      </c>
      <c r="I141" s="19" t="n">
        <f aca="false">IF(ISNA(VLOOKUP($A141,PC!$B:$T,3,0)),0,VLOOKUP($A141,PC!$B:$T,3,0))</f>
        <v>11.5066192179196</v>
      </c>
      <c r="J141" s="19" t="n">
        <f aca="false">IF(ISNA(VLOOKUP($A141,PC!$B:$T,4,0)),0,VLOOKUP($A141,PC!$B:$T,4,0))</f>
        <v>27.3228602646209</v>
      </c>
      <c r="K141" s="19" t="n">
        <f aca="false">IF(ISNA(VLOOKUP($A141,PC!$B:$T,5,0)),0,VLOOKUP($A141,PC!$B:$T,5,0))</f>
        <v>36.5838603848886</v>
      </c>
      <c r="L141" s="19" t="n">
        <f aca="false">IF(ISNA(VLOOKUP($A141,PC!$B:$T,6,0)),0,VLOOKUP($A141,PC!$B:$T,6,0))</f>
        <v>22.4628428039021</v>
      </c>
      <c r="M141" s="19" t="n">
        <f aca="false">IF(ISNA(VLOOKUP($A141,PC!$B:$T,7,0)),0,VLOOKUP($A141,PC!$B:$T,7,0))</f>
        <v>19.813689681815</v>
      </c>
      <c r="N141" s="19" t="n">
        <f aca="false">IF(ISNA(VLOOKUP($A141,PC!$B:$T,8,0)),0,VLOOKUP($A141,PC!$B:$T,8,0))</f>
        <v>15.6727671532151</v>
      </c>
      <c r="O141" s="19" t="n">
        <f aca="false">IF(ISNA(VLOOKUP($A141,PC!$B:$T,9,0)),0,VLOOKUP($A141,PC!$B:$T,9,0))</f>
        <v>26.4454552251434</v>
      </c>
      <c r="P141" s="19" t="n">
        <f aca="false">IF(ISNA(VLOOKUP($A141,PC!$B:$T,10,0)),0,VLOOKUP($A141,PC!$B:$T,10,0))</f>
        <v>22.3102145063025</v>
      </c>
      <c r="Q141" s="19" t="n">
        <f aca="false">IF(ISNA(VLOOKUP($A141,PC!$B:$T,11,0)),0,VLOOKUP($A141,PC!$B:$T,11,0))</f>
        <v>37.2350662013753</v>
      </c>
      <c r="R141" s="19" t="n">
        <f aca="false">IF(ISNA(VLOOKUP($A141,PC!$B:$T,12,0)),0,VLOOKUP($A141,PC!$B:$T,12,0))</f>
        <v>26.7320407378463</v>
      </c>
      <c r="S141" s="19" t="n">
        <f aca="false">IF(ISNA(VLOOKUP($A141,PC!$B:$T,13,0)),0,VLOOKUP($A141,PC!$B:$T,13,0))</f>
        <v>22.7107304341433</v>
      </c>
      <c r="T141" s="19" t="n">
        <f aca="false">IF(ISNA(VLOOKUP($A141,PC!$B:$T,14,0)),0,VLOOKUP($A141,PC!$B:$T,14,0))</f>
        <v>36.2081966344684</v>
      </c>
      <c r="U141" s="19" t="n">
        <f aca="false">IF(ISNA(VLOOKUP($A141,PC!$B:$T,15,0)),0,VLOOKUP($A141,PC!$B:$T,15,0))</f>
        <v>25.012379968135</v>
      </c>
      <c r="V141" s="19" t="n">
        <f aca="false">IF(ISNA(VLOOKUP($A141,PC!$B:$T,16,0)),0,VLOOKUP($A141,PC!$B:$T,16,0))</f>
        <v>14.8545348541275</v>
      </c>
      <c r="W141" s="19" t="n">
        <f aca="false">IF(ISNA(VLOOKUP($A141,PC!$B:$T,17,0)),0,VLOOKUP($A141,PC!$B:$T,17,0))</f>
        <v>25.012379968135</v>
      </c>
      <c r="X141" s="19" t="n">
        <f aca="false">IF(ISNA(VLOOKUP($A141,PC!$B:$T,18,0)),0,VLOOKUP($A141,PC!$B:$T,18,0))</f>
        <v>30.5713072747673</v>
      </c>
      <c r="Y141" s="19" t="n">
        <f aca="false">IF(ISNA(VLOOKUP($A141,PC!$B:$T,19,0)),0,VLOOKUP($A141,PC!$B:$T,19,0))</f>
        <v>14.8676242371912</v>
      </c>
      <c r="AA141" s="14" t="n">
        <f aca="false">H141-(H140*$G140/100)</f>
        <v>30.6188372629966</v>
      </c>
      <c r="AB141" s="14" t="n">
        <f aca="false">I141-(I140*$G140/100)</f>
        <v>11.0926849905321</v>
      </c>
      <c r="AC141" s="14" t="n">
        <f aca="false">J141-(J140*$G140/100)</f>
        <v>25.812967703257</v>
      </c>
      <c r="AD141" s="14" t="n">
        <f aca="false">K141-(K140*$G140/100)</f>
        <v>34.9061681544034</v>
      </c>
      <c r="AE141" s="14" t="n">
        <f aca="false">L141-(L140*$G140/100)</f>
        <v>21.5219230485403</v>
      </c>
      <c r="AF141" s="14" t="n">
        <f aca="false">M141-(M140*$G140/100)</f>
        <v>18.8896841637831</v>
      </c>
      <c r="AG141" s="14" t="n">
        <f aca="false">N141-(N140*$G140/100)</f>
        <v>15.181314702635</v>
      </c>
      <c r="AH141" s="14" t="n">
        <f aca="false">O141-(O140*$G140/100)</f>
        <v>25.5168264414439</v>
      </c>
      <c r="AI141" s="14" t="n">
        <f aca="false">P141-(P140*$G140/100)</f>
        <v>21.8787996221578</v>
      </c>
      <c r="AJ141" s="14" t="n">
        <f aca="false">Q141-(Q140*$G140/100)</f>
        <v>36.0997341510494</v>
      </c>
      <c r="AK141" s="14" t="n">
        <f aca="false">R141-(R140*$G140/100)</f>
        <v>26.0208103835191</v>
      </c>
      <c r="AL141" s="14" t="n">
        <f aca="false">S141-(S140*$G140/100)</f>
        <v>22.039860114277</v>
      </c>
      <c r="AM141" s="14" t="n">
        <f aca="false">T141-(T140*$G140/100)</f>
        <v>34.2047298517299</v>
      </c>
      <c r="AN141" s="14" t="n">
        <f aca="false">U141-(U140*$G140/100)</f>
        <v>24.0508304959896</v>
      </c>
      <c r="AO141" s="14" t="n">
        <f aca="false">V141-(V140*$G140/100)</f>
        <v>14.0428749379401</v>
      </c>
      <c r="AP141" s="14" t="n">
        <f aca="false">W141-(W140*$G140/100)</f>
        <v>23.9719121648277</v>
      </c>
      <c r="AQ141" s="14" t="n">
        <f aca="false">X141-(X140*$G140/100)</f>
        <v>29.6426784910677</v>
      </c>
      <c r="AR141" s="14" t="n">
        <f aca="false">Y141-(Y140*$G140/100)</f>
        <v>14.0727714294872</v>
      </c>
      <c r="AS141" s="14"/>
      <c r="AT141" s="14" t="n">
        <f aca="false">IF(AA141&gt;0,AA141,0)</f>
        <v>30.6188372629966</v>
      </c>
      <c r="AU141" s="14" t="n">
        <f aca="false">IF(AB141&gt;0,AB141,0)</f>
        <v>11.0926849905321</v>
      </c>
      <c r="AV141" s="14" t="n">
        <f aca="false">IF(AC141&gt;0,AC141,0)</f>
        <v>25.812967703257</v>
      </c>
      <c r="AW141" s="14" t="n">
        <f aca="false">IF(AD141&gt;0,AD141,0)</f>
        <v>34.9061681544034</v>
      </c>
      <c r="AX141" s="14" t="n">
        <f aca="false">IF(AE141&gt;0,AE141,0)</f>
        <v>21.5219230485403</v>
      </c>
      <c r="AY141" s="14" t="n">
        <f aca="false">IF(AF141&gt;0,AF141,0)</f>
        <v>18.8896841637831</v>
      </c>
      <c r="AZ141" s="14" t="n">
        <f aca="false">IF(AG141&gt;0,AG141,0)</f>
        <v>15.181314702635</v>
      </c>
      <c r="BA141" s="14" t="n">
        <f aca="false">IF(AH141&gt;0,AH141,0)</f>
        <v>25.5168264414439</v>
      </c>
      <c r="BB141" s="14" t="n">
        <f aca="false">IF(AI141&gt;0,AI141,0)</f>
        <v>21.8787996221578</v>
      </c>
      <c r="BC141" s="14" t="n">
        <f aca="false">IF(AJ141&gt;0,AJ141,0)</f>
        <v>36.0997341510494</v>
      </c>
      <c r="BD141" s="14" t="n">
        <f aca="false">IF(AK141&gt;0,AK141,0)</f>
        <v>26.0208103835191</v>
      </c>
      <c r="BE141" s="14" t="n">
        <f aca="false">IF(AL141&gt;0,AL141,0)</f>
        <v>22.039860114277</v>
      </c>
      <c r="BF141" s="14" t="n">
        <f aca="false">IF(AM141&gt;0,AM141,0)</f>
        <v>34.2047298517299</v>
      </c>
      <c r="BG141" s="14" t="n">
        <f aca="false">IF(AN141&gt;0,AN141,0)</f>
        <v>24.0508304959896</v>
      </c>
      <c r="BH141" s="14" t="n">
        <f aca="false">IF(AO141&gt;0,AO141,0)</f>
        <v>14.0428749379401</v>
      </c>
      <c r="BI141" s="14" t="n">
        <f aca="false">IF(AP141&gt;0,AP141,0)</f>
        <v>23.9719121648277</v>
      </c>
      <c r="BJ141" s="14" t="n">
        <f aca="false">IF(AQ141&gt;0,AQ141,0)</f>
        <v>29.6426784910677</v>
      </c>
      <c r="BK141" s="14" t="n">
        <f aca="false">IF(AR141&gt;0,AR141,0)</f>
        <v>14.0727714294872</v>
      </c>
    </row>
    <row r="142" customFormat="false" ht="18" hidden="false" customHeight="false" outlineLevel="0" collapsed="false">
      <c r="A142" s="20" t="s">
        <v>878</v>
      </c>
      <c r="B142" s="19" t="s">
        <v>879</v>
      </c>
      <c r="C142" s="19" t="n">
        <v>52</v>
      </c>
      <c r="D142" s="19" t="n">
        <f aca="false">C142-5</f>
        <v>47</v>
      </c>
      <c r="E142" s="8" t="s">
        <v>880</v>
      </c>
      <c r="F142" s="8" t="n">
        <v>18.200575813633</v>
      </c>
      <c r="G142" s="13" t="n">
        <f aca="false">F142*((POWER(D142,2))/((POWER(C142,2))))</f>
        <v>14.868739634732</v>
      </c>
      <c r="H142" s="19" t="n">
        <f aca="false">IF(ISNA(VLOOKUP($A142,PC!$B:$T,2,0)),0,VLOOKUP($A142,PC!$B:$T,2,0))</f>
        <v>9.90040328915039</v>
      </c>
      <c r="I142" s="19" t="n">
        <f aca="false">IF(ISNA(VLOOKUP($A142,PC!$B:$T,3,0)),0,VLOOKUP($A142,PC!$B:$T,3,0))</f>
        <v>3.16427742018986</v>
      </c>
      <c r="J142" s="19" t="n">
        <f aca="false">IF(ISNA(VLOOKUP($A142,PC!$B:$T,4,0)),0,VLOOKUP($A142,PC!$B:$T,4,0))</f>
        <v>6.48843810154941</v>
      </c>
      <c r="K142" s="19" t="n">
        <f aca="false">IF(ISNA(VLOOKUP($A142,PC!$B:$T,5,0)),0,VLOOKUP($A142,PC!$B:$T,5,0))</f>
        <v>13.1265431054892</v>
      </c>
      <c r="L142" s="19" t="n">
        <f aca="false">IF(ISNA(VLOOKUP($A142,PC!$B:$T,6,0)),0,VLOOKUP($A142,PC!$B:$T,6,0))</f>
        <v>5.2220522947631</v>
      </c>
      <c r="M142" s="19" t="n">
        <f aca="false">IF(ISNA(VLOOKUP($A142,PC!$B:$T,7,0)),0,VLOOKUP($A142,PC!$B:$T,7,0))</f>
        <v>5.28464564163799</v>
      </c>
      <c r="N142" s="19" t="n">
        <f aca="false">IF(ISNA(VLOOKUP($A142,PC!$B:$T,8,0)),0,VLOOKUP($A142,PC!$B:$T,8,0))</f>
        <v>3.04732133702105</v>
      </c>
      <c r="O142" s="19" t="n">
        <f aca="false">IF(ISNA(VLOOKUP($A142,PC!$B:$T,9,0)),0,VLOOKUP($A142,PC!$B:$T,9,0))</f>
        <v>8.82869088838603</v>
      </c>
      <c r="P142" s="19" t="n">
        <f aca="false">IF(ISNA(VLOOKUP($A142,PC!$B:$T,10,0)),0,VLOOKUP($A142,PC!$B:$T,10,0))</f>
        <v>2.98328240416872</v>
      </c>
      <c r="Q142" s="19" t="n">
        <f aca="false">IF(ISNA(VLOOKUP($A142,PC!$B:$T,11,0)),0,VLOOKUP($A142,PC!$B:$T,11,0))</f>
        <v>11.3145335112388</v>
      </c>
      <c r="R142" s="19" t="n">
        <f aca="false">IF(ISNA(VLOOKUP($A142,PC!$B:$T,12,0)),0,VLOOKUP($A142,PC!$B:$T,12,0))</f>
        <v>8.62515971369382</v>
      </c>
      <c r="S142" s="19" t="n">
        <f aca="false">IF(ISNA(VLOOKUP($A142,PC!$B:$T,13,0)),0,VLOOKUP($A142,PC!$B:$T,13,0))</f>
        <v>5.09962136529059</v>
      </c>
      <c r="T142" s="19" t="n">
        <f aca="false">IF(ISNA(VLOOKUP($A142,PC!$B:$T,14,0)),0,VLOOKUP($A142,PC!$B:$T,14,0))</f>
        <v>11.4848175466691</v>
      </c>
      <c r="U142" s="19" t="n">
        <f aca="false">IF(ISNA(VLOOKUP($A142,PC!$B:$T,15,0)),0,VLOOKUP($A142,PC!$B:$T,15,0))</f>
        <v>7.25302301292946</v>
      </c>
      <c r="V142" s="19" t="n">
        <f aca="false">IF(ISNA(VLOOKUP($A142,PC!$B:$T,16,0)),0,VLOOKUP($A142,PC!$B:$T,16,0))</f>
        <v>6.64781514388817</v>
      </c>
      <c r="W142" s="19" t="n">
        <f aca="false">IF(ISNA(VLOOKUP($A142,PC!$B:$T,17,0)),0,VLOOKUP($A142,PC!$B:$T,17,0))</f>
        <v>8.13794514059338</v>
      </c>
      <c r="X142" s="19" t="n">
        <f aca="false">IF(ISNA(VLOOKUP($A142,PC!$B:$T,18,0)),0,VLOOKUP($A142,PC!$B:$T,18,0))</f>
        <v>6.64781514388817</v>
      </c>
      <c r="Y142" s="19" t="n">
        <f aca="false">IF(ISNA(VLOOKUP($A142,PC!$B:$T,19,0)),0,VLOOKUP($A142,PC!$B:$T,19,0))</f>
        <v>4.33415399694293</v>
      </c>
      <c r="AA142" s="14" t="n">
        <f aca="false">H142-(H141*$G141/100)</f>
        <v>5.07746012470287</v>
      </c>
      <c r="AB142" s="14" t="n">
        <f aca="false">I142-(I141*$G141/100)</f>
        <v>1.45459837339331</v>
      </c>
      <c r="AC142" s="14" t="n">
        <f aca="false">J142-(J141*$G141/100)</f>
        <v>2.4287468222704</v>
      </c>
      <c r="AD142" s="14" t="n">
        <f aca="false">K142-(K141*$G141/100)</f>
        <v>7.69083185386731</v>
      </c>
      <c r="AE142" s="14" t="n">
        <f aca="false">L142-(L141*$G141/100)</f>
        <v>1.88447320693615</v>
      </c>
      <c r="AF142" s="14" t="n">
        <f aca="false">M142-(M141*$G141/100)</f>
        <v>2.34068361011672</v>
      </c>
      <c r="AG142" s="14" t="n">
        <f aca="false">N142-(N141*$G141/100)</f>
        <v>0.718626774378025</v>
      </c>
      <c r="AH142" s="14" t="n">
        <f aca="false">O142-(O141*$G141/100)</f>
        <v>4.89936639913794</v>
      </c>
      <c r="AI142" s="14" t="n">
        <f aca="false">P142-(P141*$G141/100)</f>
        <v>-0.331618832117979</v>
      </c>
      <c r="AJ142" s="14" t="n">
        <f aca="false">Q142-(Q141*$G141/100)</f>
        <v>5.7820646526679</v>
      </c>
      <c r="AK142" s="14" t="n">
        <f aca="false">R142-(R141*$G141/100)</f>
        <v>4.65325371228268</v>
      </c>
      <c r="AL142" s="14" t="n">
        <f aca="false">S142-(S141*$G141/100)</f>
        <v>1.72521058264893</v>
      </c>
      <c r="AM142" s="14" t="n">
        <f aca="false">T142-(T141*$G141/100)</f>
        <v>6.1049232496688</v>
      </c>
      <c r="AN142" s="14" t="n">
        <f aca="false">U142-(U141*$G141/100)</f>
        <v>3.53662802912413</v>
      </c>
      <c r="AO142" s="14" t="n">
        <f aca="false">V142-(V141*$G141/100)</f>
        <v>4.44069535404927</v>
      </c>
      <c r="AP142" s="14" t="n">
        <f aca="false">W142-(W141*$G141/100)</f>
        <v>4.42155015678805</v>
      </c>
      <c r="AQ142" s="14" t="n">
        <f aca="false">X142-(X141*$G141/100)</f>
        <v>2.10546239100906</v>
      </c>
      <c r="AR142" s="14" t="n">
        <f aca="false">Y142-(Y141*$G141/100)</f>
        <v>2.12508935748872</v>
      </c>
      <c r="AS142" s="14"/>
      <c r="AT142" s="14" t="n">
        <f aca="false">IF(AA142&gt;0,AA142,0)</f>
        <v>5.07746012470287</v>
      </c>
      <c r="AU142" s="14" t="n">
        <f aca="false">IF(AB142&gt;0,AB142,0)</f>
        <v>1.45459837339331</v>
      </c>
      <c r="AV142" s="14" t="n">
        <f aca="false">IF(AC142&gt;0,AC142,0)</f>
        <v>2.4287468222704</v>
      </c>
      <c r="AW142" s="14" t="n">
        <f aca="false">IF(AD142&gt;0,AD142,0)</f>
        <v>7.69083185386731</v>
      </c>
      <c r="AX142" s="14" t="n">
        <f aca="false">IF(AE142&gt;0,AE142,0)</f>
        <v>1.88447320693615</v>
      </c>
      <c r="AY142" s="14" t="n">
        <f aca="false">IF(AF142&gt;0,AF142,0)</f>
        <v>2.34068361011672</v>
      </c>
      <c r="AZ142" s="14" t="n">
        <f aca="false">IF(AG142&gt;0,AG142,0)</f>
        <v>0.718626774378025</v>
      </c>
      <c r="BA142" s="14" t="n">
        <f aca="false">IF(AH142&gt;0,AH142,0)</f>
        <v>4.89936639913794</v>
      </c>
      <c r="BB142" s="14" t="n">
        <f aca="false">IF(AI142&gt;0,AI142,0)</f>
        <v>0</v>
      </c>
      <c r="BC142" s="14" t="n">
        <f aca="false">IF(AJ142&gt;0,AJ142,0)</f>
        <v>5.7820646526679</v>
      </c>
      <c r="BD142" s="14" t="n">
        <f aca="false">IF(AK142&gt;0,AK142,0)</f>
        <v>4.65325371228268</v>
      </c>
      <c r="BE142" s="14" t="n">
        <f aca="false">IF(AL142&gt;0,AL142,0)</f>
        <v>1.72521058264893</v>
      </c>
      <c r="BF142" s="14" t="n">
        <f aca="false">IF(AM142&gt;0,AM142,0)</f>
        <v>6.1049232496688</v>
      </c>
      <c r="BG142" s="14" t="n">
        <f aca="false">IF(AN142&gt;0,AN142,0)</f>
        <v>3.53662802912413</v>
      </c>
      <c r="BH142" s="14" t="n">
        <f aca="false">IF(AO142&gt;0,AO142,0)</f>
        <v>4.44069535404927</v>
      </c>
      <c r="BI142" s="14" t="n">
        <f aca="false">IF(AP142&gt;0,AP142,0)</f>
        <v>4.42155015678805</v>
      </c>
      <c r="BJ142" s="14" t="n">
        <f aca="false">IF(AQ142&gt;0,AQ142,0)</f>
        <v>2.10546239100906</v>
      </c>
      <c r="BK142" s="14" t="n">
        <f aca="false">IF(AR142&gt;0,AR142,0)</f>
        <v>2.12508935748872</v>
      </c>
    </row>
    <row r="143" customFormat="false" ht="18" hidden="false" customHeight="false" outlineLevel="0" collapsed="false">
      <c r="A143" s="20" t="s">
        <v>881</v>
      </c>
      <c r="B143" s="19" t="s">
        <v>882</v>
      </c>
      <c r="C143" s="19" t="n">
        <v>52</v>
      </c>
      <c r="D143" s="19" t="n">
        <f aca="false">C143-5</f>
        <v>47</v>
      </c>
      <c r="E143" s="8" t="s">
        <v>883</v>
      </c>
      <c r="F143" s="8" t="n">
        <v>18.2134503570481</v>
      </c>
      <c r="G143" s="13" t="n">
        <f aca="false">F143*((POWER(D143,2))/((POWER(C143,2))))</f>
        <v>14.8792573368045</v>
      </c>
      <c r="H143" s="19" t="n">
        <f aca="false">IF(ISNA(VLOOKUP($A143,PC!$B:$T,2,0)),0,VLOOKUP($A143,PC!$B:$T,2,0))</f>
        <v>8.18081709736884</v>
      </c>
      <c r="I143" s="19" t="n">
        <f aca="false">IF(ISNA(VLOOKUP($A143,PC!$B:$T,3,0)),0,VLOOKUP($A143,PC!$B:$T,3,0))</f>
        <v>1.85572996979342</v>
      </c>
      <c r="J143" s="19" t="n">
        <f aca="false">IF(ISNA(VLOOKUP($A143,PC!$B:$T,4,0)),0,VLOOKUP($A143,PC!$B:$T,4,0))</f>
        <v>4.87980519384104</v>
      </c>
      <c r="K143" s="19" t="n">
        <f aca="false">IF(ISNA(VLOOKUP($A143,PC!$B:$T,5,0)),0,VLOOKUP($A143,PC!$B:$T,5,0))</f>
        <v>8.65745594750905</v>
      </c>
      <c r="L143" s="19" t="n">
        <f aca="false">IF(ISNA(VLOOKUP($A143,PC!$B:$T,6,0)),0,VLOOKUP($A143,PC!$B:$T,6,0))</f>
        <v>4.87980519384104</v>
      </c>
      <c r="M143" s="19" t="n">
        <f aca="false">IF(ISNA(VLOOKUP($A143,PC!$B:$T,7,0)),0,VLOOKUP($A143,PC!$B:$T,7,0))</f>
        <v>5.43917257849266</v>
      </c>
      <c r="N143" s="19" t="n">
        <f aca="false">IF(ISNA(VLOOKUP($A143,PC!$B:$T,8,0)),0,VLOOKUP($A143,PC!$B:$T,8,0))</f>
        <v>2.28935492582129</v>
      </c>
      <c r="O143" s="19" t="n">
        <f aca="false">IF(ISNA(VLOOKUP($A143,PC!$B:$T,9,0)),0,VLOOKUP($A143,PC!$B:$T,9,0))</f>
        <v>5.73753858575102</v>
      </c>
      <c r="P143" s="19" t="n">
        <f aca="false">IF(ISNA(VLOOKUP($A143,PC!$B:$T,10,0)),0,VLOOKUP($A143,PC!$B:$T,10,0))</f>
        <v>2.51345613808113</v>
      </c>
      <c r="Q143" s="19" t="n">
        <f aca="false">IF(ISNA(VLOOKUP($A143,PC!$B:$T,11,0)),0,VLOOKUP($A143,PC!$B:$T,11,0))</f>
        <v>7.89477060453659</v>
      </c>
      <c r="R143" s="19" t="n">
        <f aca="false">IF(ISNA(VLOOKUP($A143,PC!$B:$T,12,0)),0,VLOOKUP($A143,PC!$B:$T,12,0))</f>
        <v>5.75651569846055</v>
      </c>
      <c r="S143" s="19" t="n">
        <f aca="false">IF(ISNA(VLOOKUP($A143,PC!$B:$T,13,0)),0,VLOOKUP($A143,PC!$B:$T,13,0))</f>
        <v>4.40530456199684</v>
      </c>
      <c r="T143" s="19" t="n">
        <f aca="false">IF(ISNA(VLOOKUP($A143,PC!$B:$T,14,0)),0,VLOOKUP($A143,PC!$B:$T,14,0))</f>
        <v>11.1702951515366</v>
      </c>
      <c r="U143" s="19" t="n">
        <f aca="false">IF(ISNA(VLOOKUP($A143,PC!$B:$T,15,0)),0,VLOOKUP($A143,PC!$B:$T,15,0))</f>
        <v>5.54761966267962</v>
      </c>
      <c r="V143" s="19" t="n">
        <f aca="false">IF(ISNA(VLOOKUP($A143,PC!$B:$T,16,0)),0,VLOOKUP($A143,PC!$B:$T,16,0))</f>
        <v>4.07665069745988</v>
      </c>
      <c r="W143" s="19" t="n">
        <f aca="false">IF(ISNA(VLOOKUP($A143,PC!$B:$T,17,0)),0,VLOOKUP($A143,PC!$B:$T,17,0))</f>
        <v>4.84756491409379</v>
      </c>
      <c r="X143" s="19" t="n">
        <f aca="false">IF(ISNA(VLOOKUP($A143,PC!$B:$T,18,0)),0,VLOOKUP($A143,PC!$B:$T,18,0))</f>
        <v>4.50541286351093</v>
      </c>
      <c r="Y143" s="19" t="n">
        <f aca="false">IF(ISNA(VLOOKUP($A143,PC!$B:$T,19,0)),0,VLOOKUP($A143,PC!$B:$T,19,0))</f>
        <v>3.68131804020863</v>
      </c>
      <c r="AA143" s="14" t="n">
        <f aca="false">H143-(H142*$G142/100)</f>
        <v>6.70875190951663</v>
      </c>
      <c r="AB143" s="14" t="n">
        <f aca="false">I143-(I142*$G142/100)</f>
        <v>1.38524179886477</v>
      </c>
      <c r="AC143" s="14" t="n">
        <f aca="false">J143-(J142*$G142/100)</f>
        <v>3.91505622616091</v>
      </c>
      <c r="AD143" s="14" t="n">
        <f aca="false">K143-(K142*$G142/100)</f>
        <v>6.70570443011299</v>
      </c>
      <c r="AE143" s="14" t="n">
        <f aca="false">L143-(L142*$G142/100)</f>
        <v>4.10335183454317</v>
      </c>
      <c r="AF143" s="14" t="n">
        <f aca="false">M143-(M142*$G142/100)</f>
        <v>4.6534123774193</v>
      </c>
      <c r="AG143" s="14" t="n">
        <f aca="false">N143-(N142*$G142/100)</f>
        <v>1.836256650386</v>
      </c>
      <c r="AH143" s="14" t="n">
        <f aca="false">O143-(O142*$G142/100)</f>
        <v>4.42482352440159</v>
      </c>
      <c r="AI143" s="14" t="n">
        <f aca="false">P143-(P142*$G142/100)</f>
        <v>2.06987964483651</v>
      </c>
      <c r="AJ143" s="14" t="n">
        <f aca="false">Q143-(Q142*$G142/100)</f>
        <v>6.21244207586599</v>
      </c>
      <c r="AK143" s="14" t="n">
        <f aca="false">R143-(R142*$G142/100)</f>
        <v>4.47406315755162</v>
      </c>
      <c r="AL143" s="14" t="n">
        <f aca="false">S143-(S142*$G142/100)</f>
        <v>3.64705513883462</v>
      </c>
      <c r="AM143" s="14" t="n">
        <f aca="false">T143-(T142*$G142/100)</f>
        <v>9.46264753299836</v>
      </c>
      <c r="AN143" s="14" t="n">
        <f aca="false">U143-(U142*$G142/100)</f>
        <v>4.46918655523994</v>
      </c>
      <c r="AO143" s="14" t="n">
        <f aca="false">V143-(V142*$G142/100)</f>
        <v>3.08820437231686</v>
      </c>
      <c r="AP143" s="14" t="n">
        <f aca="false">W143-(W142*$G142/100)</f>
        <v>3.63755503952163</v>
      </c>
      <c r="AQ143" s="14" t="n">
        <f aca="false">X143-(X142*$G142/100)</f>
        <v>3.51696653836792</v>
      </c>
      <c r="AR143" s="14" t="n">
        <f aca="false">Y143-(Y142*$G142/100)</f>
        <v>3.03688396703485</v>
      </c>
      <c r="AS143" s="14"/>
      <c r="AT143" s="14" t="n">
        <f aca="false">IF(AA143&gt;0,AA143,0)</f>
        <v>6.70875190951663</v>
      </c>
      <c r="AU143" s="14" t="n">
        <f aca="false">IF(AB143&gt;0,AB143,0)</f>
        <v>1.38524179886477</v>
      </c>
      <c r="AV143" s="14" t="n">
        <f aca="false">IF(AC143&gt;0,AC143,0)</f>
        <v>3.91505622616091</v>
      </c>
      <c r="AW143" s="14" t="n">
        <f aca="false">IF(AD143&gt;0,AD143,0)</f>
        <v>6.70570443011299</v>
      </c>
      <c r="AX143" s="14" t="n">
        <f aca="false">IF(AE143&gt;0,AE143,0)</f>
        <v>4.10335183454317</v>
      </c>
      <c r="AY143" s="14" t="n">
        <f aca="false">IF(AF143&gt;0,AF143,0)</f>
        <v>4.6534123774193</v>
      </c>
      <c r="AZ143" s="14" t="n">
        <f aca="false">IF(AG143&gt;0,AG143,0)</f>
        <v>1.836256650386</v>
      </c>
      <c r="BA143" s="14" t="n">
        <f aca="false">IF(AH143&gt;0,AH143,0)</f>
        <v>4.42482352440159</v>
      </c>
      <c r="BB143" s="14" t="n">
        <f aca="false">IF(AI143&gt;0,AI143,0)</f>
        <v>2.06987964483651</v>
      </c>
      <c r="BC143" s="14" t="n">
        <f aca="false">IF(AJ143&gt;0,AJ143,0)</f>
        <v>6.21244207586599</v>
      </c>
      <c r="BD143" s="14" t="n">
        <f aca="false">IF(AK143&gt;0,AK143,0)</f>
        <v>4.47406315755162</v>
      </c>
      <c r="BE143" s="14" t="n">
        <f aca="false">IF(AL143&gt;0,AL143,0)</f>
        <v>3.64705513883462</v>
      </c>
      <c r="BF143" s="14" t="n">
        <f aca="false">IF(AM143&gt;0,AM143,0)</f>
        <v>9.46264753299836</v>
      </c>
      <c r="BG143" s="14" t="n">
        <f aca="false">IF(AN143&gt;0,AN143,0)</f>
        <v>4.46918655523994</v>
      </c>
      <c r="BH143" s="14" t="n">
        <f aca="false">IF(AO143&gt;0,AO143,0)</f>
        <v>3.08820437231686</v>
      </c>
      <c r="BI143" s="14" t="n">
        <f aca="false">IF(AP143&gt;0,AP143,0)</f>
        <v>3.63755503952163</v>
      </c>
      <c r="BJ143" s="14" t="n">
        <f aca="false">IF(AQ143&gt;0,AQ143,0)</f>
        <v>3.51696653836792</v>
      </c>
      <c r="BK143" s="14" t="n">
        <f aca="false">IF(AR143&gt;0,AR143,0)</f>
        <v>3.03688396703485</v>
      </c>
    </row>
    <row r="144" customFormat="false" ht="18" hidden="false" customHeight="false" outlineLevel="0" collapsed="false">
      <c r="A144" s="20" t="s">
        <v>884</v>
      </c>
      <c r="B144" s="19" t="s">
        <v>885</v>
      </c>
      <c r="C144" s="19" t="n">
        <v>52</v>
      </c>
      <c r="D144" s="19" t="n">
        <f aca="false">C144-5</f>
        <v>47</v>
      </c>
      <c r="E144" s="8" t="s">
        <v>886</v>
      </c>
      <c r="F144" s="8" t="n">
        <v>18.2263251865846</v>
      </c>
      <c r="G144" s="13" t="n">
        <f aca="false">F144*((POWER(D144,2))/((POWER(C144,2))))</f>
        <v>14.8897752726203</v>
      </c>
      <c r="H144" s="19" t="n">
        <f aca="false">IF(ISNA(VLOOKUP($A144,PC!$B:$T,2,0)),0,VLOOKUP($A144,PC!$B:$T,2,0))</f>
        <v>9.97469554580413</v>
      </c>
      <c r="I144" s="19" t="n">
        <f aca="false">IF(ISNA(VLOOKUP($A144,PC!$B:$T,3,0)),0,VLOOKUP($A144,PC!$B:$T,3,0))</f>
        <v>1.56383793253069</v>
      </c>
      <c r="J144" s="19" t="n">
        <f aca="false">IF(ISNA(VLOOKUP($A144,PC!$B:$T,4,0)),0,VLOOKUP($A144,PC!$B:$T,4,0))</f>
        <v>4.87997647318311</v>
      </c>
      <c r="K144" s="19" t="n">
        <f aca="false">IF(ISNA(VLOOKUP($A144,PC!$B:$T,5,0)),0,VLOOKUP($A144,PC!$B:$T,5,0))</f>
        <v>5.93228937666994</v>
      </c>
      <c r="L144" s="19" t="n">
        <f aca="false">IF(ISNA(VLOOKUP($A144,PC!$B:$T,6,0)),0,VLOOKUP($A144,PC!$B:$T,6,0))</f>
        <v>5.10326805149297</v>
      </c>
      <c r="M144" s="19" t="n">
        <f aca="false">IF(ISNA(VLOOKUP($A144,PC!$B:$T,7,0)),0,VLOOKUP($A144,PC!$B:$T,7,0))</f>
        <v>6.22322118423825</v>
      </c>
      <c r="N144" s="19" t="n">
        <f aca="false">IF(ISNA(VLOOKUP($A144,PC!$B:$T,8,0)),0,VLOOKUP($A144,PC!$B:$T,8,0))</f>
        <v>2.26193376791807</v>
      </c>
      <c r="O144" s="19" t="n">
        <f aca="false">IF(ISNA(VLOOKUP($A144,PC!$B:$T,9,0)),0,VLOOKUP($A144,PC!$B:$T,9,0))</f>
        <v>5.35535092683576</v>
      </c>
      <c r="P144" s="19" t="n">
        <f aca="false">IF(ISNA(VLOOKUP($A144,PC!$B:$T,10,0)),0,VLOOKUP($A144,PC!$B:$T,10,0))</f>
        <v>3.43114194577649</v>
      </c>
      <c r="Q144" s="19" t="n">
        <f aca="false">IF(ISNA(VLOOKUP($A144,PC!$B:$T,11,0)),0,VLOOKUP($A144,PC!$B:$T,11,0))</f>
        <v>4.37108693420918</v>
      </c>
      <c r="R144" s="19" t="n">
        <f aca="false">IF(ISNA(VLOOKUP($A144,PC!$B:$T,12,0)),0,VLOOKUP($A144,PC!$B:$T,12,0))</f>
        <v>5.35273467058663</v>
      </c>
      <c r="S144" s="19" t="n">
        <f aca="false">IF(ISNA(VLOOKUP($A144,PC!$B:$T,13,0)),0,VLOOKUP($A144,PC!$B:$T,13,0))</f>
        <v>4.87997647318311</v>
      </c>
      <c r="T144" s="19" t="n">
        <f aca="false">IF(ISNA(VLOOKUP($A144,PC!$B:$T,14,0)),0,VLOOKUP($A144,PC!$B:$T,14,0))</f>
        <v>12.0025845232998</v>
      </c>
      <c r="U144" s="19" t="n">
        <f aca="false">IF(ISNA(VLOOKUP($A144,PC!$B:$T,15,0)),0,VLOOKUP($A144,PC!$B:$T,15,0))</f>
        <v>5.14857033311012</v>
      </c>
      <c r="V144" s="19" t="n">
        <f aca="false">IF(ISNA(VLOOKUP($A144,PC!$B:$T,16,0)),0,VLOOKUP($A144,PC!$B:$T,16,0))</f>
        <v>4.57833462499943</v>
      </c>
      <c r="W144" s="19" t="n">
        <f aca="false">IF(ISNA(VLOOKUP($A144,PC!$B:$T,17,0)),0,VLOOKUP($A144,PC!$B:$T,17,0))</f>
        <v>4.2393316970245</v>
      </c>
      <c r="X144" s="19" t="n">
        <f aca="false">IF(ISNA(VLOOKUP($A144,PC!$B:$T,18,0)),0,VLOOKUP($A144,PC!$B:$T,18,0))</f>
        <v>4.62670952482033</v>
      </c>
      <c r="Y144" s="19" t="n">
        <f aca="false">IF(ISNA(VLOOKUP($A144,PC!$B:$T,19,0)),0,VLOOKUP($A144,PC!$B:$T,19,0))</f>
        <v>4.26064431816856</v>
      </c>
      <c r="AA144" s="14" t="n">
        <f aca="false">H144-(H143*$G143/100)</f>
        <v>8.75745071763333</v>
      </c>
      <c r="AB144" s="14" t="n">
        <f aca="false">I144-(I143*$G143/100)</f>
        <v>1.28771909484892</v>
      </c>
      <c r="AC144" s="14" t="n">
        <f aca="false">J144-(J143*$G143/100)</f>
        <v>4.15389770085675</v>
      </c>
      <c r="AD144" s="14" t="n">
        <f aca="false">K144-(K143*$G143/100)</f>
        <v>4.64412422741958</v>
      </c>
      <c r="AE144" s="14" t="n">
        <f aca="false">L144-(L143*$G143/100)</f>
        <v>4.37718927916661</v>
      </c>
      <c r="AF144" s="14" t="n">
        <f aca="false">M144-(M143*$G143/100)</f>
        <v>5.41391269929143</v>
      </c>
      <c r="AG144" s="14" t="n">
        <f aca="false">N144-(N143*$G143/100)</f>
        <v>1.92129475715231</v>
      </c>
      <c r="AH144" s="14" t="n">
        <f aca="false">O144-(O143*$G143/100)</f>
        <v>4.50164779586341</v>
      </c>
      <c r="AI144" s="14" t="n">
        <f aca="false">P144-(P143*$G143/100)</f>
        <v>3.05715833894369</v>
      </c>
      <c r="AJ144" s="14" t="n">
        <f aca="false">Q144-(Q143*$G143/100)</f>
        <v>3.19640369980978</v>
      </c>
      <c r="AK144" s="14" t="n">
        <f aca="false">R144-(R143*$G143/100)</f>
        <v>4.49620788617914</v>
      </c>
      <c r="AL144" s="14" t="n">
        <f aca="false">S144-(S143*$G143/100)</f>
        <v>4.22449987093361</v>
      </c>
      <c r="AM144" s="14" t="n">
        <f aca="false">T144-(T143*$G143/100)</f>
        <v>10.340527562422</v>
      </c>
      <c r="AN144" s="14" t="n">
        <f aca="false">U144-(U143*$G143/100)</f>
        <v>4.32312572743286</v>
      </c>
      <c r="AO144" s="14" t="n">
        <f aca="false">V144-(V143*$G143/100)</f>
        <v>3.97175927700174</v>
      </c>
      <c r="AP144" s="14" t="n">
        <f aca="false">W144-(W143*$G143/100)</f>
        <v>3.51805003888784</v>
      </c>
      <c r="AQ144" s="14" t="n">
        <f aca="false">X144-(X143*$G143/100)</f>
        <v>3.95633755077305</v>
      </c>
      <c r="AR144" s="14" t="n">
        <f aca="false">Y144-(Y143*$G143/100)</f>
        <v>3.71289153357971</v>
      </c>
      <c r="AS144" s="14"/>
      <c r="AT144" s="14" t="n">
        <f aca="false">IF(AA144&gt;0,AA144,0)</f>
        <v>8.75745071763333</v>
      </c>
      <c r="AU144" s="14" t="n">
        <f aca="false">IF(AB144&gt;0,AB144,0)</f>
        <v>1.28771909484892</v>
      </c>
      <c r="AV144" s="14" t="n">
        <f aca="false">IF(AC144&gt;0,AC144,0)</f>
        <v>4.15389770085675</v>
      </c>
      <c r="AW144" s="14" t="n">
        <f aca="false">IF(AD144&gt;0,AD144,0)</f>
        <v>4.64412422741958</v>
      </c>
      <c r="AX144" s="14" t="n">
        <f aca="false">IF(AE144&gt;0,AE144,0)</f>
        <v>4.37718927916661</v>
      </c>
      <c r="AY144" s="14" t="n">
        <f aca="false">IF(AF144&gt;0,AF144,0)</f>
        <v>5.41391269929143</v>
      </c>
      <c r="AZ144" s="14" t="n">
        <f aca="false">IF(AG144&gt;0,AG144,0)</f>
        <v>1.92129475715231</v>
      </c>
      <c r="BA144" s="14" t="n">
        <f aca="false">IF(AH144&gt;0,AH144,0)</f>
        <v>4.50164779586341</v>
      </c>
      <c r="BB144" s="14" t="n">
        <f aca="false">IF(AI144&gt;0,AI144,0)</f>
        <v>3.05715833894369</v>
      </c>
      <c r="BC144" s="14" t="n">
        <f aca="false">IF(AJ144&gt;0,AJ144,0)</f>
        <v>3.19640369980978</v>
      </c>
      <c r="BD144" s="14" t="n">
        <f aca="false">IF(AK144&gt;0,AK144,0)</f>
        <v>4.49620788617914</v>
      </c>
      <c r="BE144" s="14" t="n">
        <f aca="false">IF(AL144&gt;0,AL144,0)</f>
        <v>4.22449987093361</v>
      </c>
      <c r="BF144" s="14" t="n">
        <f aca="false">IF(AM144&gt;0,AM144,0)</f>
        <v>10.340527562422</v>
      </c>
      <c r="BG144" s="14" t="n">
        <f aca="false">IF(AN144&gt;0,AN144,0)</f>
        <v>4.32312572743286</v>
      </c>
      <c r="BH144" s="14" t="n">
        <f aca="false">IF(AO144&gt;0,AO144,0)</f>
        <v>3.97175927700174</v>
      </c>
      <c r="BI144" s="14" t="n">
        <f aca="false">IF(AP144&gt;0,AP144,0)</f>
        <v>3.51805003888784</v>
      </c>
      <c r="BJ144" s="14" t="n">
        <f aca="false">IF(AQ144&gt;0,AQ144,0)</f>
        <v>3.95633755077305</v>
      </c>
      <c r="BK144" s="14" t="n">
        <f aca="false">IF(AR144&gt;0,AR144,0)</f>
        <v>3.71289153357971</v>
      </c>
    </row>
    <row r="145" customFormat="false" ht="18" hidden="false" customHeight="false" outlineLevel="0" collapsed="false">
      <c r="A145" s="20" t="s">
        <v>887</v>
      </c>
      <c r="B145" s="19" t="s">
        <v>888</v>
      </c>
      <c r="C145" s="19" t="n">
        <v>52</v>
      </c>
      <c r="D145" s="19" t="n">
        <f aca="false">C145-5</f>
        <v>47</v>
      </c>
      <c r="E145" s="8" t="s">
        <v>889</v>
      </c>
      <c r="F145" s="8" t="n">
        <v>18.2392002902203</v>
      </c>
      <c r="G145" s="13" t="n">
        <f aca="false">F145*((POWER(D145,2))/((POWER(C145,2))))</f>
        <v>14.9002934323582</v>
      </c>
      <c r="H145" s="19" t="n">
        <f aca="false">IF(ISNA(VLOOKUP($A145,PC!$B:$T,2,0)),0,VLOOKUP($A145,PC!$B:$T,2,0))</f>
        <v>6.8576042293859</v>
      </c>
      <c r="I145" s="19" t="n">
        <f aca="false">IF(ISNA(VLOOKUP($A145,PC!$B:$T,3,0)),0,VLOOKUP($A145,PC!$B:$T,3,0))</f>
        <v>1.34622968940203</v>
      </c>
      <c r="J145" s="19" t="n">
        <f aca="false">IF(ISNA(VLOOKUP($A145,PC!$B:$T,4,0)),0,VLOOKUP($A145,PC!$B:$T,4,0))</f>
        <v>3.91935776463511</v>
      </c>
      <c r="K145" s="19" t="n">
        <f aca="false">IF(ISNA(VLOOKUP($A145,PC!$B:$T,5,0)),0,VLOOKUP($A145,PC!$B:$T,5,0))</f>
        <v>4.75952920485677</v>
      </c>
      <c r="L145" s="19" t="n">
        <f aca="false">IF(ISNA(VLOOKUP($A145,PC!$B:$T,6,0)),0,VLOOKUP($A145,PC!$B:$T,6,0))</f>
        <v>3.60807138933021</v>
      </c>
      <c r="M145" s="19" t="n">
        <f aca="false">IF(ISNA(VLOOKUP($A145,PC!$B:$T,7,0)),0,VLOOKUP($A145,PC!$B:$T,7,0))</f>
        <v>4.13974151857835</v>
      </c>
      <c r="N145" s="19" t="n">
        <f aca="false">IF(ISNA(VLOOKUP($A145,PC!$B:$T,8,0)),0,VLOOKUP($A145,PC!$B:$T,8,0))</f>
        <v>1.63218532051451</v>
      </c>
      <c r="O145" s="19" t="n">
        <f aca="false">IF(ISNA(VLOOKUP($A145,PC!$B:$T,9,0)),0,VLOOKUP($A145,PC!$B:$T,9,0))</f>
        <v>3.56409730062609</v>
      </c>
      <c r="P145" s="19" t="n">
        <f aca="false">IF(ISNA(VLOOKUP($A145,PC!$B:$T,10,0)),0,VLOOKUP($A145,PC!$B:$T,10,0))</f>
        <v>1.45056005366372</v>
      </c>
      <c r="Q145" s="19" t="n">
        <f aca="false">IF(ISNA(VLOOKUP($A145,PC!$B:$T,11,0)),0,VLOOKUP($A145,PC!$B:$T,11,0))</f>
        <v>3.56409730062609</v>
      </c>
      <c r="R145" s="19" t="n">
        <f aca="false">IF(ISNA(VLOOKUP($A145,PC!$B:$T,12,0)),0,VLOOKUP($A145,PC!$B:$T,12,0))</f>
        <v>3.4653219704018</v>
      </c>
      <c r="S145" s="19" t="n">
        <f aca="false">IF(ISNA(VLOOKUP($A145,PC!$B:$T,13,0)),0,VLOOKUP($A145,PC!$B:$T,13,0))</f>
        <v>3.06354078594273</v>
      </c>
      <c r="T145" s="19" t="n">
        <f aca="false">IF(ISNA(VLOOKUP($A145,PC!$B:$T,14,0)),0,VLOOKUP($A145,PC!$B:$T,14,0))</f>
        <v>6.68430754495723</v>
      </c>
      <c r="U145" s="19" t="n">
        <f aca="false">IF(ISNA(VLOOKUP($A145,PC!$B:$T,15,0)),0,VLOOKUP($A145,PC!$B:$T,15,0))</f>
        <v>3.61631654713365</v>
      </c>
      <c r="V145" s="19" t="n">
        <f aca="false">IF(ISNA(VLOOKUP($A145,PC!$B:$T,16,0)),0,VLOOKUP($A145,PC!$B:$T,16,0))</f>
        <v>2.7792808510129</v>
      </c>
      <c r="W145" s="19" t="n">
        <f aca="false">IF(ISNA(VLOOKUP($A145,PC!$B:$T,17,0)),0,VLOOKUP($A145,PC!$B:$T,17,0))</f>
        <v>3.82110407785385</v>
      </c>
      <c r="X145" s="19" t="n">
        <f aca="false">IF(ISNA(VLOOKUP($A145,PC!$B:$T,18,0)),0,VLOOKUP($A145,PC!$B:$T,18,0))</f>
        <v>3.25150862722504</v>
      </c>
      <c r="Y145" s="19" t="n">
        <f aca="false">IF(ISNA(VLOOKUP($A145,PC!$B:$T,19,0)),0,VLOOKUP($A145,PC!$B:$T,19,0))</f>
        <v>3.2017548977282</v>
      </c>
      <c r="AA145" s="14" t="n">
        <f aca="false">H145-(H144*$G144/100)</f>
        <v>5.3723944784876</v>
      </c>
      <c r="AB145" s="14" t="n">
        <f aca="false">I145-(I144*$G144/100)</f>
        <v>1.11337773562022</v>
      </c>
      <c r="AC145" s="14" t="n">
        <f aca="false">J145-(J144*$G144/100)</f>
        <v>3.1927402344214</v>
      </c>
      <c r="AD145" s="14" t="n">
        <f aca="false">K145-(K144*$G144/100)</f>
        <v>3.87622464814908</v>
      </c>
      <c r="AE145" s="14" t="n">
        <f aca="false">L145-(L144*$G144/100)</f>
        <v>2.84820624490347</v>
      </c>
      <c r="AF145" s="14" t="n">
        <f aca="false">M145-(M144*$G144/100)</f>
        <v>3.21311786952718</v>
      </c>
      <c r="AG145" s="14" t="n">
        <f aca="false">N145-(N144*$G144/100)</f>
        <v>1.295388465656</v>
      </c>
      <c r="AH145" s="14" t="n">
        <f aca="false">O145-(O144*$G144/100)</f>
        <v>2.76669758256006</v>
      </c>
      <c r="AI145" s="14" t="n">
        <f aca="false">P145-(P144*$G144/100)</f>
        <v>0.939670728652991</v>
      </c>
      <c r="AJ145" s="14" t="n">
        <f aca="false">Q145-(Q144*$G144/100)</f>
        <v>2.91325227915147</v>
      </c>
      <c r="AK145" s="14" t="n">
        <f aca="false">R145-(R144*$G144/100)</f>
        <v>2.66831180701181</v>
      </c>
      <c r="AL145" s="14" t="n">
        <f aca="false">S145-(S144*$G144/100)</f>
        <v>2.33692325572902</v>
      </c>
      <c r="AM145" s="14" t="n">
        <f aca="false">T145-(T144*$G144/100)</f>
        <v>4.89714968253159</v>
      </c>
      <c r="AN145" s="14" t="n">
        <f aca="false">U145-(U144*$G144/100)</f>
        <v>2.84970599478076</v>
      </c>
      <c r="AO145" s="14" t="n">
        <f aca="false">V145-(V144*$G144/100)</f>
        <v>2.09757711412192</v>
      </c>
      <c r="AP145" s="14" t="n">
        <f aca="false">W145-(W144*$G144/100)</f>
        <v>3.18987711510594</v>
      </c>
      <c r="AQ145" s="14" t="n">
        <f aca="false">X145-(X144*$G144/100)</f>
        <v>2.56260197646237</v>
      </c>
      <c r="AR145" s="14" t="n">
        <f aca="false">Y145-(Y144*$G144/100)</f>
        <v>2.56735453358724</v>
      </c>
      <c r="AS145" s="14"/>
      <c r="AT145" s="14" t="n">
        <f aca="false">IF(AA145&gt;0,AA145,0)</f>
        <v>5.3723944784876</v>
      </c>
      <c r="AU145" s="14" t="n">
        <f aca="false">IF(AB145&gt;0,AB145,0)</f>
        <v>1.11337773562022</v>
      </c>
      <c r="AV145" s="14" t="n">
        <f aca="false">IF(AC145&gt;0,AC145,0)</f>
        <v>3.1927402344214</v>
      </c>
      <c r="AW145" s="14" t="n">
        <f aca="false">IF(AD145&gt;0,AD145,0)</f>
        <v>3.87622464814908</v>
      </c>
      <c r="AX145" s="14" t="n">
        <f aca="false">IF(AE145&gt;0,AE145,0)</f>
        <v>2.84820624490347</v>
      </c>
      <c r="AY145" s="14" t="n">
        <f aca="false">IF(AF145&gt;0,AF145,0)</f>
        <v>3.21311786952718</v>
      </c>
      <c r="AZ145" s="14" t="n">
        <f aca="false">IF(AG145&gt;0,AG145,0)</f>
        <v>1.295388465656</v>
      </c>
      <c r="BA145" s="14" t="n">
        <f aca="false">IF(AH145&gt;0,AH145,0)</f>
        <v>2.76669758256006</v>
      </c>
      <c r="BB145" s="14" t="n">
        <f aca="false">IF(AI145&gt;0,AI145,0)</f>
        <v>0.939670728652991</v>
      </c>
      <c r="BC145" s="14" t="n">
        <f aca="false">IF(AJ145&gt;0,AJ145,0)</f>
        <v>2.91325227915147</v>
      </c>
      <c r="BD145" s="14" t="n">
        <f aca="false">IF(AK145&gt;0,AK145,0)</f>
        <v>2.66831180701181</v>
      </c>
      <c r="BE145" s="14" t="n">
        <f aca="false">IF(AL145&gt;0,AL145,0)</f>
        <v>2.33692325572902</v>
      </c>
      <c r="BF145" s="14" t="n">
        <f aca="false">IF(AM145&gt;0,AM145,0)</f>
        <v>4.89714968253159</v>
      </c>
      <c r="BG145" s="14" t="n">
        <f aca="false">IF(AN145&gt;0,AN145,0)</f>
        <v>2.84970599478076</v>
      </c>
      <c r="BH145" s="14" t="n">
        <f aca="false">IF(AO145&gt;0,AO145,0)</f>
        <v>2.09757711412192</v>
      </c>
      <c r="BI145" s="14" t="n">
        <f aca="false">IF(AP145&gt;0,AP145,0)</f>
        <v>3.18987711510594</v>
      </c>
      <c r="BJ145" s="14" t="n">
        <f aca="false">IF(AQ145&gt;0,AQ145,0)</f>
        <v>2.56260197646237</v>
      </c>
      <c r="BK145" s="14" t="n">
        <f aca="false">IF(AR145&gt;0,AR145,0)</f>
        <v>2.56735453358724</v>
      </c>
    </row>
    <row r="146" customFormat="false" ht="18" hidden="false" customHeight="false" outlineLevel="0" collapsed="false">
      <c r="A146" s="20" t="s">
        <v>890</v>
      </c>
      <c r="B146" s="19" t="s">
        <v>891</v>
      </c>
      <c r="C146" s="19" t="n">
        <v>52</v>
      </c>
      <c r="D146" s="19" t="n">
        <f aca="false">C146-5</f>
        <v>47</v>
      </c>
      <c r="E146" s="8" t="s">
        <v>892</v>
      </c>
      <c r="F146" s="8" t="n">
        <v>18.2520756693942</v>
      </c>
      <c r="G146" s="13" t="n">
        <f aca="false">F146*((POWER(D146,2))/((POWER(C146,2))))</f>
        <v>14.9108118171937</v>
      </c>
      <c r="H146" s="19" t="n">
        <f aca="false">IF(ISNA(VLOOKUP($A146,PC!$B:$T,2,0)),0,VLOOKUP($A146,PC!$B:$T,2,0))</f>
        <v>3.70856820418105</v>
      </c>
      <c r="I146" s="19" t="n">
        <f aca="false">IF(ISNA(VLOOKUP($A146,PC!$B:$T,3,0)),0,VLOOKUP($A146,PC!$B:$T,3,0))</f>
        <v>0.727531318049254</v>
      </c>
      <c r="J146" s="19" t="n">
        <f aca="false">IF(ISNA(VLOOKUP($A146,PC!$B:$T,4,0)),0,VLOOKUP($A146,PC!$B:$T,4,0))</f>
        <v>2.4023594924765</v>
      </c>
      <c r="K146" s="19" t="n">
        <f aca="false">IF(ISNA(VLOOKUP($A146,PC!$B:$T,5,0)),0,VLOOKUP($A146,PC!$B:$T,5,0))</f>
        <v>2.84015963743363</v>
      </c>
      <c r="L146" s="19" t="n">
        <f aca="false">IF(ISNA(VLOOKUP($A146,PC!$B:$T,6,0)),0,VLOOKUP($A146,PC!$B:$T,6,0))</f>
        <v>1.73499235326434</v>
      </c>
      <c r="M146" s="19" t="n">
        <f aca="false">IF(ISNA(VLOOKUP($A146,PC!$B:$T,7,0)),0,VLOOKUP($A146,PC!$B:$T,7,0))</f>
        <v>1.87802907915994</v>
      </c>
      <c r="N146" s="19" t="n">
        <f aca="false">IF(ISNA(VLOOKUP($A146,PC!$B:$T,8,0)),0,VLOOKUP($A146,PC!$B:$T,8,0))</f>
        <v>0.415086353154421</v>
      </c>
      <c r="O146" s="19" t="n">
        <f aca="false">IF(ISNA(VLOOKUP($A146,PC!$B:$T,9,0)),0,VLOOKUP($A146,PC!$B:$T,9,0))</f>
        <v>1.86538115785884</v>
      </c>
      <c r="P146" s="19" t="n">
        <f aca="false">IF(ISNA(VLOOKUP($A146,PC!$B:$T,10,0)),0,VLOOKUP($A146,PC!$B:$T,10,0))</f>
        <v>0.58082166780999</v>
      </c>
      <c r="Q146" s="19" t="n">
        <f aca="false">IF(ISNA(VLOOKUP($A146,PC!$B:$T,11,0)),0,VLOOKUP($A146,PC!$B:$T,11,0))</f>
        <v>2.84050087242123</v>
      </c>
      <c r="R146" s="19" t="n">
        <f aca="false">IF(ISNA(VLOOKUP($A146,PC!$B:$T,12,0)),0,VLOOKUP($A146,PC!$B:$T,12,0))</f>
        <v>1.43463213129396</v>
      </c>
      <c r="S146" s="19" t="n">
        <f aca="false">IF(ISNA(VLOOKUP($A146,PC!$B:$T,13,0)),0,VLOOKUP($A146,PC!$B:$T,13,0))</f>
        <v>1.48329228393927</v>
      </c>
      <c r="T146" s="19" t="n">
        <f aca="false">IF(ISNA(VLOOKUP($A146,PC!$B:$T,14,0)),0,VLOOKUP($A146,PC!$B:$T,14,0))</f>
        <v>4.25244327116063</v>
      </c>
      <c r="U146" s="19" t="n">
        <f aca="false">IF(ISNA(VLOOKUP($A146,PC!$B:$T,15,0)),0,VLOOKUP($A146,PC!$B:$T,15,0))</f>
        <v>1.76248206013792</v>
      </c>
      <c r="V146" s="19" t="n">
        <f aca="false">IF(ISNA(VLOOKUP($A146,PC!$B:$T,16,0)),0,VLOOKUP($A146,PC!$B:$T,16,0))</f>
        <v>1.64854229735695</v>
      </c>
      <c r="W146" s="19" t="n">
        <f aca="false">IF(ISNA(VLOOKUP($A146,PC!$B:$T,17,0)),0,VLOOKUP($A146,PC!$B:$T,17,0))</f>
        <v>2.58418378331826</v>
      </c>
      <c r="X146" s="19" t="n">
        <f aca="false">IF(ISNA(VLOOKUP($A146,PC!$B:$T,18,0)),0,VLOOKUP($A146,PC!$B:$T,18,0))</f>
        <v>1.35700639839888</v>
      </c>
      <c r="Y146" s="19" t="n">
        <f aca="false">IF(ISNA(VLOOKUP($A146,PC!$B:$T,19,0)),0,VLOOKUP($A146,PC!$B:$T,19,0))</f>
        <v>1.76248206013792</v>
      </c>
      <c r="AA146" s="14" t="n">
        <f aca="false">H146-(H145*$G145/100)</f>
        <v>2.68676505157274</v>
      </c>
      <c r="AB146" s="14" t="n">
        <f aca="false">I146-(I145*$G145/100)</f>
        <v>0.526939144054827</v>
      </c>
      <c r="AC146" s="14" t="n">
        <f aca="false">J146-(J145*$G145/100)</f>
        <v>1.81836368488196</v>
      </c>
      <c r="AD146" s="14" t="n">
        <f aca="false">K146-(K145*$G145/100)</f>
        <v>2.13097581991118</v>
      </c>
      <c r="AE146" s="14" t="n">
        <f aca="false">L146-(L145*$G145/100)</f>
        <v>1.19737912900517</v>
      </c>
      <c r="AF146" s="14" t="n">
        <f aca="false">M146-(M145*$G145/100)</f>
        <v>1.2611954455506</v>
      </c>
      <c r="AG146" s="14" t="n">
        <f aca="false">N146-(N145*$G145/100)</f>
        <v>0.171885951037882</v>
      </c>
      <c r="AH146" s="14" t="n">
        <f aca="false">O146-(O145*$G145/100)</f>
        <v>1.3343202018508</v>
      </c>
      <c r="AI146" s="14" t="n">
        <f aca="false">P146-(P145*$G145/100)</f>
        <v>0.364683963401522</v>
      </c>
      <c r="AJ146" s="14" t="n">
        <f aca="false">Q146-(Q145*$G145/100)</f>
        <v>2.30943991641318</v>
      </c>
      <c r="AK146" s="14" t="n">
        <f aca="false">R146-(R145*$G145/100)</f>
        <v>0.918288989328114</v>
      </c>
      <c r="AL146" s="14" t="n">
        <f aca="false">S146-(S145*$G145/100)</f>
        <v>1.02681571741383</v>
      </c>
      <c r="AM146" s="14" t="n">
        <f aca="false">T146-(T145*$G145/100)</f>
        <v>3.25646183304074</v>
      </c>
      <c r="AN146" s="14" t="n">
        <f aca="false">U146-(U145*$G145/100)</f>
        <v>1.22364028317208</v>
      </c>
      <c r="AO146" s="14" t="n">
        <f aca="false">V146-(V145*$G145/100)</f>
        <v>1.23442129524668</v>
      </c>
      <c r="AP146" s="14" t="n">
        <f aca="false">W146-(W145*$G145/100)</f>
        <v>2.01482806336223</v>
      </c>
      <c r="AQ146" s="14" t="n">
        <f aca="false">X146-(X145*$G145/100)</f>
        <v>0.872522071963911</v>
      </c>
      <c r="AR146" s="14" t="n">
        <f aca="false">Y146-(Y145*$G145/100)</f>
        <v>1.28541118539152</v>
      </c>
      <c r="AS146" s="14"/>
      <c r="AT146" s="14" t="n">
        <f aca="false">IF(AA146&gt;0,AA146,0)</f>
        <v>2.68676505157274</v>
      </c>
      <c r="AU146" s="14" t="n">
        <f aca="false">IF(AB146&gt;0,AB146,0)</f>
        <v>0.526939144054827</v>
      </c>
      <c r="AV146" s="14" t="n">
        <f aca="false">IF(AC146&gt;0,AC146,0)</f>
        <v>1.81836368488196</v>
      </c>
      <c r="AW146" s="14" t="n">
        <f aca="false">IF(AD146&gt;0,AD146,0)</f>
        <v>2.13097581991118</v>
      </c>
      <c r="AX146" s="14" t="n">
        <f aca="false">IF(AE146&gt;0,AE146,0)</f>
        <v>1.19737912900517</v>
      </c>
      <c r="AY146" s="14" t="n">
        <f aca="false">IF(AF146&gt;0,AF146,0)</f>
        <v>1.2611954455506</v>
      </c>
      <c r="AZ146" s="14" t="n">
        <f aca="false">IF(AG146&gt;0,AG146,0)</f>
        <v>0.171885951037882</v>
      </c>
      <c r="BA146" s="14" t="n">
        <f aca="false">IF(AH146&gt;0,AH146,0)</f>
        <v>1.3343202018508</v>
      </c>
      <c r="BB146" s="14" t="n">
        <f aca="false">IF(AI146&gt;0,AI146,0)</f>
        <v>0.364683963401522</v>
      </c>
      <c r="BC146" s="14" t="n">
        <f aca="false">IF(AJ146&gt;0,AJ146,0)</f>
        <v>2.30943991641318</v>
      </c>
      <c r="BD146" s="14" t="n">
        <f aca="false">IF(AK146&gt;0,AK146,0)</f>
        <v>0.918288989328114</v>
      </c>
      <c r="BE146" s="14" t="n">
        <f aca="false">IF(AL146&gt;0,AL146,0)</f>
        <v>1.02681571741383</v>
      </c>
      <c r="BF146" s="14" t="n">
        <f aca="false">IF(AM146&gt;0,AM146,0)</f>
        <v>3.25646183304074</v>
      </c>
      <c r="BG146" s="14" t="n">
        <f aca="false">IF(AN146&gt;0,AN146,0)</f>
        <v>1.22364028317208</v>
      </c>
      <c r="BH146" s="14" t="n">
        <f aca="false">IF(AO146&gt;0,AO146,0)</f>
        <v>1.23442129524668</v>
      </c>
      <c r="BI146" s="14" t="n">
        <f aca="false">IF(AP146&gt;0,AP146,0)</f>
        <v>2.01482806336223</v>
      </c>
      <c r="BJ146" s="14" t="n">
        <f aca="false">IF(AQ146&gt;0,AQ146,0)</f>
        <v>0.872522071963911</v>
      </c>
      <c r="BK146" s="14" t="n">
        <f aca="false">IF(AR146&gt;0,AR146,0)</f>
        <v>1.28541118539152</v>
      </c>
    </row>
    <row r="147" customFormat="false" ht="18" hidden="false" customHeight="false" outlineLevel="0" collapsed="false">
      <c r="A147" s="22"/>
      <c r="D147" s="19"/>
      <c r="F147" s="8"/>
      <c r="G147" s="13"/>
    </row>
    <row r="148" customFormat="false" ht="18" hidden="false" customHeight="false" outlineLevel="0" collapsed="false">
      <c r="A148" s="22"/>
      <c r="D148" s="19"/>
      <c r="F148" s="8"/>
      <c r="G148" s="13"/>
    </row>
    <row r="149" customFormat="false" ht="18" hidden="false" customHeight="false" outlineLevel="0" collapsed="false">
      <c r="A149" s="22"/>
      <c r="D149" s="19"/>
      <c r="F149" s="8"/>
      <c r="G149" s="13"/>
    </row>
    <row r="150" customFormat="false" ht="18" hidden="false" customHeight="false" outlineLevel="0" collapsed="false">
      <c r="A150" s="22"/>
      <c r="D150" s="19"/>
      <c r="F150" s="8"/>
      <c r="G150" s="13"/>
    </row>
    <row r="151" customFormat="false" ht="18" hidden="false" customHeight="false" outlineLevel="0" collapsed="false">
      <c r="A151" s="22"/>
      <c r="D151" s="19"/>
      <c r="F151" s="8"/>
      <c r="G151" s="13"/>
    </row>
    <row r="152" customFormat="false" ht="18" hidden="false" customHeight="false" outlineLevel="0" collapsed="false">
      <c r="A152" s="22"/>
      <c r="D152" s="19"/>
      <c r="F152" s="8"/>
      <c r="G152" s="13"/>
    </row>
    <row r="153" customFormat="false" ht="18" hidden="false" customHeight="false" outlineLevel="0" collapsed="false">
      <c r="A153" s="22"/>
      <c r="D153" s="19"/>
      <c r="F153" s="8"/>
      <c r="G153" s="13"/>
    </row>
    <row r="154" customFormat="false" ht="18" hidden="false" customHeight="false" outlineLevel="0" collapsed="false">
      <c r="A154" s="22"/>
      <c r="D154" s="19"/>
      <c r="F154" s="8"/>
      <c r="G154" s="13"/>
    </row>
    <row r="155" customFormat="false" ht="18" hidden="false" customHeight="false" outlineLevel="0" collapsed="false">
      <c r="A155" s="22"/>
      <c r="D155" s="19"/>
      <c r="F155" s="8"/>
      <c r="G155" s="13"/>
    </row>
    <row r="156" customFormat="false" ht="18" hidden="false" customHeight="false" outlineLevel="0" collapsed="false">
      <c r="A156" s="22"/>
      <c r="D156" s="19"/>
      <c r="F156" s="8"/>
      <c r="G156" s="13"/>
    </row>
    <row r="157" customFormat="false" ht="18" hidden="false" customHeight="false" outlineLevel="0" collapsed="false">
      <c r="A157" s="22"/>
      <c r="D157" s="19"/>
      <c r="F157" s="8"/>
      <c r="G157" s="13"/>
    </row>
    <row r="158" customFormat="false" ht="18" hidden="false" customHeight="false" outlineLevel="0" collapsed="false">
      <c r="A158" s="22"/>
      <c r="D158" s="19"/>
      <c r="F158" s="8"/>
      <c r="G158" s="13"/>
    </row>
    <row r="159" customFormat="false" ht="18" hidden="false" customHeight="false" outlineLevel="0" collapsed="false">
      <c r="A159" s="22"/>
      <c r="D159" s="19"/>
      <c r="F159" s="8"/>
      <c r="G159" s="13"/>
    </row>
    <row r="160" customFormat="false" ht="18" hidden="false" customHeight="false" outlineLevel="0" collapsed="false">
      <c r="A160" s="22"/>
      <c r="D160" s="19"/>
      <c r="F160" s="8"/>
      <c r="G160" s="13"/>
    </row>
    <row r="161" customFormat="false" ht="18" hidden="false" customHeight="false" outlineLevel="0" collapsed="false">
      <c r="A161" s="22"/>
      <c r="D161" s="19"/>
      <c r="F161" s="8"/>
      <c r="G161" s="13"/>
    </row>
    <row r="162" customFormat="false" ht="18" hidden="false" customHeight="false" outlineLevel="0" collapsed="false">
      <c r="A162" s="22"/>
      <c r="D162" s="19"/>
      <c r="F162" s="8"/>
      <c r="G162" s="13"/>
    </row>
    <row r="163" customFormat="false" ht="18" hidden="false" customHeight="false" outlineLevel="0" collapsed="false">
      <c r="A163" s="22"/>
      <c r="D163" s="19"/>
      <c r="F163" s="8"/>
      <c r="G163" s="13"/>
    </row>
    <row r="164" customFormat="false" ht="18" hidden="false" customHeight="false" outlineLevel="0" collapsed="false">
      <c r="A164" s="22"/>
      <c r="D164" s="19"/>
      <c r="F164" s="8"/>
      <c r="G164" s="13"/>
    </row>
    <row r="165" customFormat="false" ht="18" hidden="false" customHeight="false" outlineLevel="0" collapsed="false">
      <c r="A165" s="22"/>
      <c r="D165" s="19"/>
      <c r="F165" s="8"/>
      <c r="G165" s="13"/>
    </row>
    <row r="166" customFormat="false" ht="18" hidden="false" customHeight="false" outlineLevel="0" collapsed="false">
      <c r="A166" s="22"/>
      <c r="D166" s="19"/>
      <c r="F166" s="8"/>
      <c r="G166" s="13"/>
    </row>
    <row r="167" customFormat="false" ht="18" hidden="false" customHeight="false" outlineLevel="0" collapsed="false">
      <c r="A167" s="22"/>
      <c r="D167" s="19"/>
      <c r="F167" s="8"/>
      <c r="G167" s="13"/>
    </row>
    <row r="168" customFormat="false" ht="18" hidden="false" customHeight="false" outlineLevel="0" collapsed="false">
      <c r="A168" s="22"/>
      <c r="D168" s="19"/>
      <c r="F168" s="8"/>
      <c r="G168" s="13"/>
    </row>
    <row r="169" customFormat="false" ht="18" hidden="false" customHeight="false" outlineLevel="0" collapsed="false">
      <c r="A169" s="22"/>
      <c r="D169" s="19"/>
      <c r="F169" s="8"/>
      <c r="G169" s="13"/>
    </row>
    <row r="170" customFormat="false" ht="18" hidden="false" customHeight="false" outlineLevel="0" collapsed="false">
      <c r="A170" s="22"/>
      <c r="D170" s="19"/>
      <c r="F170" s="8"/>
      <c r="G170" s="13"/>
    </row>
    <row r="171" customFormat="false" ht="18" hidden="false" customHeight="false" outlineLevel="0" collapsed="false">
      <c r="A171" s="22"/>
      <c r="D171" s="19"/>
      <c r="F171" s="8"/>
      <c r="G171" s="13"/>
    </row>
    <row r="172" customFormat="false" ht="18" hidden="false" customHeight="false" outlineLevel="0" collapsed="false">
      <c r="A172" s="22"/>
      <c r="D172" s="19"/>
      <c r="F172" s="8"/>
      <c r="G172" s="13"/>
    </row>
    <row r="173" customFormat="false" ht="18" hidden="false" customHeight="false" outlineLevel="0" collapsed="false">
      <c r="A173" s="22"/>
      <c r="D173" s="19"/>
      <c r="F173" s="8"/>
      <c r="G173" s="13"/>
    </row>
    <row r="174" customFormat="false" ht="18" hidden="false" customHeight="false" outlineLevel="0" collapsed="false">
      <c r="A174" s="22"/>
      <c r="D174" s="19"/>
      <c r="F174" s="8"/>
      <c r="G174" s="13"/>
    </row>
    <row r="175" customFormat="false" ht="18" hidden="false" customHeight="false" outlineLevel="0" collapsed="false">
      <c r="A175" s="22"/>
      <c r="D175" s="19"/>
      <c r="F175" s="8"/>
      <c r="G175" s="13"/>
    </row>
    <row r="176" customFormat="false" ht="18" hidden="false" customHeight="false" outlineLevel="0" collapsed="false">
      <c r="A176" s="22"/>
      <c r="D176" s="19"/>
      <c r="F176" s="8"/>
      <c r="G176" s="13"/>
    </row>
    <row r="177" customFormat="false" ht="18" hidden="false" customHeight="false" outlineLevel="0" collapsed="false">
      <c r="A177" s="22"/>
      <c r="D177" s="19"/>
      <c r="F177" s="8"/>
      <c r="G177" s="13"/>
    </row>
    <row r="178" customFormat="false" ht="18" hidden="false" customHeight="false" outlineLevel="0" collapsed="false">
      <c r="A178" s="22"/>
      <c r="D178" s="19"/>
      <c r="F178" s="8"/>
      <c r="G178" s="13"/>
    </row>
    <row r="179" customFormat="false" ht="18" hidden="false" customHeight="false" outlineLevel="0" collapsed="false">
      <c r="A179" s="22"/>
      <c r="D179" s="19"/>
      <c r="F179" s="8"/>
      <c r="G179" s="13"/>
    </row>
    <row r="180" customFormat="false" ht="18" hidden="false" customHeight="false" outlineLevel="0" collapsed="false">
      <c r="A180" s="22"/>
      <c r="D180" s="19"/>
      <c r="F180" s="8"/>
      <c r="G180" s="13"/>
    </row>
    <row r="181" customFormat="false" ht="18" hidden="false" customHeight="false" outlineLevel="0" collapsed="false">
      <c r="A181" s="22"/>
      <c r="D181" s="19"/>
      <c r="F181" s="8"/>
      <c r="G181" s="13"/>
    </row>
    <row r="182" customFormat="false" ht="18" hidden="false" customHeight="false" outlineLevel="0" collapsed="false">
      <c r="A182" s="22"/>
      <c r="D182" s="19"/>
      <c r="F182" s="8"/>
      <c r="G182" s="13"/>
    </row>
    <row r="183" customFormat="false" ht="18" hidden="false" customHeight="false" outlineLevel="0" collapsed="false">
      <c r="A183" s="22"/>
      <c r="D183" s="19"/>
      <c r="F183" s="8"/>
      <c r="G183" s="13"/>
    </row>
    <row r="184" customFormat="false" ht="18" hidden="false" customHeight="false" outlineLevel="0" collapsed="false">
      <c r="A184" s="22"/>
      <c r="D184" s="19"/>
      <c r="F184" s="8"/>
      <c r="G184" s="13"/>
    </row>
    <row r="185" customFormat="false" ht="18" hidden="false" customHeight="false" outlineLevel="0" collapsed="false">
      <c r="A185" s="22"/>
      <c r="D185" s="19"/>
      <c r="F185" s="8"/>
      <c r="G185" s="13"/>
    </row>
    <row r="186" customFormat="false" ht="18" hidden="false" customHeight="false" outlineLevel="0" collapsed="false">
      <c r="A186" s="22"/>
      <c r="D186" s="19"/>
      <c r="F186" s="8"/>
      <c r="G186" s="13"/>
    </row>
    <row r="187" customFormat="false" ht="18" hidden="false" customHeight="false" outlineLevel="0" collapsed="false">
      <c r="A187" s="22"/>
      <c r="D187" s="19"/>
      <c r="F187" s="8"/>
      <c r="G187" s="13"/>
    </row>
    <row r="188" customFormat="false" ht="18" hidden="false" customHeight="false" outlineLevel="0" collapsed="false">
      <c r="A188" s="22"/>
      <c r="D188" s="19"/>
      <c r="F188" s="8"/>
      <c r="G188" s="13"/>
    </row>
    <row r="189" customFormat="false" ht="18" hidden="false" customHeight="false" outlineLevel="0" collapsed="false">
      <c r="A189" s="22"/>
      <c r="D189" s="19"/>
      <c r="F189" s="8"/>
      <c r="G189" s="13"/>
    </row>
    <row r="190" customFormat="false" ht="18" hidden="false" customHeight="false" outlineLevel="0" collapsed="false">
      <c r="A190" s="22"/>
      <c r="D190" s="19"/>
      <c r="F190" s="8"/>
      <c r="G190" s="13"/>
    </row>
    <row r="191" customFormat="false" ht="18" hidden="false" customHeight="false" outlineLevel="0" collapsed="false">
      <c r="A191" s="22"/>
      <c r="D191" s="19"/>
      <c r="F191" s="8"/>
      <c r="G191" s="13"/>
    </row>
    <row r="192" customFormat="false" ht="18" hidden="false" customHeight="false" outlineLevel="0" collapsed="false">
      <c r="A192" s="22"/>
      <c r="D192" s="19"/>
      <c r="F192" s="8"/>
      <c r="G192" s="13"/>
    </row>
    <row r="193" customFormat="false" ht="18" hidden="false" customHeight="false" outlineLevel="0" collapsed="false">
      <c r="A193" s="22"/>
      <c r="D193" s="19"/>
      <c r="F193" s="8"/>
      <c r="G193" s="13"/>
    </row>
    <row r="194" customFormat="false" ht="18" hidden="false" customHeight="false" outlineLevel="0" collapsed="false">
      <c r="A194" s="22"/>
      <c r="D194" s="19"/>
      <c r="F194" s="8"/>
      <c r="G194" s="13"/>
    </row>
    <row r="195" customFormat="false" ht="18" hidden="false" customHeight="false" outlineLevel="0" collapsed="false">
      <c r="A195" s="22"/>
      <c r="D195" s="19"/>
      <c r="F195" s="8"/>
      <c r="G195" s="13"/>
    </row>
    <row r="196" customFormat="false" ht="18" hidden="false" customHeight="false" outlineLevel="0" collapsed="false">
      <c r="A196" s="22"/>
      <c r="D196" s="19"/>
      <c r="F196" s="8"/>
      <c r="G196" s="13"/>
    </row>
    <row r="197" customFormat="false" ht="18" hidden="false" customHeight="false" outlineLevel="0" collapsed="false">
      <c r="A197" s="22"/>
      <c r="D197" s="19"/>
      <c r="F197" s="8"/>
      <c r="G197" s="13"/>
    </row>
    <row r="198" customFormat="false" ht="18" hidden="false" customHeight="false" outlineLevel="0" collapsed="false">
      <c r="A198" s="22"/>
      <c r="D198" s="19"/>
      <c r="F198" s="8"/>
      <c r="G198" s="13"/>
    </row>
    <row r="199" customFormat="false" ht="18" hidden="false" customHeight="false" outlineLevel="0" collapsed="false">
      <c r="A199" s="22"/>
      <c r="D199" s="19"/>
      <c r="F199" s="8"/>
      <c r="G199" s="13"/>
    </row>
    <row r="200" customFormat="false" ht="18" hidden="false" customHeight="false" outlineLevel="0" collapsed="false">
      <c r="A200" s="22"/>
      <c r="D200" s="19"/>
      <c r="F200" s="8"/>
      <c r="G200" s="13"/>
    </row>
    <row r="201" customFormat="false" ht="18" hidden="false" customHeight="false" outlineLevel="0" collapsed="false">
      <c r="A201" s="22"/>
      <c r="D201" s="19"/>
      <c r="F201" s="8"/>
      <c r="G201" s="13"/>
    </row>
    <row r="202" customFormat="false" ht="18" hidden="false" customHeight="false" outlineLevel="0" collapsed="false">
      <c r="A202" s="22"/>
      <c r="D202" s="19"/>
      <c r="F202" s="8"/>
      <c r="G202" s="13"/>
    </row>
    <row r="203" customFormat="false" ht="18" hidden="false" customHeight="false" outlineLevel="0" collapsed="false">
      <c r="A203" s="22"/>
      <c r="D203" s="19"/>
      <c r="F203" s="8"/>
      <c r="G203" s="13"/>
    </row>
    <row r="204" customFormat="false" ht="18" hidden="false" customHeight="false" outlineLevel="0" collapsed="false">
      <c r="A204" s="22"/>
      <c r="D204" s="19"/>
      <c r="F204" s="8"/>
      <c r="G204" s="13"/>
    </row>
    <row r="205" customFormat="false" ht="18" hidden="false" customHeight="false" outlineLevel="0" collapsed="false">
      <c r="A205" s="22"/>
      <c r="D205" s="19"/>
      <c r="F205" s="8"/>
      <c r="G205" s="13"/>
    </row>
    <row r="206" customFormat="false" ht="18" hidden="false" customHeight="false" outlineLevel="0" collapsed="false">
      <c r="A206" s="22"/>
      <c r="D206" s="19"/>
      <c r="F206" s="8"/>
      <c r="G206" s="13"/>
    </row>
    <row r="207" customFormat="false" ht="18" hidden="false" customHeight="false" outlineLevel="0" collapsed="false">
      <c r="A207" s="22"/>
      <c r="D207" s="19"/>
      <c r="F207" s="8"/>
      <c r="G207" s="13"/>
    </row>
    <row r="208" customFormat="false" ht="18" hidden="false" customHeight="false" outlineLevel="0" collapsed="false">
      <c r="A208" s="22"/>
      <c r="D208" s="19"/>
      <c r="F208" s="8"/>
      <c r="G208" s="13"/>
    </row>
    <row r="209" customFormat="false" ht="18" hidden="false" customHeight="false" outlineLevel="0" collapsed="false">
      <c r="A209" s="22"/>
      <c r="D209" s="19"/>
      <c r="F209" s="8"/>
      <c r="G209" s="13"/>
    </row>
    <row r="210" customFormat="false" ht="18" hidden="false" customHeight="false" outlineLevel="0" collapsed="false">
      <c r="A210" s="22"/>
      <c r="D210" s="19"/>
      <c r="F210" s="8"/>
      <c r="G210" s="13"/>
    </row>
    <row r="211" customFormat="false" ht="18" hidden="false" customHeight="false" outlineLevel="0" collapsed="false">
      <c r="A211" s="22"/>
      <c r="D211" s="19"/>
      <c r="F211" s="8"/>
      <c r="G211" s="13"/>
    </row>
    <row r="212" customFormat="false" ht="18" hidden="false" customHeight="false" outlineLevel="0" collapsed="false">
      <c r="A212" s="22"/>
      <c r="D212" s="19"/>
      <c r="F212" s="8"/>
      <c r="G212" s="13"/>
    </row>
    <row r="213" customFormat="false" ht="18" hidden="false" customHeight="false" outlineLevel="0" collapsed="false">
      <c r="A213" s="22"/>
      <c r="D213" s="19"/>
      <c r="F213" s="8"/>
      <c r="G213" s="13"/>
    </row>
    <row r="214" customFormat="false" ht="18" hidden="false" customHeight="false" outlineLevel="0" collapsed="false">
      <c r="A214" s="22"/>
      <c r="D214" s="19"/>
      <c r="F214" s="8"/>
      <c r="G214" s="13"/>
    </row>
    <row r="215" customFormat="false" ht="18" hidden="false" customHeight="false" outlineLevel="0" collapsed="false">
      <c r="A215" s="22"/>
      <c r="D215" s="19"/>
      <c r="F215" s="8"/>
      <c r="G215" s="13"/>
    </row>
    <row r="216" customFormat="false" ht="18" hidden="false" customHeight="false" outlineLevel="0" collapsed="false">
      <c r="A216" s="22"/>
      <c r="D216" s="19"/>
      <c r="F216" s="8"/>
      <c r="G216" s="13"/>
    </row>
    <row r="217" customFormat="false" ht="18" hidden="false" customHeight="false" outlineLevel="0" collapsed="false">
      <c r="A217" s="22"/>
      <c r="D217" s="19"/>
      <c r="F217" s="8"/>
      <c r="G217" s="13"/>
    </row>
    <row r="218" customFormat="false" ht="18" hidden="false" customHeight="false" outlineLevel="0" collapsed="false">
      <c r="A218" s="22"/>
      <c r="D218" s="19"/>
      <c r="F218" s="8"/>
      <c r="G218" s="13"/>
    </row>
    <row r="219" customFormat="false" ht="18" hidden="false" customHeight="false" outlineLevel="0" collapsed="false">
      <c r="A219" s="22"/>
      <c r="D219" s="19"/>
      <c r="F219" s="8"/>
      <c r="G219" s="13"/>
    </row>
    <row r="220" customFormat="false" ht="18" hidden="false" customHeight="false" outlineLevel="0" collapsed="false">
      <c r="A220" s="22"/>
      <c r="D220" s="19"/>
      <c r="F220" s="8"/>
      <c r="G220" s="13"/>
    </row>
    <row r="221" customFormat="false" ht="18" hidden="false" customHeight="false" outlineLevel="0" collapsed="false">
      <c r="A221" s="22"/>
      <c r="D221" s="19"/>
      <c r="F221" s="8"/>
      <c r="G221" s="13"/>
    </row>
    <row r="222" customFormat="false" ht="18" hidden="false" customHeight="false" outlineLevel="0" collapsed="false">
      <c r="A222" s="22"/>
      <c r="D222" s="19"/>
      <c r="F222" s="8"/>
      <c r="G222" s="13"/>
    </row>
    <row r="223" customFormat="false" ht="18" hidden="false" customHeight="false" outlineLevel="0" collapsed="false">
      <c r="A223" s="22"/>
      <c r="D223" s="19"/>
      <c r="F223" s="8"/>
      <c r="G223" s="13"/>
    </row>
    <row r="224" customFormat="false" ht="18" hidden="false" customHeight="false" outlineLevel="0" collapsed="false">
      <c r="A224" s="22"/>
      <c r="D224" s="19"/>
      <c r="F224" s="8"/>
      <c r="G224" s="13"/>
    </row>
    <row r="225" customFormat="false" ht="18" hidden="false" customHeight="false" outlineLevel="0" collapsed="false">
      <c r="A225" s="22"/>
      <c r="D225" s="19"/>
      <c r="F225" s="8"/>
      <c r="G225" s="13"/>
    </row>
    <row r="226" customFormat="false" ht="18" hidden="false" customHeight="false" outlineLevel="0" collapsed="false">
      <c r="A226" s="22"/>
      <c r="D226" s="19"/>
      <c r="F226" s="8"/>
      <c r="G226" s="13"/>
    </row>
    <row r="227" customFormat="false" ht="18" hidden="false" customHeight="false" outlineLevel="0" collapsed="false">
      <c r="A227" s="22"/>
      <c r="D227" s="19"/>
      <c r="F227" s="8"/>
      <c r="G227" s="13"/>
    </row>
    <row r="228" customFormat="false" ht="18" hidden="false" customHeight="false" outlineLevel="0" collapsed="false">
      <c r="A228" s="22"/>
      <c r="D228" s="19"/>
      <c r="F228" s="8"/>
      <c r="G228" s="13"/>
    </row>
    <row r="229" customFormat="false" ht="18" hidden="false" customHeight="false" outlineLevel="0" collapsed="false">
      <c r="A229" s="22"/>
      <c r="D229" s="19"/>
      <c r="F229" s="8"/>
      <c r="G229" s="13"/>
    </row>
    <row r="230" customFormat="false" ht="18" hidden="false" customHeight="false" outlineLevel="0" collapsed="false">
      <c r="A230" s="22"/>
      <c r="D230" s="19"/>
      <c r="F230" s="8"/>
      <c r="G230" s="13"/>
    </row>
    <row r="231" customFormat="false" ht="18" hidden="false" customHeight="false" outlineLevel="0" collapsed="false">
      <c r="A231" s="22"/>
      <c r="D231" s="19"/>
      <c r="F231" s="8"/>
      <c r="G231" s="13"/>
    </row>
    <row r="232" customFormat="false" ht="18" hidden="false" customHeight="false" outlineLevel="0" collapsed="false">
      <c r="A232" s="22"/>
      <c r="D232" s="19"/>
      <c r="F232" s="8"/>
      <c r="G232" s="13"/>
    </row>
    <row r="233" customFormat="false" ht="18" hidden="false" customHeight="false" outlineLevel="0" collapsed="false">
      <c r="A233" s="22"/>
      <c r="D233" s="19"/>
      <c r="F233" s="8"/>
      <c r="G233" s="13"/>
    </row>
    <row r="234" customFormat="false" ht="18" hidden="false" customHeight="false" outlineLevel="0" collapsed="false">
      <c r="A234" s="22"/>
      <c r="D234" s="19"/>
      <c r="F234" s="8"/>
      <c r="G234" s="13"/>
    </row>
    <row r="235" customFormat="false" ht="18" hidden="false" customHeight="false" outlineLevel="0" collapsed="false">
      <c r="A235" s="22"/>
      <c r="D235" s="19"/>
      <c r="F235" s="8"/>
      <c r="G235" s="13"/>
    </row>
    <row r="236" customFormat="false" ht="18" hidden="false" customHeight="false" outlineLevel="0" collapsed="false">
      <c r="A236" s="22"/>
      <c r="D236" s="19"/>
      <c r="F236" s="8"/>
      <c r="G236" s="13"/>
    </row>
    <row r="237" customFormat="false" ht="18" hidden="false" customHeight="false" outlineLevel="0" collapsed="false">
      <c r="A237" s="22"/>
      <c r="D237" s="19"/>
      <c r="F237" s="8"/>
      <c r="G237" s="13"/>
    </row>
    <row r="238" customFormat="false" ht="18" hidden="false" customHeight="false" outlineLevel="0" collapsed="false">
      <c r="A238" s="22"/>
      <c r="D238" s="19"/>
      <c r="F238" s="8"/>
      <c r="G238" s="13"/>
    </row>
    <row r="239" customFormat="false" ht="18" hidden="false" customHeight="false" outlineLevel="0" collapsed="false">
      <c r="A239" s="22"/>
      <c r="D239" s="19"/>
      <c r="F239" s="8"/>
      <c r="G239" s="13"/>
    </row>
    <row r="240" customFormat="false" ht="18" hidden="false" customHeight="false" outlineLevel="0" collapsed="false">
      <c r="A240" s="22"/>
      <c r="D240" s="19"/>
      <c r="F240" s="8"/>
      <c r="G240" s="13"/>
    </row>
    <row r="241" customFormat="false" ht="18" hidden="false" customHeight="false" outlineLevel="0" collapsed="false">
      <c r="A241" s="22"/>
      <c r="D241" s="19"/>
      <c r="F241" s="8"/>
      <c r="G241" s="13"/>
    </row>
    <row r="242" customFormat="false" ht="18" hidden="false" customHeight="false" outlineLevel="0" collapsed="false">
      <c r="A242" s="22"/>
      <c r="D242" s="19"/>
      <c r="F242" s="8"/>
      <c r="G242" s="13"/>
    </row>
    <row r="243" customFormat="false" ht="18" hidden="false" customHeight="false" outlineLevel="0" collapsed="false">
      <c r="A243" s="22"/>
      <c r="D243" s="19"/>
      <c r="F243" s="8"/>
      <c r="G243" s="13"/>
    </row>
    <row r="244" customFormat="false" ht="18" hidden="false" customHeight="false" outlineLevel="0" collapsed="false">
      <c r="A244" s="22"/>
      <c r="D244" s="19"/>
      <c r="F244" s="8"/>
      <c r="G244" s="13"/>
    </row>
    <row r="245" customFormat="false" ht="18" hidden="false" customHeight="false" outlineLevel="0" collapsed="false">
      <c r="A245" s="22"/>
      <c r="D245" s="19"/>
      <c r="F245" s="8"/>
      <c r="G245" s="13"/>
    </row>
    <row r="246" customFormat="false" ht="18" hidden="false" customHeight="false" outlineLevel="0" collapsed="false">
      <c r="A246" s="22"/>
      <c r="D246" s="19"/>
      <c r="F246" s="8"/>
      <c r="G246" s="13"/>
    </row>
    <row r="247" customFormat="false" ht="18" hidden="false" customHeight="false" outlineLevel="0" collapsed="false">
      <c r="A247" s="22"/>
      <c r="D247" s="19"/>
      <c r="F247" s="8"/>
      <c r="G247" s="13"/>
    </row>
    <row r="248" customFormat="false" ht="18" hidden="false" customHeight="false" outlineLevel="0" collapsed="false">
      <c r="A248" s="22"/>
      <c r="D248" s="19"/>
      <c r="F248" s="8"/>
      <c r="G248" s="13"/>
    </row>
    <row r="249" customFormat="false" ht="18" hidden="false" customHeight="false" outlineLevel="0" collapsed="false">
      <c r="A249" s="22"/>
      <c r="D249" s="19"/>
      <c r="F249" s="8"/>
      <c r="G249" s="13"/>
    </row>
    <row r="250" customFormat="false" ht="18" hidden="false" customHeight="false" outlineLevel="0" collapsed="false">
      <c r="A250" s="22"/>
      <c r="D250" s="19"/>
      <c r="F250" s="8"/>
      <c r="G250" s="13"/>
    </row>
    <row r="251" customFormat="false" ht="18" hidden="false" customHeight="false" outlineLevel="0" collapsed="false">
      <c r="A251" s="22"/>
      <c r="D251" s="19"/>
      <c r="F251" s="8"/>
      <c r="G251" s="13"/>
    </row>
    <row r="252" customFormat="false" ht="18" hidden="false" customHeight="false" outlineLevel="0" collapsed="false">
      <c r="A252" s="22"/>
      <c r="D252" s="19"/>
      <c r="F252" s="8"/>
      <c r="G252" s="13"/>
    </row>
    <row r="253" customFormat="false" ht="18" hidden="false" customHeight="false" outlineLevel="0" collapsed="false">
      <c r="A253" s="22"/>
      <c r="D253" s="19"/>
      <c r="F253" s="8"/>
      <c r="G253" s="13"/>
    </row>
    <row r="254" customFormat="false" ht="18" hidden="false" customHeight="false" outlineLevel="0" collapsed="false">
      <c r="A254" s="22"/>
      <c r="D254" s="19"/>
      <c r="F254" s="8"/>
      <c r="G254" s="13"/>
    </row>
    <row r="255" customFormat="false" ht="18" hidden="false" customHeight="false" outlineLevel="0" collapsed="false">
      <c r="A255" s="22"/>
      <c r="D255" s="19"/>
      <c r="F255" s="8"/>
      <c r="G255" s="13"/>
    </row>
    <row r="256" customFormat="false" ht="18" hidden="false" customHeight="false" outlineLevel="0" collapsed="false">
      <c r="A256" s="22"/>
      <c r="D256" s="19"/>
      <c r="F256" s="8"/>
      <c r="G256" s="13"/>
    </row>
    <row r="257" customFormat="false" ht="18" hidden="false" customHeight="false" outlineLevel="0" collapsed="false">
      <c r="A257" s="22"/>
      <c r="D257" s="19"/>
      <c r="F257" s="8"/>
      <c r="G257" s="13"/>
    </row>
    <row r="258" customFormat="false" ht="18" hidden="false" customHeight="false" outlineLevel="0" collapsed="false">
      <c r="A258" s="22"/>
      <c r="D258" s="19"/>
      <c r="F258" s="8"/>
      <c r="G258" s="13"/>
    </row>
    <row r="259" customFormat="false" ht="18" hidden="false" customHeight="false" outlineLevel="0" collapsed="false">
      <c r="A259" s="22"/>
      <c r="D259" s="19"/>
      <c r="F259" s="8"/>
      <c r="G259" s="13"/>
    </row>
    <row r="260" customFormat="false" ht="18" hidden="false" customHeight="false" outlineLevel="0" collapsed="false">
      <c r="A260" s="22"/>
      <c r="D260" s="19"/>
      <c r="F260" s="8"/>
      <c r="G260" s="13"/>
    </row>
    <row r="261" customFormat="false" ht="18" hidden="false" customHeight="false" outlineLevel="0" collapsed="false">
      <c r="A261" s="22"/>
      <c r="D261" s="19"/>
      <c r="F261" s="8"/>
      <c r="G261" s="13"/>
    </row>
    <row r="262" customFormat="false" ht="18" hidden="false" customHeight="false" outlineLevel="0" collapsed="false">
      <c r="A262" s="22"/>
      <c r="D262" s="19"/>
      <c r="F262" s="8"/>
      <c r="G262" s="13"/>
    </row>
    <row r="263" customFormat="false" ht="18" hidden="false" customHeight="false" outlineLevel="0" collapsed="false">
      <c r="A263" s="22"/>
      <c r="D263" s="19"/>
      <c r="F263" s="8"/>
      <c r="G263" s="13"/>
    </row>
    <row r="264" customFormat="false" ht="18" hidden="false" customHeight="false" outlineLevel="0" collapsed="false">
      <c r="A264" s="22"/>
      <c r="D264" s="19"/>
      <c r="F264" s="8"/>
      <c r="G264" s="13"/>
    </row>
    <row r="265" customFormat="false" ht="18" hidden="false" customHeight="false" outlineLevel="0" collapsed="false">
      <c r="A265" s="22"/>
      <c r="D265" s="19"/>
      <c r="F265" s="8"/>
      <c r="G265" s="13"/>
    </row>
    <row r="266" customFormat="false" ht="18" hidden="false" customHeight="false" outlineLevel="0" collapsed="false">
      <c r="A266" s="22"/>
      <c r="D266" s="19"/>
      <c r="F266" s="8"/>
      <c r="G266" s="13"/>
    </row>
    <row r="267" customFormat="false" ht="18" hidden="false" customHeight="false" outlineLevel="0" collapsed="false">
      <c r="A267" s="22"/>
      <c r="D267" s="19"/>
      <c r="F267" s="8"/>
      <c r="G267" s="13"/>
    </row>
    <row r="268" customFormat="false" ht="18" hidden="false" customHeight="false" outlineLevel="0" collapsed="false">
      <c r="A268" s="22"/>
      <c r="D268" s="19"/>
      <c r="F268" s="8"/>
      <c r="G268" s="13"/>
    </row>
    <row r="269" customFormat="false" ht="18" hidden="false" customHeight="false" outlineLevel="0" collapsed="false">
      <c r="A269" s="22"/>
      <c r="D269" s="19"/>
      <c r="F269" s="8"/>
      <c r="G269" s="13"/>
    </row>
    <row r="270" customFormat="false" ht="18" hidden="false" customHeight="false" outlineLevel="0" collapsed="false">
      <c r="A270" s="22"/>
      <c r="D270" s="19"/>
      <c r="F270" s="8"/>
      <c r="G270" s="13"/>
    </row>
    <row r="271" customFormat="false" ht="18" hidden="false" customHeight="false" outlineLevel="0" collapsed="false">
      <c r="A271" s="22"/>
      <c r="D271" s="19"/>
      <c r="F271" s="8"/>
      <c r="G271" s="13"/>
    </row>
    <row r="272" customFormat="false" ht="18" hidden="false" customHeight="false" outlineLevel="0" collapsed="false">
      <c r="A272" s="22"/>
      <c r="D272" s="19"/>
      <c r="F272" s="8"/>
      <c r="G272" s="13"/>
    </row>
    <row r="273" customFormat="false" ht="18" hidden="false" customHeight="false" outlineLevel="0" collapsed="false">
      <c r="A273" s="22"/>
      <c r="D273" s="19"/>
      <c r="F273" s="8"/>
      <c r="G273" s="13"/>
    </row>
    <row r="274" customFormat="false" ht="18" hidden="false" customHeight="false" outlineLevel="0" collapsed="false">
      <c r="A274" s="22"/>
      <c r="D274" s="19"/>
      <c r="F274" s="8"/>
      <c r="G274" s="13"/>
    </row>
    <row r="275" customFormat="false" ht="18" hidden="false" customHeight="false" outlineLevel="0" collapsed="false">
      <c r="A275" s="22"/>
      <c r="D275" s="19"/>
      <c r="F275" s="8"/>
      <c r="G275" s="13"/>
    </row>
    <row r="276" customFormat="false" ht="18" hidden="false" customHeight="false" outlineLevel="0" collapsed="false">
      <c r="A276" s="22"/>
      <c r="D276" s="19"/>
      <c r="F276" s="8"/>
      <c r="G276" s="13"/>
    </row>
    <row r="277" customFormat="false" ht="18" hidden="false" customHeight="false" outlineLevel="0" collapsed="false">
      <c r="A277" s="22"/>
      <c r="D277" s="19"/>
      <c r="F277" s="8"/>
      <c r="G277" s="13"/>
    </row>
    <row r="278" customFormat="false" ht="18" hidden="false" customHeight="false" outlineLevel="0" collapsed="false">
      <c r="A278" s="22"/>
      <c r="D278" s="19"/>
      <c r="F278" s="8"/>
      <c r="G278" s="13"/>
    </row>
    <row r="279" customFormat="false" ht="18" hidden="false" customHeight="false" outlineLevel="0" collapsed="false">
      <c r="A279" s="22"/>
      <c r="D279" s="19"/>
      <c r="F279" s="8"/>
      <c r="G279" s="13"/>
    </row>
    <row r="280" customFormat="false" ht="18" hidden="false" customHeight="false" outlineLevel="0" collapsed="false">
      <c r="A280" s="22"/>
      <c r="D280" s="19"/>
      <c r="F280" s="8"/>
      <c r="G280" s="13"/>
    </row>
    <row r="281" customFormat="false" ht="18" hidden="false" customHeight="false" outlineLevel="0" collapsed="false">
      <c r="A281" s="22"/>
      <c r="D281" s="19"/>
      <c r="F281" s="8"/>
      <c r="G281" s="13"/>
    </row>
    <row r="282" customFormat="false" ht="18" hidden="false" customHeight="false" outlineLevel="0" collapsed="false">
      <c r="A282" s="22"/>
      <c r="D282" s="19"/>
      <c r="F282" s="8"/>
      <c r="G282" s="13"/>
    </row>
    <row r="283" customFormat="false" ht="18" hidden="false" customHeight="false" outlineLevel="0" collapsed="false">
      <c r="A283" s="22"/>
      <c r="D283" s="19"/>
      <c r="F283" s="8"/>
      <c r="G283" s="13"/>
    </row>
    <row r="284" customFormat="false" ht="18" hidden="false" customHeight="false" outlineLevel="0" collapsed="false">
      <c r="A284" s="22"/>
      <c r="D284" s="19"/>
      <c r="F284" s="8"/>
      <c r="G284" s="13"/>
    </row>
    <row r="285" customFormat="false" ht="18" hidden="false" customHeight="false" outlineLevel="0" collapsed="false">
      <c r="A285" s="22"/>
      <c r="D285" s="19"/>
      <c r="F285" s="8"/>
      <c r="G285" s="13"/>
    </row>
    <row r="286" customFormat="false" ht="18" hidden="false" customHeight="false" outlineLevel="0" collapsed="false">
      <c r="A286" s="22"/>
      <c r="D286" s="19"/>
      <c r="F286" s="8"/>
      <c r="G286" s="13"/>
    </row>
    <row r="287" customFormat="false" ht="18" hidden="false" customHeight="false" outlineLevel="0" collapsed="false">
      <c r="A287" s="22"/>
      <c r="D287" s="19"/>
      <c r="F287" s="8"/>
      <c r="G287" s="13"/>
    </row>
    <row r="288" customFormat="false" ht="18" hidden="false" customHeight="false" outlineLevel="0" collapsed="false">
      <c r="A288" s="22"/>
      <c r="D288" s="19"/>
      <c r="F288" s="8"/>
      <c r="G288" s="13"/>
    </row>
    <row r="289" customFormat="false" ht="18" hidden="false" customHeight="false" outlineLevel="0" collapsed="false">
      <c r="A289" s="22"/>
      <c r="D289" s="19"/>
      <c r="F289" s="8"/>
      <c r="G289" s="1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D337"/>
  <sheetViews>
    <sheetView showFormulas="false" showGridLines="true" showRowColHeaders="true" showZeros="true" rightToLeft="false" tabSelected="false" showOutlineSymbols="true" defaultGridColor="true" view="normal" topLeftCell="R1" colorId="64" zoomScale="100" zoomScaleNormal="100" zoomScalePageLayoutView="100" workbookViewId="0">
      <selection pane="topLeft" activeCell="AA1" activeCellId="0" sqref="AA1"/>
    </sheetView>
  </sheetViews>
  <sheetFormatPr defaultColWidth="10.5625" defaultRowHeight="18" zeroHeight="false" outlineLevelRow="0" outlineLevelCol="0"/>
  <cols>
    <col collapsed="false" customWidth="true" hidden="false" outlineLevel="0" max="63" min="27" style="8" width="8"/>
  </cols>
  <sheetData>
    <row r="1" s="9" customFormat="true" ht="18" hidden="false" customHeight="false" outlineLevel="0" collapsed="false">
      <c r="A1" s="9" t="s">
        <v>95</v>
      </c>
      <c r="B1" s="9" t="s">
        <v>96</v>
      </c>
      <c r="C1" s="9" t="s">
        <v>97</v>
      </c>
      <c r="D1" s="9" t="s">
        <v>98</v>
      </c>
      <c r="E1" s="9" t="s">
        <v>99</v>
      </c>
      <c r="F1" s="9" t="s">
        <v>100</v>
      </c>
      <c r="G1" s="10" t="s">
        <v>101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  <c r="AH1" s="1" t="s">
        <v>9</v>
      </c>
      <c r="AI1" s="1" t="s">
        <v>10</v>
      </c>
      <c r="AJ1" s="1" t="s">
        <v>11</v>
      </c>
      <c r="AK1" s="1" t="s">
        <v>12</v>
      </c>
      <c r="AL1" s="1" t="s">
        <v>13</v>
      </c>
      <c r="AM1" s="1" t="s">
        <v>14</v>
      </c>
      <c r="AN1" s="1" t="s">
        <v>15</v>
      </c>
      <c r="AO1" s="1" t="s">
        <v>16</v>
      </c>
      <c r="AP1" s="1" t="s">
        <v>17</v>
      </c>
      <c r="AQ1" s="1" t="s">
        <v>18</v>
      </c>
      <c r="AR1" s="1" t="s">
        <v>19</v>
      </c>
      <c r="AS1" s="11"/>
      <c r="AT1" s="1" t="s">
        <v>2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9</v>
      </c>
      <c r="BB1" s="1" t="s">
        <v>10</v>
      </c>
      <c r="BC1" s="1" t="s">
        <v>11</v>
      </c>
      <c r="BD1" s="1" t="s">
        <v>12</v>
      </c>
      <c r="BE1" s="1" t="s">
        <v>13</v>
      </c>
      <c r="BF1" s="1" t="s">
        <v>14</v>
      </c>
      <c r="BG1" s="1" t="s">
        <v>15</v>
      </c>
      <c r="BH1" s="1" t="s">
        <v>16</v>
      </c>
      <c r="BI1" s="1" t="s">
        <v>17</v>
      </c>
      <c r="BJ1" s="1" t="s">
        <v>18</v>
      </c>
      <c r="BK1" s="1" t="s">
        <v>19</v>
      </c>
      <c r="BM1" s="1" t="s">
        <v>2</v>
      </c>
      <c r="BN1" s="1" t="s">
        <v>3</v>
      </c>
      <c r="BO1" s="1" t="s">
        <v>4</v>
      </c>
      <c r="BP1" s="1" t="s">
        <v>5</v>
      </c>
      <c r="BQ1" s="1" t="s">
        <v>6</v>
      </c>
      <c r="BR1" s="1" t="s">
        <v>7</v>
      </c>
      <c r="BS1" s="1" t="s">
        <v>8</v>
      </c>
      <c r="BT1" s="1" t="s">
        <v>9</v>
      </c>
      <c r="BU1" s="1" t="s">
        <v>10</v>
      </c>
      <c r="BV1" s="1" t="s">
        <v>11</v>
      </c>
      <c r="BW1" s="1" t="s">
        <v>12</v>
      </c>
      <c r="BX1" s="1" t="s">
        <v>13</v>
      </c>
      <c r="BY1" s="1" t="s">
        <v>14</v>
      </c>
      <c r="BZ1" s="1" t="s">
        <v>15</v>
      </c>
      <c r="CA1" s="1" t="s">
        <v>16</v>
      </c>
      <c r="CB1" s="1" t="s">
        <v>17</v>
      </c>
      <c r="CC1" s="1" t="s">
        <v>18</v>
      </c>
      <c r="CD1" s="1" t="s">
        <v>19</v>
      </c>
    </row>
    <row r="2" customFormat="false" ht="18" hidden="false" customHeight="false" outlineLevel="0" collapsed="false">
      <c r="A2" s="22" t="s">
        <v>893</v>
      </c>
      <c r="B2" s="19" t="s">
        <v>894</v>
      </c>
      <c r="C2" s="19" t="n">
        <v>19</v>
      </c>
      <c r="D2" s="19" t="n">
        <f aca="false">C2-2</f>
        <v>17</v>
      </c>
      <c r="E2" s="8" t="s">
        <v>895</v>
      </c>
      <c r="F2" s="8" t="n">
        <v>3.67354137177382</v>
      </c>
      <c r="G2" s="13" t="n">
        <f aca="false">F2*((POWER(D2,2))/((POWER(C2,2))))</f>
        <v>2.94086830039511</v>
      </c>
      <c r="H2" s="0" t="n">
        <f aca="false">IF(ISNA(VLOOKUP($A2,PE!$B:$T,2,0)),0,VLOOKUP($A2,PE!$B:$T,2,0))</f>
        <v>0</v>
      </c>
      <c r="I2" s="0" t="n">
        <f aca="false">IF(ISNA(VLOOKUP($A2,PE!$B:$T,3,0)),0,VLOOKUP($A2,PE!$B:$T,3,0))</f>
        <v>0</v>
      </c>
      <c r="J2" s="0" t="n">
        <f aca="false">IF(ISNA(VLOOKUP($A2,PE!$B:$T,4,0)),0,VLOOKUP($A2,PE!$B:$T,4,0))</f>
        <v>0</v>
      </c>
      <c r="K2" s="0" t="n">
        <f aca="false">IF(ISNA(VLOOKUP($A2,PE!$B:$T,5,0)),0,VLOOKUP($A2,PE!$B:$T,5,0))</f>
        <v>0</v>
      </c>
      <c r="L2" s="0" t="n">
        <f aca="false">IF(ISNA(VLOOKUP($A2,PE!$B:$T,6,0)),0,VLOOKUP($A2,PE!$B:$T,6,0))</f>
        <v>0</v>
      </c>
      <c r="M2" s="0" t="n">
        <f aca="false">IF(ISNA(VLOOKUP($A2,PE!$B:$T,7,0)),0,VLOOKUP($A2,PE!$B:$T,7,0))</f>
        <v>0</v>
      </c>
      <c r="N2" s="0" t="n">
        <f aca="false">IF(ISNA(VLOOKUP($A2,PE!$B:$T,8,0)),0,VLOOKUP($A2,PE!$B:$T,8,0))</f>
        <v>0</v>
      </c>
      <c r="O2" s="0" t="n">
        <f aca="false">IF(ISNA(VLOOKUP($A2,PE!$B:$T,9,0)),0,VLOOKUP($A2,PE!$B:$T,9,0))</f>
        <v>0</v>
      </c>
      <c r="P2" s="0" t="n">
        <f aca="false">IF(ISNA(VLOOKUP($A2,PE!$B:$T,10,0)),0,VLOOKUP($A2,PE!$B:$T,10,0))</f>
        <v>0</v>
      </c>
      <c r="Q2" s="0" t="n">
        <f aca="false">IF(ISNA(VLOOKUP($A2,PE!$B:$T,11,0)),0,VLOOKUP($A2,PE!$B:$T,11,0))</f>
        <v>0</v>
      </c>
      <c r="R2" s="0" t="n">
        <f aca="false">IF(ISNA(VLOOKUP($A2,PE!$B:$T,12,0)),0,VLOOKUP($A2,PE!$B:$T,12,0))</f>
        <v>0</v>
      </c>
      <c r="S2" s="0" t="n">
        <f aca="false">IF(ISNA(VLOOKUP($A2,PE!$B:$T,13,0)),0,VLOOKUP($A2,PE!$B:$T,13,0))</f>
        <v>0</v>
      </c>
      <c r="T2" s="0" t="n">
        <f aca="false">IF(ISNA(VLOOKUP($A2,PE!$B:$T,14,0)),0,VLOOKUP($A2,PE!$B:$T,14,0))</f>
        <v>0</v>
      </c>
      <c r="U2" s="0" t="n">
        <f aca="false">IF(ISNA(VLOOKUP($A2,PE!$B:$T,15,0)),0,VLOOKUP($A2,PE!$B:$T,15,0))</f>
        <v>0</v>
      </c>
      <c r="V2" s="0" t="n">
        <f aca="false">IF(ISNA(VLOOKUP($A2,PE!$B:$T,16,0)),0,VLOOKUP($A2,PE!$B:$T,16,0))</f>
        <v>0</v>
      </c>
      <c r="W2" s="0" t="n">
        <f aca="false">IF(ISNA(VLOOKUP($A2,PE!$B:$T,17,0)),0,VLOOKUP($A2,PE!$B:$T,17,0))</f>
        <v>0</v>
      </c>
      <c r="X2" s="0" t="n">
        <f aca="false">IF(ISNA(VLOOKUP($A2,PE!$B:$T,18,0)),0,VLOOKUP($A2,PE!$B:$T,18,0))</f>
        <v>0</v>
      </c>
      <c r="Y2" s="0" t="n">
        <f aca="false">IF(ISNA(VLOOKUP($A2,PE!$B:$T,19,0)),0,VLOOKUP($A2,PE!$B:$T,19,0))</f>
        <v>0</v>
      </c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</row>
    <row r="3" customFormat="false" ht="18" hidden="false" customHeight="false" outlineLevel="0" collapsed="false">
      <c r="A3" s="22" t="s">
        <v>896</v>
      </c>
      <c r="B3" s="19" t="s">
        <v>897</v>
      </c>
      <c r="C3" s="19" t="n">
        <v>19</v>
      </c>
      <c r="D3" s="19" t="n">
        <f aca="false">C3-2</f>
        <v>17</v>
      </c>
      <c r="E3" s="8" t="s">
        <v>898</v>
      </c>
      <c r="F3" s="8" t="n">
        <v>3.67820826402528</v>
      </c>
      <c r="G3" s="13" t="n">
        <f aca="false">F3*((POWER(D3,2))/((POWER(C3,2))))</f>
        <v>2.94460439973215</v>
      </c>
      <c r="H3" s="0" t="n">
        <f aca="false">IF(ISNA(VLOOKUP($A3,PE!$B:$T,2,0)),0,VLOOKUP($A3,PE!$B:$T,2,0))</f>
        <v>0</v>
      </c>
      <c r="I3" s="0" t="n">
        <f aca="false">IF(ISNA(VLOOKUP($A3,PE!$B:$T,3,0)),0,VLOOKUP($A3,PE!$B:$T,3,0))</f>
        <v>0</v>
      </c>
      <c r="J3" s="0" t="n">
        <f aca="false">IF(ISNA(VLOOKUP($A3,PE!$B:$T,4,0)),0,VLOOKUP($A3,PE!$B:$T,4,0))</f>
        <v>0</v>
      </c>
      <c r="K3" s="0" t="n">
        <f aca="false">IF(ISNA(VLOOKUP($A3,PE!$B:$T,5,0)),0,VLOOKUP($A3,PE!$B:$T,5,0))</f>
        <v>0</v>
      </c>
      <c r="L3" s="0" t="n">
        <f aca="false">IF(ISNA(VLOOKUP($A3,PE!$B:$T,6,0)),0,VLOOKUP($A3,PE!$B:$T,6,0))</f>
        <v>0</v>
      </c>
      <c r="M3" s="0" t="n">
        <f aca="false">IF(ISNA(VLOOKUP($A3,PE!$B:$T,7,0)),0,VLOOKUP($A3,PE!$B:$T,7,0))</f>
        <v>0</v>
      </c>
      <c r="N3" s="0" t="n">
        <f aca="false">IF(ISNA(VLOOKUP($A3,PE!$B:$T,8,0)),0,VLOOKUP($A3,PE!$B:$T,8,0))</f>
        <v>0</v>
      </c>
      <c r="O3" s="0" t="n">
        <f aca="false">IF(ISNA(VLOOKUP($A3,PE!$B:$T,9,0)),0,VLOOKUP($A3,PE!$B:$T,9,0))</f>
        <v>0</v>
      </c>
      <c r="P3" s="0" t="n">
        <f aca="false">IF(ISNA(VLOOKUP($A3,PE!$B:$T,10,0)),0,VLOOKUP($A3,PE!$B:$T,10,0))</f>
        <v>0</v>
      </c>
      <c r="Q3" s="0" t="n">
        <f aca="false">IF(ISNA(VLOOKUP($A3,PE!$B:$T,11,0)),0,VLOOKUP($A3,PE!$B:$T,11,0))</f>
        <v>0</v>
      </c>
      <c r="R3" s="0" t="n">
        <f aca="false">IF(ISNA(VLOOKUP($A3,PE!$B:$T,12,0)),0,VLOOKUP($A3,PE!$B:$T,12,0))</f>
        <v>0</v>
      </c>
      <c r="S3" s="0" t="n">
        <f aca="false">IF(ISNA(VLOOKUP($A3,PE!$B:$T,13,0)),0,VLOOKUP($A3,PE!$B:$T,13,0))</f>
        <v>0</v>
      </c>
      <c r="T3" s="0" t="n">
        <f aca="false">IF(ISNA(VLOOKUP($A3,PE!$B:$T,14,0)),0,VLOOKUP($A3,PE!$B:$T,14,0))</f>
        <v>0</v>
      </c>
      <c r="U3" s="0" t="n">
        <f aca="false">IF(ISNA(VLOOKUP($A3,PE!$B:$T,15,0)),0,VLOOKUP($A3,PE!$B:$T,15,0))</f>
        <v>0</v>
      </c>
      <c r="V3" s="0" t="n">
        <f aca="false">IF(ISNA(VLOOKUP($A3,PE!$B:$T,16,0)),0,VLOOKUP($A3,PE!$B:$T,16,0))</f>
        <v>0</v>
      </c>
      <c r="W3" s="0" t="n">
        <f aca="false">IF(ISNA(VLOOKUP($A3,PE!$B:$T,17,0)),0,VLOOKUP($A3,PE!$B:$T,17,0))</f>
        <v>0</v>
      </c>
      <c r="X3" s="0" t="n">
        <f aca="false">IF(ISNA(VLOOKUP($A3,PE!$B:$T,18,0)),0,VLOOKUP($A3,PE!$B:$T,18,0))</f>
        <v>0</v>
      </c>
      <c r="Y3" s="0" t="n">
        <f aca="false">IF(ISNA(VLOOKUP($A3,PE!$B:$T,19,0)),0,VLOOKUP($A3,PE!$B:$T,19,0))</f>
        <v>0</v>
      </c>
      <c r="AA3" s="14" t="n">
        <f aca="false">H3-(H2*$G2/100)</f>
        <v>0</v>
      </c>
      <c r="AB3" s="14" t="n">
        <f aca="false">I3-(I2*$G2/100)</f>
        <v>0</v>
      </c>
      <c r="AC3" s="14" t="n">
        <f aca="false">J3-(J2*$G2/100)</f>
        <v>0</v>
      </c>
      <c r="AD3" s="14" t="n">
        <f aca="false">K3-(K2*$G2/100)</f>
        <v>0</v>
      </c>
      <c r="AE3" s="14" t="n">
        <f aca="false">L3-(L2*$G2/100)</f>
        <v>0</v>
      </c>
      <c r="AF3" s="14" t="n">
        <f aca="false">M3-(M2*$G2/100)</f>
        <v>0</v>
      </c>
      <c r="AG3" s="14" t="n">
        <f aca="false">N3-(N2*$G2/100)</f>
        <v>0</v>
      </c>
      <c r="AH3" s="14" t="n">
        <f aca="false">O3-(O2*$G2/100)</f>
        <v>0</v>
      </c>
      <c r="AI3" s="14" t="n">
        <f aca="false">P3-(P2*$G2/100)</f>
        <v>0</v>
      </c>
      <c r="AJ3" s="14" t="n">
        <f aca="false">Q3-(Q2*$G2/100)</f>
        <v>0</v>
      </c>
      <c r="AK3" s="14" t="n">
        <f aca="false">R3-(R2*$G2/100)</f>
        <v>0</v>
      </c>
      <c r="AL3" s="14" t="n">
        <f aca="false">S3-(S2*$G2/100)</f>
        <v>0</v>
      </c>
      <c r="AM3" s="14" t="n">
        <f aca="false">T3-(T2*$G2/100)</f>
        <v>0</v>
      </c>
      <c r="AN3" s="14" t="n">
        <f aca="false">U3-(U2*$G2/100)</f>
        <v>0</v>
      </c>
      <c r="AO3" s="14" t="n">
        <f aca="false">V3-(V2*$G2/100)</f>
        <v>0</v>
      </c>
      <c r="AP3" s="14" t="n">
        <f aca="false">W3-(W2*$G2/100)</f>
        <v>0</v>
      </c>
      <c r="AQ3" s="14" t="n">
        <f aca="false">X3-(X2*$G2/100)</f>
        <v>0</v>
      </c>
      <c r="AR3" s="14" t="n">
        <f aca="false">Y3-(Y2*$G2/100)</f>
        <v>0</v>
      </c>
      <c r="AS3" s="14"/>
      <c r="AT3" s="14" t="n">
        <f aca="false">IF(AA3&gt;0,AA3,0)</f>
        <v>0</v>
      </c>
      <c r="AU3" s="14" t="n">
        <f aca="false">IF(AB3&gt;0,AB3,0)</f>
        <v>0</v>
      </c>
      <c r="AV3" s="14" t="n">
        <f aca="false">IF(AC3&gt;0,AC3,0)</f>
        <v>0</v>
      </c>
      <c r="AW3" s="14" t="n">
        <f aca="false">IF(AD3&gt;0,AD3,0)</f>
        <v>0</v>
      </c>
      <c r="AX3" s="14" t="n">
        <f aca="false">IF(AE3&gt;0,AE3,0)</f>
        <v>0</v>
      </c>
      <c r="AY3" s="14" t="n">
        <f aca="false">IF(AF3&gt;0,AF3,0)</f>
        <v>0</v>
      </c>
      <c r="AZ3" s="14" t="n">
        <f aca="false">IF(AG3&gt;0,AG3,0)</f>
        <v>0</v>
      </c>
      <c r="BA3" s="14" t="n">
        <f aca="false">IF(AH3&gt;0,AH3,0)</f>
        <v>0</v>
      </c>
      <c r="BB3" s="14" t="n">
        <f aca="false">IF(AI3&gt;0,AI3,0)</f>
        <v>0</v>
      </c>
      <c r="BC3" s="14" t="n">
        <f aca="false">IF(AJ3&gt;0,AJ3,0)</f>
        <v>0</v>
      </c>
      <c r="BD3" s="14" t="n">
        <f aca="false">IF(AK3&gt;0,AK3,0)</f>
        <v>0</v>
      </c>
      <c r="BE3" s="14" t="n">
        <f aca="false">IF(AL3&gt;0,AL3,0)</f>
        <v>0</v>
      </c>
      <c r="BF3" s="14" t="n">
        <f aca="false">IF(AM3&gt;0,AM3,0)</f>
        <v>0</v>
      </c>
      <c r="BG3" s="14" t="n">
        <f aca="false">IF(AN3&gt;0,AN3,0)</f>
        <v>0</v>
      </c>
      <c r="BH3" s="14" t="n">
        <f aca="false">IF(AO3&gt;0,AO3,0)</f>
        <v>0</v>
      </c>
      <c r="BI3" s="14" t="n">
        <f aca="false">IF(AP3&gt;0,AP3,0)</f>
        <v>0</v>
      </c>
      <c r="BJ3" s="14" t="n">
        <f aca="false">IF(AQ3&gt;0,AQ3,0)</f>
        <v>0</v>
      </c>
      <c r="BK3" s="14" t="n">
        <f aca="false">IF(AR3&gt;0,AR3,0)</f>
        <v>0</v>
      </c>
    </row>
    <row r="4" customFormat="false" ht="18" hidden="false" customHeight="false" outlineLevel="0" collapsed="false">
      <c r="A4" s="22" t="s">
        <v>899</v>
      </c>
      <c r="B4" s="19" t="s">
        <v>900</v>
      </c>
      <c r="C4" s="19" t="n">
        <v>19</v>
      </c>
      <c r="D4" s="19" t="n">
        <f aca="false">C4-2</f>
        <v>17</v>
      </c>
      <c r="E4" s="8" t="s">
        <v>901</v>
      </c>
      <c r="F4" s="8" t="n">
        <v>3.68287572489568</v>
      </c>
      <c r="G4" s="13" t="n">
        <f aca="false">F4*((POWER(D4,2))/((POWER(C4,2))))</f>
        <v>2.94834095427937</v>
      </c>
      <c r="H4" s="0" t="n">
        <f aca="false">IF(ISNA(VLOOKUP($A4,PE!$B:$T,2,0)),0,VLOOKUP($A4,PE!$B:$T,2,0))</f>
        <v>1.05076548000053</v>
      </c>
      <c r="I4" s="0" t="n">
        <f aca="false">IF(ISNA(VLOOKUP($A4,PE!$B:$T,3,0)),0,VLOOKUP($A4,PE!$B:$T,3,0))</f>
        <v>0.987654972612773</v>
      </c>
      <c r="J4" s="0" t="n">
        <f aca="false">IF(ISNA(VLOOKUP($A4,PE!$B:$T,4,0)),0,VLOOKUP($A4,PE!$B:$T,4,0))</f>
        <v>0.310999585368029</v>
      </c>
      <c r="K4" s="0" t="n">
        <f aca="false">IF(ISNA(VLOOKUP($A4,PE!$B:$T,5,0)),0,VLOOKUP($A4,PE!$B:$T,5,0))</f>
        <v>4.70795143234011</v>
      </c>
      <c r="L4" s="0" t="n">
        <f aca="false">IF(ISNA(VLOOKUP($A4,PE!$B:$T,6,0)),0,VLOOKUP($A4,PE!$B:$T,6,0))</f>
        <v>0.708251050498151</v>
      </c>
      <c r="M4" s="0" t="n">
        <f aca="false">IF(ISNA(VLOOKUP($A4,PE!$B:$T,7,0)),0,VLOOKUP($A4,PE!$B:$T,7,0))</f>
        <v>0.756830793004144</v>
      </c>
      <c r="N4" s="0" t="n">
        <f aca="false">IF(ISNA(VLOOKUP($A4,PE!$B:$T,8,0)),0,VLOOKUP($A4,PE!$B:$T,8,0))</f>
        <v>0.846528126203283</v>
      </c>
      <c r="O4" s="0" t="n">
        <f aca="false">IF(ISNA(VLOOKUP($A4,PE!$B:$T,9,0)),0,VLOOKUP($A4,PE!$B:$T,9,0))</f>
        <v>1.09816511059375</v>
      </c>
      <c r="P4" s="0" t="n">
        <f aca="false">IF(ISNA(VLOOKUP($A4,PE!$B:$T,10,0)),0,VLOOKUP($A4,PE!$B:$T,10,0))</f>
        <v>0</v>
      </c>
      <c r="Q4" s="0" t="n">
        <f aca="false">IF(ISNA(VLOOKUP($A4,PE!$B:$T,11,0)),0,VLOOKUP($A4,PE!$B:$T,11,0))</f>
        <v>4.52696807964693</v>
      </c>
      <c r="R4" s="0" t="n">
        <f aca="false">IF(ISNA(VLOOKUP($A4,PE!$B:$T,12,0)),0,VLOOKUP($A4,PE!$B:$T,12,0))</f>
        <v>1.10838202275067</v>
      </c>
      <c r="S4" s="0" t="n">
        <f aca="false">IF(ISNA(VLOOKUP($A4,PE!$B:$T,13,0)),0,VLOOKUP($A4,PE!$B:$T,13,0))</f>
        <v>0.692019262581333</v>
      </c>
      <c r="T4" s="0" t="n">
        <f aca="false">IF(ISNA(VLOOKUP($A4,PE!$B:$T,14,0)),0,VLOOKUP($A4,PE!$B:$T,14,0))</f>
        <v>0</v>
      </c>
      <c r="U4" s="0" t="n">
        <f aca="false">IF(ISNA(VLOOKUP($A4,PE!$B:$T,15,0)),0,VLOOKUP($A4,PE!$B:$T,15,0))</f>
        <v>0</v>
      </c>
      <c r="V4" s="0" t="n">
        <f aca="false">IF(ISNA(VLOOKUP($A4,PE!$B:$T,16,0)),0,VLOOKUP($A4,PE!$B:$T,16,0))</f>
        <v>1.1222795530146</v>
      </c>
      <c r="W4" s="0" t="n">
        <f aca="false">IF(ISNA(VLOOKUP($A4,PE!$B:$T,17,0)),0,VLOOKUP($A4,PE!$B:$T,17,0))</f>
        <v>17.0902768806786</v>
      </c>
      <c r="X4" s="0" t="n">
        <f aca="false">IF(ISNA(VLOOKUP($A4,PE!$B:$T,18,0)),0,VLOOKUP($A4,PE!$B:$T,18,0))</f>
        <v>0.7876701943779</v>
      </c>
      <c r="Y4" s="0" t="n">
        <f aca="false">IF(ISNA(VLOOKUP($A4,PE!$B:$T,19,0)),0,VLOOKUP($A4,PE!$B:$T,19,0))</f>
        <v>0.846528126203283</v>
      </c>
      <c r="AA4" s="14" t="n">
        <f aca="false">H4-(H3*$G3/100)</f>
        <v>1.05076548000053</v>
      </c>
      <c r="AB4" s="14" t="n">
        <f aca="false">I4-(I3*$G3/100)</f>
        <v>0.987654972612773</v>
      </c>
      <c r="AC4" s="14" t="n">
        <f aca="false">J4-(J3*$G3/100)</f>
        <v>0.310999585368029</v>
      </c>
      <c r="AD4" s="14" t="n">
        <f aca="false">K4-(K3*$G3/100)</f>
        <v>4.70795143234011</v>
      </c>
      <c r="AE4" s="14" t="n">
        <f aca="false">L4-(L3*$G3/100)</f>
        <v>0.708251050498151</v>
      </c>
      <c r="AF4" s="14" t="n">
        <f aca="false">M4-(M3*$G3/100)</f>
        <v>0.756830793004144</v>
      </c>
      <c r="AG4" s="14" t="n">
        <f aca="false">N4-(N3*$G3/100)</f>
        <v>0.846528126203283</v>
      </c>
      <c r="AH4" s="14" t="n">
        <f aca="false">O4-(O3*$G3/100)</f>
        <v>1.09816511059375</v>
      </c>
      <c r="AI4" s="14" t="n">
        <f aca="false">P4-(P3*$G3/100)</f>
        <v>0</v>
      </c>
      <c r="AJ4" s="14" t="n">
        <f aca="false">Q4-(Q3*$G3/100)</f>
        <v>4.52696807964693</v>
      </c>
      <c r="AK4" s="14" t="n">
        <f aca="false">R4-(R3*$G3/100)</f>
        <v>1.10838202275067</v>
      </c>
      <c r="AL4" s="14" t="n">
        <f aca="false">S4-(S3*$G3/100)</f>
        <v>0.692019262581333</v>
      </c>
      <c r="AM4" s="14" t="n">
        <f aca="false">T4-(T3*$G3/100)</f>
        <v>0</v>
      </c>
      <c r="AN4" s="14" t="n">
        <f aca="false">U4-(U3*$G3/100)</f>
        <v>0</v>
      </c>
      <c r="AO4" s="14" t="n">
        <f aca="false">V4-(V3*$G3/100)</f>
        <v>1.1222795530146</v>
      </c>
      <c r="AP4" s="14" t="n">
        <f aca="false">W4-(W3*$G3/100)</f>
        <v>17.0902768806786</v>
      </c>
      <c r="AQ4" s="14" t="n">
        <f aca="false">X4-(X3*$G3/100)</f>
        <v>0.7876701943779</v>
      </c>
      <c r="AR4" s="14" t="n">
        <f aca="false">Y4-(Y3*$G3/100)</f>
        <v>0.846528126203283</v>
      </c>
      <c r="AS4" s="14"/>
      <c r="AT4" s="14" t="n">
        <f aca="false">IF(AA4&gt;0,AA4,0)</f>
        <v>1.05076548000053</v>
      </c>
      <c r="AU4" s="14" t="n">
        <f aca="false">IF(AB4&gt;0,AB4,0)</f>
        <v>0.987654972612773</v>
      </c>
      <c r="AV4" s="14" t="n">
        <f aca="false">IF(AC4&gt;0,AC4,0)</f>
        <v>0.310999585368029</v>
      </c>
      <c r="AW4" s="14" t="n">
        <f aca="false">IF(AD4&gt;0,AD4,0)</f>
        <v>4.70795143234011</v>
      </c>
      <c r="AX4" s="14" t="n">
        <f aca="false">IF(AE4&gt;0,AE4,0)</f>
        <v>0.708251050498151</v>
      </c>
      <c r="AY4" s="14" t="n">
        <f aca="false">IF(AF4&gt;0,AF4,0)</f>
        <v>0.756830793004144</v>
      </c>
      <c r="AZ4" s="14" t="n">
        <f aca="false">IF(AG4&gt;0,AG4,0)</f>
        <v>0.846528126203283</v>
      </c>
      <c r="BA4" s="14" t="n">
        <f aca="false">IF(AH4&gt;0,AH4,0)</f>
        <v>1.09816511059375</v>
      </c>
      <c r="BB4" s="14" t="n">
        <f aca="false">IF(AI4&gt;0,AI4,0)</f>
        <v>0</v>
      </c>
      <c r="BC4" s="14" t="n">
        <f aca="false">IF(AJ4&gt;0,AJ4,0)</f>
        <v>4.52696807964693</v>
      </c>
      <c r="BD4" s="14" t="n">
        <f aca="false">IF(AK4&gt;0,AK4,0)</f>
        <v>1.10838202275067</v>
      </c>
      <c r="BE4" s="14" t="n">
        <f aca="false">IF(AL4&gt;0,AL4,0)</f>
        <v>0.692019262581333</v>
      </c>
      <c r="BF4" s="14" t="n">
        <f aca="false">IF(AM4&gt;0,AM4,0)</f>
        <v>0</v>
      </c>
      <c r="BG4" s="14" t="n">
        <f aca="false">IF(AN4&gt;0,AN4,0)</f>
        <v>0</v>
      </c>
      <c r="BH4" s="14" t="n">
        <f aca="false">IF(AO4&gt;0,AO4,0)</f>
        <v>1.1222795530146</v>
      </c>
      <c r="BI4" s="14" t="n">
        <f aca="false">IF(AP4&gt;0,AP4,0)</f>
        <v>17.0902768806786</v>
      </c>
      <c r="BJ4" s="14" t="n">
        <f aca="false">IF(AQ4&gt;0,AQ4,0)</f>
        <v>0.7876701943779</v>
      </c>
      <c r="BK4" s="14" t="n">
        <f aca="false">IF(AR4&gt;0,AR4,0)</f>
        <v>0.846528126203283</v>
      </c>
    </row>
    <row r="5" customFormat="false" ht="18" hidden="false" customHeight="false" outlineLevel="0" collapsed="false">
      <c r="A5" s="22" t="s">
        <v>902</v>
      </c>
      <c r="B5" s="19" t="s">
        <v>903</v>
      </c>
      <c r="C5" s="19" t="n">
        <v>21</v>
      </c>
      <c r="D5" s="19" t="n">
        <f aca="false">C5-2</f>
        <v>19</v>
      </c>
      <c r="E5" s="8" t="s">
        <v>904</v>
      </c>
      <c r="F5" s="8" t="n">
        <v>4.16418891329921</v>
      </c>
      <c r="G5" s="13" t="n">
        <f aca="false">F5*((POWER(D5,2))/((POWER(C5,2))))</f>
        <v>3.40878049365309</v>
      </c>
      <c r="H5" s="0" t="n">
        <f aca="false">IF(ISNA(VLOOKUP($A5,PE!$B:$T,2,0)),0,VLOOKUP($A5,PE!$B:$T,2,0))</f>
        <v>0</v>
      </c>
      <c r="I5" s="0" t="n">
        <f aca="false">IF(ISNA(VLOOKUP($A5,PE!$B:$T,3,0)),0,VLOOKUP($A5,PE!$B:$T,3,0))</f>
        <v>0</v>
      </c>
      <c r="J5" s="0" t="n">
        <f aca="false">IF(ISNA(VLOOKUP($A5,PE!$B:$T,4,0)),0,VLOOKUP($A5,PE!$B:$T,4,0))</f>
        <v>0</v>
      </c>
      <c r="K5" s="0" t="n">
        <f aca="false">IF(ISNA(VLOOKUP($A5,PE!$B:$T,5,0)),0,VLOOKUP($A5,PE!$B:$T,5,0))</f>
        <v>0</v>
      </c>
      <c r="L5" s="0" t="n">
        <f aca="false">IF(ISNA(VLOOKUP($A5,PE!$B:$T,6,0)),0,VLOOKUP($A5,PE!$B:$T,6,0))</f>
        <v>0</v>
      </c>
      <c r="M5" s="0" t="n">
        <f aca="false">IF(ISNA(VLOOKUP($A5,PE!$B:$T,7,0)),0,VLOOKUP($A5,PE!$B:$T,7,0))</f>
        <v>0</v>
      </c>
      <c r="N5" s="0" t="n">
        <f aca="false">IF(ISNA(VLOOKUP($A5,PE!$B:$T,8,0)),0,VLOOKUP($A5,PE!$B:$T,8,0))</f>
        <v>0</v>
      </c>
      <c r="O5" s="0" t="n">
        <f aca="false">IF(ISNA(VLOOKUP($A5,PE!$B:$T,9,0)),0,VLOOKUP($A5,PE!$B:$T,9,0))</f>
        <v>0</v>
      </c>
      <c r="P5" s="0" t="n">
        <f aca="false">IF(ISNA(VLOOKUP($A5,PE!$B:$T,10,0)),0,VLOOKUP($A5,PE!$B:$T,10,0))</f>
        <v>0</v>
      </c>
      <c r="Q5" s="0" t="n">
        <f aca="false">IF(ISNA(VLOOKUP($A5,PE!$B:$T,11,0)),0,VLOOKUP($A5,PE!$B:$T,11,0))</f>
        <v>0</v>
      </c>
      <c r="R5" s="0" t="n">
        <f aca="false">IF(ISNA(VLOOKUP($A5,PE!$B:$T,12,0)),0,VLOOKUP($A5,PE!$B:$T,12,0))</f>
        <v>0</v>
      </c>
      <c r="S5" s="0" t="n">
        <f aca="false">IF(ISNA(VLOOKUP($A5,PE!$B:$T,13,0)),0,VLOOKUP($A5,PE!$B:$T,13,0))</f>
        <v>0</v>
      </c>
      <c r="T5" s="0" t="n">
        <f aca="false">IF(ISNA(VLOOKUP($A5,PE!$B:$T,14,0)),0,VLOOKUP($A5,PE!$B:$T,14,0))</f>
        <v>0</v>
      </c>
      <c r="U5" s="0" t="n">
        <f aca="false">IF(ISNA(VLOOKUP($A5,PE!$B:$T,15,0)),0,VLOOKUP($A5,PE!$B:$T,15,0))</f>
        <v>0</v>
      </c>
      <c r="V5" s="0" t="n">
        <f aca="false">IF(ISNA(VLOOKUP($A5,PE!$B:$T,16,0)),0,VLOOKUP($A5,PE!$B:$T,16,0))</f>
        <v>0</v>
      </c>
      <c r="W5" s="0" t="n">
        <f aca="false">IF(ISNA(VLOOKUP($A5,PE!$B:$T,17,0)),0,VLOOKUP($A5,PE!$B:$T,17,0))</f>
        <v>0</v>
      </c>
      <c r="X5" s="0" t="n">
        <f aca="false">IF(ISNA(VLOOKUP($A5,PE!$B:$T,18,0)),0,VLOOKUP($A5,PE!$B:$T,18,0))</f>
        <v>0</v>
      </c>
      <c r="Y5" s="0" t="n">
        <f aca="false">IF(ISNA(VLOOKUP($A5,PE!$B:$T,19,0)),0,VLOOKUP($A5,PE!$B:$T,19,0))</f>
        <v>0</v>
      </c>
      <c r="AA5" s="14" t="n">
        <f aca="false">H5-(H4*$G4/100)</f>
        <v>-0.0309801489802858</v>
      </c>
      <c r="AB5" s="14" t="n">
        <f aca="false">I5-(I4*$G4/100)</f>
        <v>-0.0291194360445191</v>
      </c>
      <c r="AC5" s="14" t="n">
        <f aca="false">J5-(J4*$G4/100)</f>
        <v>-0.00916932814304463</v>
      </c>
      <c r="AD5" s="14" t="n">
        <f aca="false">K5-(K4*$G4/100)</f>
        <v>-0.138806460187266</v>
      </c>
      <c r="AE5" s="14" t="n">
        <f aca="false">L5-(L4*$G4/100)</f>
        <v>-0.0208816557809509</v>
      </c>
      <c r="AF5" s="14" t="n">
        <f aca="false">M5-(M4*$G4/100)</f>
        <v>-0.0223139522247385</v>
      </c>
      <c r="AG5" s="14" t="n">
        <f aca="false">N5-(N4*$G4/100)</f>
        <v>-0.0249585354343451</v>
      </c>
      <c r="AH5" s="14" t="n">
        <f aca="false">O5-(O4*$G4/100)</f>
        <v>-0.0323776517012429</v>
      </c>
      <c r="AI5" s="14" t="n">
        <f aca="false">P5-(P4*$G4/100)</f>
        <v>0</v>
      </c>
      <c r="AJ5" s="14" t="n">
        <f aca="false">Q5-(Q4*$G4/100)</f>
        <v>-0.133470453879385</v>
      </c>
      <c r="AK5" s="14" t="n">
        <f aca="false">R5-(R4*$G4/100)</f>
        <v>-0.0326788811066281</v>
      </c>
      <c r="AL5" s="14" t="n">
        <f aca="false">S5-(S4*$G4/100)</f>
        <v>-0.0204030873301875</v>
      </c>
      <c r="AM5" s="14" t="n">
        <f aca="false">T5-(T4*$G4/100)</f>
        <v>0</v>
      </c>
      <c r="AN5" s="14" t="n">
        <f aca="false">U5-(U4*$G4/100)</f>
        <v>0</v>
      </c>
      <c r="AO5" s="14" t="n">
        <f aca="false">V5-(V4*$G4/100)</f>
        <v>-0.0330886276830329</v>
      </c>
      <c r="AP5" s="14" t="n">
        <f aca="false">W5-(W4*$G4/100)</f>
        <v>-0.503879632472786</v>
      </c>
      <c r="AQ5" s="14" t="n">
        <f aca="false">X5-(X4*$G4/100)</f>
        <v>-0.0232232029254955</v>
      </c>
      <c r="AR5" s="14" t="n">
        <f aca="false">Y5-(Y4*$G4/100)</f>
        <v>-0.0249585354343451</v>
      </c>
      <c r="AS5" s="14"/>
      <c r="AT5" s="14" t="n">
        <f aca="false">IF(AA5&gt;0,AA5,0)</f>
        <v>0</v>
      </c>
      <c r="AU5" s="14" t="n">
        <f aca="false">IF(AB5&gt;0,AB5,0)</f>
        <v>0</v>
      </c>
      <c r="AV5" s="14" t="n">
        <f aca="false">IF(AC5&gt;0,AC5,0)</f>
        <v>0</v>
      </c>
      <c r="AW5" s="14" t="n">
        <f aca="false">IF(AD5&gt;0,AD5,0)</f>
        <v>0</v>
      </c>
      <c r="AX5" s="14" t="n">
        <f aca="false">IF(AE5&gt;0,AE5,0)</f>
        <v>0</v>
      </c>
      <c r="AY5" s="14" t="n">
        <f aca="false">IF(AF5&gt;0,AF5,0)</f>
        <v>0</v>
      </c>
      <c r="AZ5" s="14" t="n">
        <f aca="false">IF(AG5&gt;0,AG5,0)</f>
        <v>0</v>
      </c>
      <c r="BA5" s="14" t="n">
        <f aca="false">IF(AH5&gt;0,AH5,0)</f>
        <v>0</v>
      </c>
      <c r="BB5" s="14" t="n">
        <f aca="false">IF(AI5&gt;0,AI5,0)</f>
        <v>0</v>
      </c>
      <c r="BC5" s="14" t="n">
        <f aca="false">IF(AJ5&gt;0,AJ5,0)</f>
        <v>0</v>
      </c>
      <c r="BD5" s="14" t="n">
        <f aca="false">IF(AK5&gt;0,AK5,0)</f>
        <v>0</v>
      </c>
      <c r="BE5" s="14" t="n">
        <f aca="false">IF(AL5&gt;0,AL5,0)</f>
        <v>0</v>
      </c>
      <c r="BF5" s="14" t="n">
        <f aca="false">IF(AM5&gt;0,AM5,0)</f>
        <v>0</v>
      </c>
      <c r="BG5" s="14" t="n">
        <f aca="false">IF(AN5&gt;0,AN5,0)</f>
        <v>0</v>
      </c>
      <c r="BH5" s="14" t="n">
        <f aca="false">IF(AO5&gt;0,AO5,0)</f>
        <v>0</v>
      </c>
      <c r="BI5" s="14" t="n">
        <f aca="false">IF(AP5&gt;0,AP5,0)</f>
        <v>0</v>
      </c>
      <c r="BJ5" s="14" t="n">
        <f aca="false">IF(AQ5&gt;0,AQ5,0)</f>
        <v>0</v>
      </c>
      <c r="BK5" s="14" t="n">
        <f aca="false">IF(AR5&gt;0,AR5,0)</f>
        <v>0</v>
      </c>
    </row>
    <row r="6" customFormat="false" ht="18" hidden="false" customHeight="false" outlineLevel="0" collapsed="false">
      <c r="A6" s="22" t="s">
        <v>905</v>
      </c>
      <c r="B6" s="19" t="s">
        <v>906</v>
      </c>
      <c r="C6" s="19" t="n">
        <v>21</v>
      </c>
      <c r="D6" s="19" t="n">
        <f aca="false">C6-2</f>
        <v>19</v>
      </c>
      <c r="E6" s="8" t="s">
        <v>907</v>
      </c>
      <c r="F6" s="8" t="n">
        <v>4.16935441866315</v>
      </c>
      <c r="G6" s="13" t="n">
        <f aca="false">F6*((POWER(D6,2))/((POWER(C6,2))))</f>
        <v>3.41300894588979</v>
      </c>
      <c r="H6" s="0" t="n">
        <f aca="false">IF(ISNA(VLOOKUP($A6,PE!$B:$T,2,0)),0,VLOOKUP($A6,PE!$B:$T,2,0))</f>
        <v>5.08967265137668</v>
      </c>
      <c r="I6" s="0" t="n">
        <f aca="false">IF(ISNA(VLOOKUP($A6,PE!$B:$T,3,0)),0,VLOOKUP($A6,PE!$B:$T,3,0))</f>
        <v>13.1074033435726</v>
      </c>
      <c r="J6" s="0" t="n">
        <f aca="false">IF(ISNA(VLOOKUP($A6,PE!$B:$T,4,0)),0,VLOOKUP($A6,PE!$B:$T,4,0))</f>
        <v>8.26589852856019</v>
      </c>
      <c r="K6" s="0" t="n">
        <f aca="false">IF(ISNA(VLOOKUP($A6,PE!$B:$T,5,0)),0,VLOOKUP($A6,PE!$B:$T,5,0))</f>
        <v>34.1178509825143</v>
      </c>
      <c r="L6" s="0" t="n">
        <f aca="false">IF(ISNA(VLOOKUP($A6,PE!$B:$T,6,0)),0,VLOOKUP($A6,PE!$B:$T,6,0))</f>
        <v>8.26589852856019</v>
      </c>
      <c r="M6" s="0" t="n">
        <f aca="false">IF(ISNA(VLOOKUP($A6,PE!$B:$T,7,0)),0,VLOOKUP($A6,PE!$B:$T,7,0))</f>
        <v>7.45768069115684</v>
      </c>
      <c r="N6" s="0" t="n">
        <f aca="false">IF(ISNA(VLOOKUP($A6,PE!$B:$T,8,0)),0,VLOOKUP($A6,PE!$B:$T,8,0))</f>
        <v>9.0994374263142</v>
      </c>
      <c r="O6" s="0" t="n">
        <f aca="false">IF(ISNA(VLOOKUP($A6,PE!$B:$T,9,0)),0,VLOOKUP($A6,PE!$B:$T,9,0))</f>
        <v>11.7180964709976</v>
      </c>
      <c r="P6" s="0" t="n">
        <f aca="false">IF(ISNA(VLOOKUP($A6,PE!$B:$T,10,0)),0,VLOOKUP($A6,PE!$B:$T,10,0))</f>
        <v>5.9306550971351</v>
      </c>
      <c r="Q6" s="0" t="n">
        <f aca="false">IF(ISNA(VLOOKUP($A6,PE!$B:$T,11,0)),0,VLOOKUP($A6,PE!$B:$T,11,0))</f>
        <v>58.8865082623422</v>
      </c>
      <c r="R6" s="0" t="n">
        <f aca="false">IF(ISNA(VLOOKUP($A6,PE!$B:$T,12,0)),0,VLOOKUP($A6,PE!$B:$T,12,0))</f>
        <v>8.72377904308238</v>
      </c>
      <c r="S6" s="0" t="n">
        <f aca="false">IF(ISNA(VLOOKUP($A6,PE!$B:$T,13,0)),0,VLOOKUP($A6,PE!$B:$T,13,0))</f>
        <v>5.77280079403007</v>
      </c>
      <c r="T6" s="0" t="n">
        <f aca="false">IF(ISNA(VLOOKUP($A6,PE!$B:$T,14,0)),0,VLOOKUP($A6,PE!$B:$T,14,0))</f>
        <v>1.76223718321199</v>
      </c>
      <c r="U6" s="0" t="n">
        <f aca="false">IF(ISNA(VLOOKUP($A6,PE!$B:$T,15,0)),0,VLOOKUP($A6,PE!$B:$T,15,0))</f>
        <v>8.20168761125709</v>
      </c>
      <c r="V6" s="0" t="n">
        <f aca="false">IF(ISNA(VLOOKUP($A6,PE!$B:$T,16,0)),0,VLOOKUP($A6,PE!$B:$T,16,0))</f>
        <v>23.0696467979704</v>
      </c>
      <c r="W6" s="0" t="n">
        <f aca="false">IF(ISNA(VLOOKUP($A6,PE!$B:$T,17,0)),0,VLOOKUP($A6,PE!$B:$T,17,0))</f>
        <v>99.9886965508332</v>
      </c>
      <c r="X6" s="0" t="n">
        <f aca="false">IF(ISNA(VLOOKUP($A6,PE!$B:$T,18,0)),0,VLOOKUP($A6,PE!$B:$T,18,0))</f>
        <v>4.27267489462353</v>
      </c>
      <c r="Y6" s="0" t="n">
        <f aca="false">IF(ISNA(VLOOKUP($A6,PE!$B:$T,19,0)),0,VLOOKUP($A6,PE!$B:$T,19,0))</f>
        <v>7.87428678109284</v>
      </c>
      <c r="AA6" s="14" t="n">
        <f aca="false">H6-(H5*$G5/100)</f>
        <v>5.08967265137668</v>
      </c>
      <c r="AB6" s="14" t="n">
        <f aca="false">I6-(I5*$G5/100)</f>
        <v>13.1074033435726</v>
      </c>
      <c r="AC6" s="14" t="n">
        <f aca="false">J6-(J5*$G5/100)</f>
        <v>8.26589852856019</v>
      </c>
      <c r="AD6" s="14" t="n">
        <f aca="false">K6-(K5*$G5/100)</f>
        <v>34.1178509825143</v>
      </c>
      <c r="AE6" s="14" t="n">
        <f aca="false">L6-(L5*$G5/100)</f>
        <v>8.26589852856019</v>
      </c>
      <c r="AF6" s="14" t="n">
        <f aca="false">M6-(M5*$G5/100)</f>
        <v>7.45768069115684</v>
      </c>
      <c r="AG6" s="14" t="n">
        <f aca="false">N6-(N5*$G5/100)</f>
        <v>9.0994374263142</v>
      </c>
      <c r="AH6" s="14" t="n">
        <f aca="false">O6-(O5*$G5/100)</f>
        <v>11.7180964709976</v>
      </c>
      <c r="AI6" s="14" t="n">
        <f aca="false">P6-(P5*$G5/100)</f>
        <v>5.9306550971351</v>
      </c>
      <c r="AJ6" s="14" t="n">
        <f aca="false">Q6-(Q5*$G5/100)</f>
        <v>58.8865082623422</v>
      </c>
      <c r="AK6" s="14" t="n">
        <f aca="false">R6-(R5*$G5/100)</f>
        <v>8.72377904308238</v>
      </c>
      <c r="AL6" s="14" t="n">
        <f aca="false">S6-(S5*$G5/100)</f>
        <v>5.77280079403007</v>
      </c>
      <c r="AM6" s="14" t="n">
        <f aca="false">T6-(T5*$G5/100)</f>
        <v>1.76223718321199</v>
      </c>
      <c r="AN6" s="14" t="n">
        <f aca="false">U6-(U5*$G5/100)</f>
        <v>8.20168761125709</v>
      </c>
      <c r="AO6" s="14" t="n">
        <f aca="false">V6-(V5*$G5/100)</f>
        <v>23.0696467979704</v>
      </c>
      <c r="AP6" s="14" t="n">
        <f aca="false">W6-(W5*$G5/100)</f>
        <v>99.9886965508332</v>
      </c>
      <c r="AQ6" s="14" t="n">
        <f aca="false">X6-(X5*$G5/100)</f>
        <v>4.27267489462353</v>
      </c>
      <c r="AR6" s="14" t="n">
        <f aca="false">Y6-(Y5*$G5/100)</f>
        <v>7.87428678109284</v>
      </c>
      <c r="AS6" s="14"/>
      <c r="AT6" s="14" t="n">
        <f aca="false">IF(AA6&gt;0,AA6,0)</f>
        <v>5.08967265137668</v>
      </c>
      <c r="AU6" s="14" t="n">
        <f aca="false">IF(AB6&gt;0,AB6,0)</f>
        <v>13.1074033435726</v>
      </c>
      <c r="AV6" s="14" t="n">
        <f aca="false">IF(AC6&gt;0,AC6,0)</f>
        <v>8.26589852856019</v>
      </c>
      <c r="AW6" s="14" t="n">
        <f aca="false">IF(AD6&gt;0,AD6,0)</f>
        <v>34.1178509825143</v>
      </c>
      <c r="AX6" s="14" t="n">
        <f aca="false">IF(AE6&gt;0,AE6,0)</f>
        <v>8.26589852856019</v>
      </c>
      <c r="AY6" s="14" t="n">
        <f aca="false">IF(AF6&gt;0,AF6,0)</f>
        <v>7.45768069115684</v>
      </c>
      <c r="AZ6" s="14" t="n">
        <f aca="false">IF(AG6&gt;0,AG6,0)</f>
        <v>9.0994374263142</v>
      </c>
      <c r="BA6" s="14" t="n">
        <f aca="false">IF(AH6&gt;0,AH6,0)</f>
        <v>11.7180964709976</v>
      </c>
      <c r="BB6" s="14" t="n">
        <f aca="false">IF(AI6&gt;0,AI6,0)</f>
        <v>5.9306550971351</v>
      </c>
      <c r="BC6" s="14" t="n">
        <f aca="false">IF(AJ6&gt;0,AJ6,0)</f>
        <v>58.8865082623422</v>
      </c>
      <c r="BD6" s="14" t="n">
        <f aca="false">IF(AK6&gt;0,AK6,0)</f>
        <v>8.72377904308238</v>
      </c>
      <c r="BE6" s="14" t="n">
        <f aca="false">IF(AL6&gt;0,AL6,0)</f>
        <v>5.77280079403007</v>
      </c>
      <c r="BF6" s="14" t="n">
        <f aca="false">IF(AM6&gt;0,AM6,0)</f>
        <v>1.76223718321199</v>
      </c>
      <c r="BG6" s="14" t="n">
        <f aca="false">IF(AN6&gt;0,AN6,0)</f>
        <v>8.20168761125709</v>
      </c>
      <c r="BH6" s="14" t="n">
        <f aca="false">IF(AO6&gt;0,AO6,0)</f>
        <v>23.0696467979704</v>
      </c>
      <c r="BI6" s="14" t="n">
        <f aca="false">IF(AP6&gt;0,AP6,0)</f>
        <v>99.9886965508332</v>
      </c>
      <c r="BJ6" s="14" t="n">
        <f aca="false">IF(AQ6&gt;0,AQ6,0)</f>
        <v>4.27267489462353</v>
      </c>
      <c r="BK6" s="14" t="n">
        <f aca="false">IF(AR6&gt;0,AR6,0)</f>
        <v>7.87428678109284</v>
      </c>
    </row>
    <row r="7" customFormat="false" ht="18" hidden="false" customHeight="false" outlineLevel="0" collapsed="false">
      <c r="A7" s="22" t="s">
        <v>908</v>
      </c>
      <c r="B7" s="19" t="s">
        <v>909</v>
      </c>
      <c r="C7" s="19" t="n">
        <v>21</v>
      </c>
      <c r="D7" s="19" t="n">
        <f aca="false">C7-2</f>
        <v>19</v>
      </c>
      <c r="E7" s="8" t="s">
        <v>910</v>
      </c>
      <c r="F7" s="8" t="n">
        <v>4.17452044839923</v>
      </c>
      <c r="G7" s="13" t="n">
        <f aca="false">F7*((POWER(D7,2))/((POWER(C7,2))))</f>
        <v>3.41723782737443</v>
      </c>
      <c r="H7" s="0" t="n">
        <f aca="false">IF(ISNA(VLOOKUP($A7,PE!$B:$T,2,0)),0,VLOOKUP($A7,PE!$B:$T,2,0))</f>
        <v>31.1664403798333</v>
      </c>
      <c r="I7" s="0" t="n">
        <f aca="false">IF(ISNA(VLOOKUP($A7,PE!$B:$T,3,0)),0,VLOOKUP($A7,PE!$B:$T,3,0))</f>
        <v>246.944279210196</v>
      </c>
      <c r="J7" s="0" t="n">
        <f aca="false">IF(ISNA(VLOOKUP($A7,PE!$B:$T,4,0)),0,VLOOKUP($A7,PE!$B:$T,4,0))</f>
        <v>55.9462934785144</v>
      </c>
      <c r="K7" s="0" t="n">
        <f aca="false">IF(ISNA(VLOOKUP($A7,PE!$B:$T,5,0)),0,VLOOKUP($A7,PE!$B:$T,5,0))</f>
        <v>198.94392396929</v>
      </c>
      <c r="L7" s="0" t="n">
        <f aca="false">IF(ISNA(VLOOKUP($A7,PE!$B:$T,6,0)),0,VLOOKUP($A7,PE!$B:$T,6,0))</f>
        <v>25.1347458759596</v>
      </c>
      <c r="M7" s="0" t="n">
        <f aca="false">IF(ISNA(VLOOKUP($A7,PE!$B:$T,7,0)),0,VLOOKUP($A7,PE!$B:$T,7,0))</f>
        <v>53.8579054576105</v>
      </c>
      <c r="N7" s="0" t="n">
        <f aca="false">IF(ISNA(VLOOKUP($A7,PE!$B:$T,8,0)),0,VLOOKUP($A7,PE!$B:$T,8,0))</f>
        <v>53.8579054576105</v>
      </c>
      <c r="O7" s="0" t="n">
        <f aca="false">IF(ISNA(VLOOKUP($A7,PE!$B:$T,9,0)),0,VLOOKUP($A7,PE!$B:$T,9,0))</f>
        <v>173.801507827836</v>
      </c>
      <c r="P7" s="0" t="n">
        <f aca="false">IF(ISNA(VLOOKUP($A7,PE!$B:$T,10,0)),0,VLOOKUP($A7,PE!$B:$T,10,0))</f>
        <v>37.7654260959522</v>
      </c>
      <c r="Q7" s="0" t="n">
        <f aca="false">IF(ISNA(VLOOKUP($A7,PE!$B:$T,11,0)),0,VLOOKUP($A7,PE!$B:$T,11,0))</f>
        <v>200.841629888125</v>
      </c>
      <c r="R7" s="0" t="n">
        <f aca="false">IF(ISNA(VLOOKUP($A7,PE!$B:$T,12,0)),0,VLOOKUP($A7,PE!$B:$T,12,0))</f>
        <v>36.4506965377793</v>
      </c>
      <c r="S7" s="0" t="n">
        <f aca="false">IF(ISNA(VLOOKUP($A7,PE!$B:$T,13,0)),0,VLOOKUP($A7,PE!$B:$T,13,0))</f>
        <v>53.6737675991619</v>
      </c>
      <c r="T7" s="0" t="n">
        <f aca="false">IF(ISNA(VLOOKUP($A7,PE!$B:$T,14,0)),0,VLOOKUP($A7,PE!$B:$T,14,0))</f>
        <v>11.3639325626561</v>
      </c>
      <c r="U7" s="0" t="n">
        <f aca="false">IF(ISNA(VLOOKUP($A7,PE!$B:$T,15,0)),0,VLOOKUP($A7,PE!$B:$T,15,0))</f>
        <v>44.6336719448003</v>
      </c>
      <c r="V7" s="0" t="n">
        <f aca="false">IF(ISNA(VLOOKUP($A7,PE!$B:$T,16,0)),0,VLOOKUP($A7,PE!$B:$T,16,0))</f>
        <v>238.645461767723</v>
      </c>
      <c r="W7" s="0" t="n">
        <f aca="false">IF(ISNA(VLOOKUP($A7,PE!$B:$T,17,0)),0,VLOOKUP($A7,PE!$B:$T,17,0))</f>
        <v>669.430090858201</v>
      </c>
      <c r="X7" s="0" t="n">
        <f aca="false">IF(ISNA(VLOOKUP($A7,PE!$B:$T,18,0)),0,VLOOKUP($A7,PE!$B:$T,18,0))</f>
        <v>21.7022470206508</v>
      </c>
      <c r="Y7" s="0" t="n">
        <f aca="false">IF(ISNA(VLOOKUP($A7,PE!$B:$T,19,0)),0,VLOOKUP($A7,PE!$B:$T,19,0))</f>
        <v>70.4677782574706</v>
      </c>
      <c r="AA7" s="14" t="n">
        <f aca="false">H7-(H6*$G6/100)</f>
        <v>30.9927293969253</v>
      </c>
      <c r="AB7" s="14" t="n">
        <f aca="false">I7-(I6*$G6/100)</f>
        <v>246.496922361506</v>
      </c>
      <c r="AC7" s="14" t="n">
        <f aca="false">J7-(J6*$G6/100)</f>
        <v>55.6641776222765</v>
      </c>
      <c r="AD7" s="14" t="n">
        <f aca="false">K7-(K6*$G6/100)</f>
        <v>197.779478663111</v>
      </c>
      <c r="AE7" s="14" t="n">
        <f aca="false">L7-(L6*$G6/100)</f>
        <v>24.8526300197217</v>
      </c>
      <c r="AF7" s="14" t="n">
        <f aca="false">M7-(M6*$G6/100)</f>
        <v>53.6033741484654</v>
      </c>
      <c r="AG7" s="14" t="n">
        <f aca="false">N7-(N6*$G6/100)</f>
        <v>53.5473408442248</v>
      </c>
      <c r="AH7" s="14" t="n">
        <f aca="false">O7-(O6*$G6/100)</f>
        <v>173.401568146993</v>
      </c>
      <c r="AI7" s="14" t="n">
        <f aca="false">P7-(P6*$G6/100)</f>
        <v>37.5630123069371</v>
      </c>
      <c r="AJ7" s="14" t="n">
        <f aca="false">Q7-(Q6*$G6/100)</f>
        <v>198.831828093209</v>
      </c>
      <c r="AK7" s="14" t="n">
        <f aca="false">R7-(R6*$G6/100)</f>
        <v>36.1529531786192</v>
      </c>
      <c r="AL7" s="14" t="n">
        <f aca="false">S7-(S6*$G6/100)</f>
        <v>53.4767413916333</v>
      </c>
      <c r="AM7" s="14" t="n">
        <f aca="false">T7-(T6*$G6/100)</f>
        <v>11.3037872499453</v>
      </c>
      <c r="AN7" s="14" t="n">
        <f aca="false">U7-(U6*$G6/100)</f>
        <v>44.3537476129142</v>
      </c>
      <c r="AO7" s="14" t="n">
        <f aca="false">V7-(V6*$G6/100)</f>
        <v>237.858092658723</v>
      </c>
      <c r="AP7" s="14" t="n">
        <f aca="false">W7-(W6*$G6/100)</f>
        <v>666.017467700042</v>
      </c>
      <c r="AQ7" s="14" t="n">
        <f aca="false">X7-(X6*$G6/100)</f>
        <v>21.5564202442685</v>
      </c>
      <c r="AR7" s="14" t="n">
        <f aca="false">Y7-(Y6*$G6/100)</f>
        <v>70.1990281452069</v>
      </c>
      <c r="AS7" s="14"/>
      <c r="AT7" s="14" t="n">
        <f aca="false">IF(AA7&gt;0,AA7,0)</f>
        <v>30.9927293969253</v>
      </c>
      <c r="AU7" s="14" t="n">
        <f aca="false">IF(AB7&gt;0,AB7,0)</f>
        <v>246.496922361506</v>
      </c>
      <c r="AV7" s="14" t="n">
        <f aca="false">IF(AC7&gt;0,AC7,0)</f>
        <v>55.6641776222765</v>
      </c>
      <c r="AW7" s="14" t="n">
        <f aca="false">IF(AD7&gt;0,AD7,0)</f>
        <v>197.779478663111</v>
      </c>
      <c r="AX7" s="14" t="n">
        <f aca="false">IF(AE7&gt;0,AE7,0)</f>
        <v>24.8526300197217</v>
      </c>
      <c r="AY7" s="14" t="n">
        <f aca="false">IF(AF7&gt;0,AF7,0)</f>
        <v>53.6033741484654</v>
      </c>
      <c r="AZ7" s="14" t="n">
        <f aca="false">IF(AG7&gt;0,AG7,0)</f>
        <v>53.5473408442248</v>
      </c>
      <c r="BA7" s="14" t="n">
        <f aca="false">IF(AH7&gt;0,AH7,0)</f>
        <v>173.401568146993</v>
      </c>
      <c r="BB7" s="14" t="n">
        <f aca="false">IF(AI7&gt;0,AI7,0)</f>
        <v>37.5630123069371</v>
      </c>
      <c r="BC7" s="14" t="n">
        <f aca="false">IF(AJ7&gt;0,AJ7,0)</f>
        <v>198.831828093209</v>
      </c>
      <c r="BD7" s="14" t="n">
        <f aca="false">IF(AK7&gt;0,AK7,0)</f>
        <v>36.1529531786192</v>
      </c>
      <c r="BE7" s="14" t="n">
        <f aca="false">IF(AL7&gt;0,AL7,0)</f>
        <v>53.4767413916333</v>
      </c>
      <c r="BF7" s="14" t="n">
        <f aca="false">IF(AM7&gt;0,AM7,0)</f>
        <v>11.3037872499453</v>
      </c>
      <c r="BG7" s="14" t="n">
        <f aca="false">IF(AN7&gt;0,AN7,0)</f>
        <v>44.3537476129142</v>
      </c>
      <c r="BH7" s="14" t="n">
        <f aca="false">IF(AO7&gt;0,AO7,0)</f>
        <v>237.858092658723</v>
      </c>
      <c r="BI7" s="14" t="n">
        <f aca="false">IF(AP7&gt;0,AP7,0)</f>
        <v>666.017467700042</v>
      </c>
      <c r="BJ7" s="14" t="n">
        <f aca="false">IF(AQ7&gt;0,AQ7,0)</f>
        <v>21.5564202442685</v>
      </c>
      <c r="BK7" s="14" t="n">
        <f aca="false">IF(AR7&gt;0,AR7,0)</f>
        <v>70.1990281452069</v>
      </c>
    </row>
    <row r="8" customFormat="false" ht="18" hidden="false" customHeight="false" outlineLevel="0" collapsed="false">
      <c r="A8" s="22" t="s">
        <v>911</v>
      </c>
      <c r="B8" s="19" t="s">
        <v>912</v>
      </c>
      <c r="C8" s="19" t="n">
        <v>23</v>
      </c>
      <c r="D8" s="19" t="n">
        <f aca="false">C8-2</f>
        <v>21</v>
      </c>
      <c r="E8" s="8" t="s">
        <v>913</v>
      </c>
      <c r="F8" s="8" t="n">
        <v>4.70369444653542</v>
      </c>
      <c r="G8" s="13" t="n">
        <f aca="false">F8*((POWER(D8,2))/((POWER(C8,2))))</f>
        <v>3.92122731743312</v>
      </c>
      <c r="H8" s="0" t="n">
        <f aca="false">IF(ISNA(VLOOKUP($A8,PE!$B:$T,2,0)),0,VLOOKUP($A8,PE!$B:$T,2,0))</f>
        <v>201.065597611844</v>
      </c>
      <c r="I8" s="0" t="n">
        <f aca="false">IF(ISNA(VLOOKUP($A8,PE!$B:$T,3,0)),0,VLOOKUP($A8,PE!$B:$T,3,0))</f>
        <v>43.2118789325991</v>
      </c>
      <c r="J8" s="0" t="n">
        <f aca="false">IF(ISNA(VLOOKUP($A8,PE!$B:$T,4,0)),0,VLOOKUP($A8,PE!$B:$T,4,0))</f>
        <v>362.660483512772</v>
      </c>
      <c r="K8" s="0" t="n">
        <f aca="false">IF(ISNA(VLOOKUP($A8,PE!$B:$T,5,0)),0,VLOOKUP($A8,PE!$B:$T,5,0))</f>
        <v>585.630517130585</v>
      </c>
      <c r="L8" s="0" t="n">
        <f aca="false">IF(ISNA(VLOOKUP($A8,PE!$B:$T,6,0)),0,VLOOKUP($A8,PE!$B:$T,6,0))</f>
        <v>36.8201458076586</v>
      </c>
      <c r="M8" s="0" t="n">
        <f aca="false">IF(ISNA(VLOOKUP($A8,PE!$B:$T,7,0)),0,VLOOKUP($A8,PE!$B:$T,7,0))</f>
        <v>54.6665378942193</v>
      </c>
      <c r="N8" s="0" t="n">
        <f aca="false">IF(ISNA(VLOOKUP($A8,PE!$B:$T,8,0)),0,VLOOKUP($A8,PE!$B:$T,8,0))</f>
        <v>101.726909368924</v>
      </c>
      <c r="O8" s="0" t="n">
        <f aca="false">IF(ISNA(VLOOKUP($A8,PE!$B:$T,9,0)),0,VLOOKUP($A8,PE!$B:$T,9,0))</f>
        <v>48.5925422148698</v>
      </c>
      <c r="P8" s="0" t="n">
        <f aca="false">IF(ISNA(VLOOKUP($A8,PE!$B:$T,10,0)),0,VLOOKUP($A8,PE!$B:$T,10,0))</f>
        <v>72.9140332920259</v>
      </c>
      <c r="Q8" s="0" t="n">
        <f aca="false">IF(ISNA(VLOOKUP($A8,PE!$B:$T,11,0)),0,VLOOKUP($A8,PE!$B:$T,11,0))</f>
        <v>250.65046700195</v>
      </c>
      <c r="R8" s="0" t="n">
        <f aca="false">IF(ISNA(VLOOKUP($A8,PE!$B:$T,12,0)),0,VLOOKUP($A8,PE!$B:$T,12,0))</f>
        <v>61.5800181112228</v>
      </c>
      <c r="S8" s="0" t="n">
        <f aca="false">IF(ISNA(VLOOKUP($A8,PE!$B:$T,13,0)),0,VLOOKUP($A8,PE!$B:$T,13,0))</f>
        <v>67.3317281182223</v>
      </c>
      <c r="T8" s="0" t="n">
        <f aca="false">IF(ISNA(VLOOKUP($A8,PE!$B:$T,14,0)),0,VLOOKUP($A8,PE!$B:$T,14,0))</f>
        <v>37.7355824846749</v>
      </c>
      <c r="U8" s="0" t="n">
        <f aca="false">IF(ISNA(VLOOKUP($A8,PE!$B:$T,15,0)),0,VLOOKUP($A8,PE!$B:$T,15,0))</f>
        <v>68.2589380477302</v>
      </c>
      <c r="V8" s="0" t="n">
        <f aca="false">IF(ISNA(VLOOKUP($A8,PE!$B:$T,16,0)),0,VLOOKUP($A8,PE!$B:$T,16,0))</f>
        <v>20.9486298347834</v>
      </c>
      <c r="W8" s="0" t="n">
        <f aca="false">IF(ISNA(VLOOKUP($A8,PE!$B:$T,17,0)),0,VLOOKUP($A8,PE!$B:$T,17,0))</f>
        <v>809.784480902554</v>
      </c>
      <c r="X8" s="0" t="n">
        <f aca="false">IF(ISNA(VLOOKUP($A8,PE!$B:$T,18,0)),0,VLOOKUP($A8,PE!$B:$T,18,0))</f>
        <v>68.2589380477302</v>
      </c>
      <c r="Y8" s="0" t="n">
        <f aca="false">IF(ISNA(VLOOKUP($A8,PE!$B:$T,19,0)),0,VLOOKUP($A8,PE!$B:$T,19,0))</f>
        <v>70.6498022239595</v>
      </c>
      <c r="AA8" s="14" t="n">
        <f aca="false">H8-(H7*$G7/100)</f>
        <v>200.000566221738</v>
      </c>
      <c r="AB8" s="14" t="n">
        <f aca="false">I8-(I7*$G7/100)</f>
        <v>34.7732056108912</v>
      </c>
      <c r="AC8" s="14" t="n">
        <f aca="false">J8-(J7*$G7/100)</f>
        <v>360.74866560901</v>
      </c>
      <c r="AD8" s="14" t="n">
        <f aca="false">K8-(K7*$G7/100)</f>
        <v>578.832130105443</v>
      </c>
      <c r="AE8" s="14" t="n">
        <f aca="false">L8-(L7*$G7/100)</f>
        <v>35.9612317637709</v>
      </c>
      <c r="AF8" s="14" t="n">
        <f aca="false">M8-(M7*$G7/100)</f>
        <v>52.8260851758903</v>
      </c>
      <c r="AG8" s="14" t="n">
        <f aca="false">N8-(N7*$G7/100)</f>
        <v>99.886456650595</v>
      </c>
      <c r="AH8" s="14" t="n">
        <f aca="false">O8-(O7*$G7/100)</f>
        <v>42.6533313448299</v>
      </c>
      <c r="AI8" s="14" t="n">
        <f aca="false">P8-(P7*$G7/100)</f>
        <v>71.6234988658059</v>
      </c>
      <c r="AJ8" s="14" t="n">
        <f aca="false">Q8-(Q7*$G7/100)</f>
        <v>243.787230852298</v>
      </c>
      <c r="AK8" s="14" t="n">
        <f aca="false">R8-(R7*$G7/100)</f>
        <v>60.3344111207923</v>
      </c>
      <c r="AL8" s="14" t="n">
        <f aca="false">S8-(S7*$G7/100)</f>
        <v>65.4975678284467</v>
      </c>
      <c r="AM8" s="14" t="n">
        <f aca="false">T8-(T7*$G7/100)</f>
        <v>37.3472498824665</v>
      </c>
      <c r="AN8" s="14" t="n">
        <f aca="false">U8-(U7*$G7/100)</f>
        <v>66.7336993262863</v>
      </c>
      <c r="AO8" s="14" t="n">
        <f aca="false">V8-(V7*$G7/100)</f>
        <v>12.7935468419444</v>
      </c>
      <c r="AP8" s="14" t="n">
        <f aca="false">W8-(W7*$G7/100)</f>
        <v>786.908462609921</v>
      </c>
      <c r="AQ8" s="14" t="n">
        <f aca="false">X8-(X7*$G7/100)</f>
        <v>67.5173206531503</v>
      </c>
      <c r="AR8" s="14" t="n">
        <f aca="false">Y8-(Y7*$G7/100)</f>
        <v>68.2417506492349</v>
      </c>
      <c r="AS8" s="14"/>
      <c r="AT8" s="14" t="n">
        <f aca="false">IF(AA8&gt;0,AA8,0)</f>
        <v>200.000566221738</v>
      </c>
      <c r="AU8" s="14" t="n">
        <f aca="false">IF(AB8&gt;0,AB8,0)</f>
        <v>34.7732056108912</v>
      </c>
      <c r="AV8" s="14" t="n">
        <f aca="false">IF(AC8&gt;0,AC8,0)</f>
        <v>360.74866560901</v>
      </c>
      <c r="AW8" s="14" t="n">
        <f aca="false">IF(AD8&gt;0,AD8,0)</f>
        <v>578.832130105443</v>
      </c>
      <c r="AX8" s="14" t="n">
        <f aca="false">IF(AE8&gt;0,AE8,0)</f>
        <v>35.9612317637709</v>
      </c>
      <c r="AY8" s="14" t="n">
        <f aca="false">IF(AF8&gt;0,AF8,0)</f>
        <v>52.8260851758903</v>
      </c>
      <c r="AZ8" s="14" t="n">
        <f aca="false">IF(AG8&gt;0,AG8,0)</f>
        <v>99.886456650595</v>
      </c>
      <c r="BA8" s="14" t="n">
        <f aca="false">IF(AH8&gt;0,AH8,0)</f>
        <v>42.6533313448299</v>
      </c>
      <c r="BB8" s="14" t="n">
        <f aca="false">IF(AI8&gt;0,AI8,0)</f>
        <v>71.6234988658059</v>
      </c>
      <c r="BC8" s="14" t="n">
        <f aca="false">IF(AJ8&gt;0,AJ8,0)</f>
        <v>243.787230852298</v>
      </c>
      <c r="BD8" s="14" t="n">
        <f aca="false">IF(AK8&gt;0,AK8,0)</f>
        <v>60.3344111207923</v>
      </c>
      <c r="BE8" s="14" t="n">
        <f aca="false">IF(AL8&gt;0,AL8,0)</f>
        <v>65.4975678284467</v>
      </c>
      <c r="BF8" s="14" t="n">
        <f aca="false">IF(AM8&gt;0,AM8,0)</f>
        <v>37.3472498824665</v>
      </c>
      <c r="BG8" s="14" t="n">
        <f aca="false">IF(AN8&gt;0,AN8,0)</f>
        <v>66.7336993262863</v>
      </c>
      <c r="BH8" s="14" t="n">
        <f aca="false">IF(AO8&gt;0,AO8,0)</f>
        <v>12.7935468419444</v>
      </c>
      <c r="BI8" s="14" t="n">
        <f aca="false">IF(AP8&gt;0,AP8,0)</f>
        <v>786.908462609921</v>
      </c>
      <c r="BJ8" s="14" t="n">
        <f aca="false">IF(AQ8&gt;0,AQ8,0)</f>
        <v>67.5173206531503</v>
      </c>
      <c r="BK8" s="14" t="n">
        <f aca="false">IF(AR8&gt;0,AR8,0)</f>
        <v>68.2417506492349</v>
      </c>
    </row>
    <row r="9" customFormat="false" ht="18" hidden="false" customHeight="false" outlineLevel="0" collapsed="false">
      <c r="A9" s="22" t="s">
        <v>914</v>
      </c>
      <c r="B9" s="19" t="s">
        <v>915</v>
      </c>
      <c r="C9" s="19" t="n">
        <v>23</v>
      </c>
      <c r="D9" s="19" t="n">
        <f aca="false">C9-2</f>
        <v>21</v>
      </c>
      <c r="E9" s="8" t="s">
        <v>916</v>
      </c>
      <c r="F9" s="8" t="n">
        <v>4.70935812692331</v>
      </c>
      <c r="G9" s="13" t="n">
        <f aca="false">F9*((POWER(D9,2))/((POWER(C9,2))))</f>
        <v>3.92594883548805</v>
      </c>
      <c r="H9" s="0" t="n">
        <f aca="false">IF(ISNA(VLOOKUP($A9,PE!$B:$T,2,0)),0,VLOOKUP($A9,PE!$B:$T,2,0))</f>
        <v>285.313035481672</v>
      </c>
      <c r="I9" s="0" t="n">
        <f aca="false">IF(ISNA(VLOOKUP($A9,PE!$B:$T,3,0)),0,VLOOKUP($A9,PE!$B:$T,3,0))</f>
        <v>397.514303860267</v>
      </c>
      <c r="J9" s="0" t="n">
        <f aca="false">IF(ISNA(VLOOKUP($A9,PE!$B:$T,4,0)),0,VLOOKUP($A9,PE!$B:$T,4,0))</f>
        <v>582.874191724045</v>
      </c>
      <c r="K9" s="0" t="n">
        <f aca="false">IF(ISNA(VLOOKUP($A9,PE!$B:$T,5,0)),0,VLOOKUP($A9,PE!$B:$T,5,0))</f>
        <v>1296.15534210437</v>
      </c>
      <c r="L9" s="0" t="n">
        <f aca="false">IF(ISNA(VLOOKUP($A9,PE!$B:$T,6,0)),0,VLOOKUP($A9,PE!$B:$T,6,0))</f>
        <v>184.054700144026</v>
      </c>
      <c r="M9" s="0" t="n">
        <f aca="false">IF(ISNA(VLOOKUP($A9,PE!$B:$T,7,0)),0,VLOOKUP($A9,PE!$B:$T,7,0))</f>
        <v>246.4792442228</v>
      </c>
      <c r="N9" s="0" t="n">
        <f aca="false">IF(ISNA(VLOOKUP($A9,PE!$B:$T,8,0)),0,VLOOKUP($A9,PE!$B:$T,8,0))</f>
        <v>157.456904129888</v>
      </c>
      <c r="O9" s="0" t="n">
        <f aca="false">IF(ISNA(VLOOKUP($A9,PE!$B:$T,9,0)),0,VLOOKUP($A9,PE!$B:$T,9,0))</f>
        <v>246.4792442228</v>
      </c>
      <c r="P9" s="0" t="n">
        <f aca="false">IF(ISNA(VLOOKUP($A9,PE!$B:$T,10,0)),0,VLOOKUP($A9,PE!$B:$T,10,0))</f>
        <v>149.904135811539</v>
      </c>
      <c r="Q9" s="0" t="n">
        <f aca="false">IF(ISNA(VLOOKUP($A9,PE!$B:$T,11,0)),0,VLOOKUP($A9,PE!$B:$T,11,0))</f>
        <v>723.266704300523</v>
      </c>
      <c r="R9" s="0" t="n">
        <f aca="false">IF(ISNA(VLOOKUP($A9,PE!$B:$T,12,0)),0,VLOOKUP($A9,PE!$B:$T,12,0))</f>
        <v>173.587386649796</v>
      </c>
      <c r="S9" s="0" t="n">
        <f aca="false">IF(ISNA(VLOOKUP($A9,PE!$B:$T,13,0)),0,VLOOKUP($A9,PE!$B:$T,13,0))</f>
        <v>192.630408410837</v>
      </c>
      <c r="T9" s="0" t="n">
        <f aca="false">IF(ISNA(VLOOKUP($A9,PE!$B:$T,14,0)),0,VLOOKUP($A9,PE!$B:$T,14,0))</f>
        <v>120.265067513228</v>
      </c>
      <c r="U9" s="0" t="n">
        <f aca="false">IF(ISNA(VLOOKUP($A9,PE!$B:$T,15,0)),0,VLOOKUP($A9,PE!$B:$T,15,0))</f>
        <v>223.926142350347</v>
      </c>
      <c r="V9" s="0" t="n">
        <f aca="false">IF(ISNA(VLOOKUP($A9,PE!$B:$T,16,0)),0,VLOOKUP($A9,PE!$B:$T,16,0))</f>
        <v>274.822887033511</v>
      </c>
      <c r="W9" s="0" t="n">
        <f aca="false">IF(ISNA(VLOOKUP($A9,PE!$B:$T,17,0)),0,VLOOKUP($A9,PE!$B:$T,17,0))</f>
        <v>2515.14985144038</v>
      </c>
      <c r="X9" s="0" t="n">
        <f aca="false">IF(ISNA(VLOOKUP($A9,PE!$B:$T,18,0)),0,VLOOKUP($A9,PE!$B:$T,18,0))</f>
        <v>225.612548139612</v>
      </c>
      <c r="Y9" s="0" t="n">
        <f aca="false">IF(ISNA(VLOOKUP($A9,PE!$B:$T,19,0)),0,VLOOKUP($A9,PE!$B:$T,19,0))</f>
        <v>368.306243655415</v>
      </c>
      <c r="AA9" s="14" t="n">
        <f aca="false">H9-(H8*$G8/100)</f>
        <v>277.428796342156</v>
      </c>
      <c r="AB9" s="14" t="n">
        <f aca="false">I9-(I8*$G8/100)</f>
        <v>395.819867859186</v>
      </c>
      <c r="AC9" s="14" t="n">
        <f aca="false">J9-(J8*$G8/100)</f>
        <v>568.653449775007</v>
      </c>
      <c r="AD9" s="14" t="n">
        <f aca="false">K9-(K8*$G8/100)</f>
        <v>1273.19143828742</v>
      </c>
      <c r="AE9" s="14" t="n">
        <f aca="false">L9-(L8*$G8/100)</f>
        <v>182.610898528297</v>
      </c>
      <c r="AF9" s="14" t="n">
        <f aca="false">M9-(M8*$G8/100)</f>
        <v>244.335645005397</v>
      </c>
      <c r="AG9" s="14" t="n">
        <f aca="false">N9-(N8*$G8/100)</f>
        <v>153.467960770533</v>
      </c>
      <c r="AH9" s="14" t="n">
        <f aca="false">O9-(O8*$G8/100)</f>
        <v>244.573820183235</v>
      </c>
      <c r="AI9" s="14" t="n">
        <f aca="false">P9-(P8*$G8/100)</f>
        <v>147.04501081985</v>
      </c>
      <c r="AJ9" s="14" t="n">
        <f aca="false">Q9-(Q8*$G8/100)</f>
        <v>713.438129717169</v>
      </c>
      <c r="AK9" s="14" t="n">
        <f aca="false">R9-(R8*$G8/100)</f>
        <v>171.172694157538</v>
      </c>
      <c r="AL9" s="14" t="n">
        <f aca="false">S9-(S8*$G8/100)</f>
        <v>189.990178294565</v>
      </c>
      <c r="AM9" s="14" t="n">
        <f aca="false">T9-(T8*$G8/100)</f>
        <v>118.785369544446</v>
      </c>
      <c r="AN9" s="14" t="n">
        <f aca="false">U9-(U8*$G8/100)</f>
        <v>221.24955422503</v>
      </c>
      <c r="AO9" s="14" t="n">
        <f aca="false">V9-(V8*$G8/100)</f>
        <v>274.001443637801</v>
      </c>
      <c r="AP9" s="14" t="n">
        <f aca="false">W9-(W8*$G8/100)</f>
        <v>2483.39636116289</v>
      </c>
      <c r="AQ9" s="14" t="n">
        <f aca="false">X9-(X8*$G8/100)</f>
        <v>222.935960014295</v>
      </c>
      <c r="AR9" s="14" t="n">
        <f aca="false">Y9-(Y8*$G8/100)</f>
        <v>365.535904310897</v>
      </c>
      <c r="AS9" s="14"/>
      <c r="AT9" s="14" t="n">
        <f aca="false">IF(AA9&gt;0,AA9,0)</f>
        <v>277.428796342156</v>
      </c>
      <c r="AU9" s="14" t="n">
        <f aca="false">IF(AB9&gt;0,AB9,0)</f>
        <v>395.819867859186</v>
      </c>
      <c r="AV9" s="14" t="n">
        <f aca="false">IF(AC9&gt;0,AC9,0)</f>
        <v>568.653449775007</v>
      </c>
      <c r="AW9" s="14" t="n">
        <f aca="false">IF(AD9&gt;0,AD9,0)</f>
        <v>1273.19143828742</v>
      </c>
      <c r="AX9" s="14" t="n">
        <f aca="false">IF(AE9&gt;0,AE9,0)</f>
        <v>182.610898528297</v>
      </c>
      <c r="AY9" s="14" t="n">
        <f aca="false">IF(AF9&gt;0,AF9,0)</f>
        <v>244.335645005397</v>
      </c>
      <c r="AZ9" s="14" t="n">
        <f aca="false">IF(AG9&gt;0,AG9,0)</f>
        <v>153.467960770533</v>
      </c>
      <c r="BA9" s="14" t="n">
        <f aca="false">IF(AH9&gt;0,AH9,0)</f>
        <v>244.573820183235</v>
      </c>
      <c r="BB9" s="14" t="n">
        <f aca="false">IF(AI9&gt;0,AI9,0)</f>
        <v>147.04501081985</v>
      </c>
      <c r="BC9" s="14" t="n">
        <f aca="false">IF(AJ9&gt;0,AJ9,0)</f>
        <v>713.438129717169</v>
      </c>
      <c r="BD9" s="14" t="n">
        <f aca="false">IF(AK9&gt;0,AK9,0)</f>
        <v>171.172694157538</v>
      </c>
      <c r="BE9" s="14" t="n">
        <f aca="false">IF(AL9&gt;0,AL9,0)</f>
        <v>189.990178294565</v>
      </c>
      <c r="BF9" s="14" t="n">
        <f aca="false">IF(AM9&gt;0,AM9,0)</f>
        <v>118.785369544446</v>
      </c>
      <c r="BG9" s="14" t="n">
        <f aca="false">IF(AN9&gt;0,AN9,0)</f>
        <v>221.24955422503</v>
      </c>
      <c r="BH9" s="14" t="n">
        <f aca="false">IF(AO9&gt;0,AO9,0)</f>
        <v>274.001443637801</v>
      </c>
      <c r="BI9" s="14" t="n">
        <f aca="false">IF(AP9&gt;0,AP9,0)</f>
        <v>2483.39636116289</v>
      </c>
      <c r="BJ9" s="14" t="n">
        <f aca="false">IF(AQ9&gt;0,AQ9,0)</f>
        <v>222.935960014295</v>
      </c>
      <c r="BK9" s="14" t="n">
        <f aca="false">IF(AR9&gt;0,AR9,0)</f>
        <v>365.535904310897</v>
      </c>
    </row>
    <row r="10" customFormat="false" ht="18" hidden="false" customHeight="false" outlineLevel="0" collapsed="false">
      <c r="A10" s="22" t="s">
        <v>917</v>
      </c>
      <c r="B10" s="19" t="s">
        <v>918</v>
      </c>
      <c r="C10" s="19" t="n">
        <v>23</v>
      </c>
      <c r="D10" s="19" t="n">
        <f aca="false">C10-2</f>
        <v>21</v>
      </c>
      <c r="E10" s="8" t="s">
        <v>919</v>
      </c>
      <c r="F10" s="8" t="n">
        <v>4.71502229624115</v>
      </c>
      <c r="G10" s="13" t="n">
        <f aca="false">F10*((POWER(D10,2))/((POWER(C10,2))))</f>
        <v>3.93067076113865</v>
      </c>
      <c r="H10" s="0" t="n">
        <f aca="false">IF(ISNA(VLOOKUP($A10,PE!$B:$T,2,0)),0,VLOOKUP($A10,PE!$B:$T,2,0))</f>
        <v>275.759445237881</v>
      </c>
      <c r="I10" s="0" t="n">
        <f aca="false">IF(ISNA(VLOOKUP($A10,PE!$B:$T,3,0)),0,VLOOKUP($A10,PE!$B:$T,3,0))</f>
        <v>1184.67979430168</v>
      </c>
      <c r="J10" s="0" t="n">
        <f aca="false">IF(ISNA(VLOOKUP($A10,PE!$B:$T,4,0)),0,VLOOKUP($A10,PE!$B:$T,4,0))</f>
        <v>581.80340290035</v>
      </c>
      <c r="K10" s="0" t="n">
        <f aca="false">IF(ISNA(VLOOKUP($A10,PE!$B:$T,5,0)),0,VLOOKUP($A10,PE!$B:$T,5,0))</f>
        <v>888.606385497345</v>
      </c>
      <c r="L10" s="0" t="n">
        <f aca="false">IF(ISNA(VLOOKUP($A10,PE!$B:$T,6,0)),0,VLOOKUP($A10,PE!$B:$T,6,0))</f>
        <v>130.949234584032</v>
      </c>
      <c r="M10" s="0" t="n">
        <f aca="false">IF(ISNA(VLOOKUP($A10,PE!$B:$T,7,0)),0,VLOOKUP($A10,PE!$B:$T,7,0))</f>
        <v>307.200428461052</v>
      </c>
      <c r="N10" s="0" t="n">
        <f aca="false">IF(ISNA(VLOOKUP($A10,PE!$B:$T,8,0)),0,VLOOKUP($A10,PE!$B:$T,8,0))</f>
        <v>153.061516860009</v>
      </c>
      <c r="O10" s="0" t="n">
        <f aca="false">IF(ISNA(VLOOKUP($A10,PE!$B:$T,9,0)),0,VLOOKUP($A10,PE!$B:$T,9,0))</f>
        <v>731.509184868337</v>
      </c>
      <c r="P10" s="0" t="n">
        <f aca="false">IF(ISNA(VLOOKUP($A10,PE!$B:$T,10,0)),0,VLOOKUP($A10,PE!$B:$T,10,0))</f>
        <v>81.572824606133</v>
      </c>
      <c r="Q10" s="0" t="n">
        <f aca="false">IF(ISNA(VLOOKUP($A10,PE!$B:$T,11,0)),0,VLOOKUP($A10,PE!$B:$T,11,0))</f>
        <v>441.583059632557</v>
      </c>
      <c r="R10" s="0" t="n">
        <f aca="false">IF(ISNA(VLOOKUP($A10,PE!$B:$T,12,0)),0,VLOOKUP($A10,PE!$B:$T,12,0))</f>
        <v>174.089166759704</v>
      </c>
      <c r="S10" s="0" t="n">
        <f aca="false">IF(ISNA(VLOOKUP($A10,PE!$B:$T,13,0)),0,VLOOKUP($A10,PE!$B:$T,13,0))</f>
        <v>356.797044443628</v>
      </c>
      <c r="T10" s="0" t="n">
        <f aca="false">IF(ISNA(VLOOKUP($A10,PE!$B:$T,14,0)),0,VLOOKUP($A10,PE!$B:$T,14,0))</f>
        <v>165.960852896835</v>
      </c>
      <c r="U10" s="0" t="n">
        <f aca="false">IF(ISNA(VLOOKUP($A10,PE!$B:$T,15,0)),0,VLOOKUP($A10,PE!$B:$T,15,0))</f>
        <v>356.797044443628</v>
      </c>
      <c r="V10" s="0" t="n">
        <f aca="false">IF(ISNA(VLOOKUP($A10,PE!$B:$T,16,0)),0,VLOOKUP($A10,PE!$B:$T,16,0))</f>
        <v>745.17984864263</v>
      </c>
      <c r="W10" s="0" t="n">
        <f aca="false">IF(ISNA(VLOOKUP($A10,PE!$B:$T,17,0)),0,VLOOKUP($A10,PE!$B:$T,17,0))</f>
        <v>1902.61755587133</v>
      </c>
      <c r="X10" s="0" t="n">
        <f aca="false">IF(ISNA(VLOOKUP($A10,PE!$B:$T,18,0)),0,VLOOKUP($A10,PE!$B:$T,18,0))</f>
        <v>234.093459077539</v>
      </c>
      <c r="Y10" s="0" t="n">
        <f aca="false">IF(ISNA(VLOOKUP($A10,PE!$B:$T,19,0)),0,VLOOKUP($A10,PE!$B:$T,19,0))</f>
        <v>416.434080487264</v>
      </c>
      <c r="AA10" s="14" t="n">
        <f aca="false">H10-(H9*$G9/100)</f>
        <v>264.558201443893</v>
      </c>
      <c r="AB10" s="14" t="n">
        <f aca="false">I10-(I9*$G9/100)</f>
        <v>1169.07358611838</v>
      </c>
      <c r="AC10" s="14" t="n">
        <f aca="false">J10-(J9*$G9/100)</f>
        <v>558.920060357999</v>
      </c>
      <c r="AD10" s="14" t="n">
        <f aca="false">K10-(K9*$G9/100)</f>
        <v>837.719989937882</v>
      </c>
      <c r="AE10" s="14" t="n">
        <f aca="false">L10-(L9*$G9/100)</f>
        <v>123.723341227067</v>
      </c>
      <c r="AF10" s="14" t="n">
        <f aca="false">M10-(M9*$G9/100)</f>
        <v>297.523779442767</v>
      </c>
      <c r="AG10" s="14" t="n">
        <f aca="false">N10-(N9*$G9/100)</f>
        <v>146.879839365926</v>
      </c>
      <c r="AH10" s="14" t="n">
        <f aca="false">O10-(O9*$G9/100)</f>
        <v>721.832535850052</v>
      </c>
      <c r="AI10" s="14" t="n">
        <f aca="false">P10-(P9*$G9/100)</f>
        <v>75.6876649318915</v>
      </c>
      <c r="AJ10" s="14" t="n">
        <f aca="false">Q10-(Q9*$G9/100)</f>
        <v>413.187978877598</v>
      </c>
      <c r="AK10" s="14" t="n">
        <f aca="false">R10-(R9*$G9/100)</f>
        <v>167.274214774972</v>
      </c>
      <c r="AL10" s="14" t="n">
        <f aca="false">S10-(S9*$G9/100)</f>
        <v>349.234473167827</v>
      </c>
      <c r="AM10" s="14" t="n">
        <f aca="false">T10-(T9*$G9/100)</f>
        <v>161.239307879301</v>
      </c>
      <c r="AN10" s="14" t="n">
        <f aca="false">U10-(U9*$G9/100)</f>
        <v>348.005818665671</v>
      </c>
      <c r="AO10" s="14" t="n">
        <f aca="false">V10-(V9*$G9/100)</f>
        <v>734.390442709483</v>
      </c>
      <c r="AP10" s="14" t="n">
        <f aca="false">W10-(W9*$G9/100)</f>
        <v>1803.87405956793</v>
      </c>
      <c r="AQ10" s="14" t="n">
        <f aca="false">X10-(X9*$G9/100)</f>
        <v>225.236025871137</v>
      </c>
      <c r="AR10" s="14" t="n">
        <f aca="false">Y10-(Y9*$G9/100)</f>
        <v>401.974565803445</v>
      </c>
      <c r="AS10" s="14"/>
      <c r="AT10" s="14" t="n">
        <f aca="false">IF(AA10&gt;0,AA10,0)</f>
        <v>264.558201443893</v>
      </c>
      <c r="AU10" s="14" t="n">
        <f aca="false">IF(AB10&gt;0,AB10,0)</f>
        <v>1169.07358611838</v>
      </c>
      <c r="AV10" s="14" t="n">
        <f aca="false">IF(AC10&gt;0,AC10,0)</f>
        <v>558.920060357999</v>
      </c>
      <c r="AW10" s="14" t="n">
        <f aca="false">IF(AD10&gt;0,AD10,0)</f>
        <v>837.719989937882</v>
      </c>
      <c r="AX10" s="14" t="n">
        <f aca="false">IF(AE10&gt;0,AE10,0)</f>
        <v>123.723341227067</v>
      </c>
      <c r="AY10" s="14" t="n">
        <f aca="false">IF(AF10&gt;0,AF10,0)</f>
        <v>297.523779442767</v>
      </c>
      <c r="AZ10" s="14" t="n">
        <f aca="false">IF(AG10&gt;0,AG10,0)</f>
        <v>146.879839365926</v>
      </c>
      <c r="BA10" s="14" t="n">
        <f aca="false">IF(AH10&gt;0,AH10,0)</f>
        <v>721.832535850052</v>
      </c>
      <c r="BB10" s="14" t="n">
        <f aca="false">IF(AI10&gt;0,AI10,0)</f>
        <v>75.6876649318915</v>
      </c>
      <c r="BC10" s="14" t="n">
        <f aca="false">IF(AJ10&gt;0,AJ10,0)</f>
        <v>413.187978877598</v>
      </c>
      <c r="BD10" s="14" t="n">
        <f aca="false">IF(AK10&gt;0,AK10,0)</f>
        <v>167.274214774972</v>
      </c>
      <c r="BE10" s="14" t="n">
        <f aca="false">IF(AL10&gt;0,AL10,0)</f>
        <v>349.234473167827</v>
      </c>
      <c r="BF10" s="14" t="n">
        <f aca="false">IF(AM10&gt;0,AM10,0)</f>
        <v>161.239307879301</v>
      </c>
      <c r="BG10" s="14" t="n">
        <f aca="false">IF(AN10&gt;0,AN10,0)</f>
        <v>348.005818665671</v>
      </c>
      <c r="BH10" s="14" t="n">
        <f aca="false">IF(AO10&gt;0,AO10,0)</f>
        <v>734.390442709483</v>
      </c>
      <c r="BI10" s="14" t="n">
        <f aca="false">IF(AP10&gt;0,AP10,0)</f>
        <v>1803.87405956793</v>
      </c>
      <c r="BJ10" s="14" t="n">
        <f aca="false">IF(AQ10&gt;0,AQ10,0)</f>
        <v>225.236025871137</v>
      </c>
      <c r="BK10" s="14" t="n">
        <f aca="false">IF(AR10&gt;0,AR10,0)</f>
        <v>401.974565803445</v>
      </c>
    </row>
    <row r="11" customFormat="false" ht="18" hidden="false" customHeight="false" outlineLevel="0" collapsed="false">
      <c r="A11" s="22" t="s">
        <v>920</v>
      </c>
      <c r="B11" s="19" t="s">
        <v>921</v>
      </c>
      <c r="C11" s="19" t="n">
        <v>25</v>
      </c>
      <c r="D11" s="19" t="n">
        <f aca="false">C11-2</f>
        <v>23</v>
      </c>
      <c r="E11" s="8" t="s">
        <v>922</v>
      </c>
      <c r="F11" s="8" t="n">
        <v>5.29204540244021</v>
      </c>
      <c r="G11" s="13" t="n">
        <f aca="false">F11*((POWER(D11,2))/((POWER(C11,2))))</f>
        <v>4.47918722862539</v>
      </c>
      <c r="H11" s="0" t="n">
        <f aca="false">IF(ISNA(VLOOKUP($A11,PE!$B:$T,2,0)),0,VLOOKUP($A11,PE!$B:$T,2,0))</f>
        <v>42.5558737671385</v>
      </c>
      <c r="I11" s="0" t="n">
        <f aca="false">IF(ISNA(VLOOKUP($A11,PE!$B:$T,3,0)),0,VLOOKUP($A11,PE!$B:$T,3,0))</f>
        <v>1.58764643246535</v>
      </c>
      <c r="J11" s="0" t="n">
        <f aca="false">IF(ISNA(VLOOKUP($A11,PE!$B:$T,4,0)),0,VLOOKUP($A11,PE!$B:$T,4,0))</f>
        <v>8.75990338727933</v>
      </c>
      <c r="K11" s="0" t="n">
        <f aca="false">IF(ISNA(VLOOKUP($A11,PE!$B:$T,5,0)),0,VLOOKUP($A11,PE!$B:$T,5,0))</f>
        <v>20.0865830148476</v>
      </c>
      <c r="L11" s="0" t="n">
        <f aca="false">IF(ISNA(VLOOKUP($A11,PE!$B:$T,6,0)),0,VLOOKUP($A11,PE!$B:$T,6,0))</f>
        <v>5.54870896375596</v>
      </c>
      <c r="M11" s="0" t="n">
        <f aca="false">IF(ISNA(VLOOKUP($A11,PE!$B:$T,7,0)),0,VLOOKUP($A11,PE!$B:$T,7,0))</f>
        <v>5.69203483880031</v>
      </c>
      <c r="N11" s="0" t="n">
        <f aca="false">IF(ISNA(VLOOKUP($A11,PE!$B:$T,8,0)),0,VLOOKUP($A11,PE!$B:$T,8,0))</f>
        <v>15.199074982285</v>
      </c>
      <c r="O11" s="0" t="n">
        <f aca="false">IF(ISNA(VLOOKUP($A11,PE!$B:$T,9,0)),0,VLOOKUP($A11,PE!$B:$T,9,0))</f>
        <v>3.83245477271168</v>
      </c>
      <c r="P11" s="0" t="n">
        <f aca="false">IF(ISNA(VLOOKUP($A11,PE!$B:$T,10,0)),0,VLOOKUP($A11,PE!$B:$T,10,0))</f>
        <v>14.3064239335339</v>
      </c>
      <c r="Q11" s="0" t="n">
        <f aca="false">IF(ISNA(VLOOKUP($A11,PE!$B:$T,11,0)),0,VLOOKUP($A11,PE!$B:$T,11,0))</f>
        <v>9.09563276198296</v>
      </c>
      <c r="R11" s="0" t="n">
        <f aca="false">IF(ISNA(VLOOKUP($A11,PE!$B:$T,12,0)),0,VLOOKUP($A11,PE!$B:$T,12,0))</f>
        <v>7.50809422797812</v>
      </c>
      <c r="S11" s="0" t="n">
        <f aca="false">IF(ISNA(VLOOKUP($A11,PE!$B:$T,13,0)),0,VLOOKUP($A11,PE!$B:$T,13,0))</f>
        <v>7.56258500900636</v>
      </c>
      <c r="T11" s="0" t="n">
        <f aca="false">IF(ISNA(VLOOKUP($A11,PE!$B:$T,14,0)),0,VLOOKUP($A11,PE!$B:$T,14,0))</f>
        <v>4.98698861393709</v>
      </c>
      <c r="U11" s="0" t="n">
        <f aca="false">IF(ISNA(VLOOKUP($A11,PE!$B:$T,15,0)),0,VLOOKUP($A11,PE!$B:$T,15,0))</f>
        <v>4.43115448629891</v>
      </c>
      <c r="V11" s="0" t="n">
        <f aca="false">IF(ISNA(VLOOKUP($A11,PE!$B:$T,16,0)),0,VLOOKUP($A11,PE!$B:$T,16,0))</f>
        <v>12.8722874786796</v>
      </c>
      <c r="W11" s="0" t="n">
        <f aca="false">IF(ISNA(VLOOKUP($A11,PE!$B:$T,17,0)),0,VLOOKUP($A11,PE!$B:$T,17,0))</f>
        <v>23.8556603367351</v>
      </c>
      <c r="X11" s="0" t="n">
        <f aca="false">IF(ISNA(VLOOKUP($A11,PE!$B:$T,18,0)),0,VLOOKUP($A11,PE!$B:$T,18,0))</f>
        <v>9.23522455044425</v>
      </c>
      <c r="Y11" s="0" t="n">
        <f aca="false">IF(ISNA(VLOOKUP($A11,PE!$B:$T,19,0)),0,VLOOKUP($A11,PE!$B:$T,19,0))</f>
        <v>8.75990338727933</v>
      </c>
      <c r="AA11" s="14" t="n">
        <f aca="false">H11-(H10*$G10/100)</f>
        <v>31.716677882095</v>
      </c>
      <c r="AB11" s="14" t="n">
        <f aca="false">I11-(I10*$G10/100)</f>
        <v>-44.9782158552683</v>
      </c>
      <c r="AC11" s="14" t="n">
        <f aca="false">J11-(J10*$G10/100)</f>
        <v>-14.1088728578344</v>
      </c>
      <c r="AD11" s="14" t="n">
        <f aca="false">K11-(K10*$G10/100)</f>
        <v>-14.8416083615075</v>
      </c>
      <c r="AE11" s="14" t="n">
        <f aca="false">L11-(L10*$G10/100)</f>
        <v>0.401525688026553</v>
      </c>
      <c r="AF11" s="14" t="n">
        <f aca="false">M11-(M10*$G10/100)</f>
        <v>-6.38300258081092</v>
      </c>
      <c r="AG11" s="14" t="n">
        <f aca="false">N11-(N10*$G10/100)</f>
        <v>9.18273069251332</v>
      </c>
      <c r="AH11" s="14" t="n">
        <f aca="false">O11-(O10*$G10/100)</f>
        <v>-24.9207628719517</v>
      </c>
      <c r="AI11" s="14" t="n">
        <f aca="false">P11-(P10*$G10/100)</f>
        <v>11.1000647677057</v>
      </c>
      <c r="AJ11" s="14" t="n">
        <f aca="false">Q11-(Q10*$G10/100)</f>
        <v>-8.26154344913541</v>
      </c>
      <c r="AK11" s="14" t="n">
        <f aca="false">R11-(R10*$G10/100)</f>
        <v>0.665222251844528</v>
      </c>
      <c r="AL11" s="14" t="n">
        <f aca="false">S11-(S10*$G10/100)</f>
        <v>-6.4619320935462</v>
      </c>
      <c r="AM11" s="14" t="n">
        <f aca="false">T11-(T10*$G10/100)</f>
        <v>-1.53638610581513</v>
      </c>
      <c r="AN11" s="14" t="n">
        <f aca="false">U11-(U10*$G10/100)</f>
        <v>-9.59336261625365</v>
      </c>
      <c r="AO11" s="14" t="n">
        <f aca="false">V11-(V10*$G10/100)</f>
        <v>-16.4182789498135</v>
      </c>
      <c r="AP11" s="14" t="n">
        <f aca="false">W11-(W10*$G10/100)</f>
        <v>-50.9299716281901</v>
      </c>
      <c r="AQ11" s="14" t="n">
        <f aca="false">X11-(X10*$G10/100)</f>
        <v>0.0337814007453545</v>
      </c>
      <c r="AR11" s="14" t="n">
        <f aca="false">Y11-(Y10*$G10/100)</f>
        <v>-7.60874925385015</v>
      </c>
      <c r="AS11" s="14"/>
      <c r="AT11" s="14" t="n">
        <f aca="false">IF(AA11&gt;0,AA11,0)</f>
        <v>31.716677882095</v>
      </c>
      <c r="AU11" s="14" t="n">
        <f aca="false">IF(AB11&gt;0,AB11,0)</f>
        <v>0</v>
      </c>
      <c r="AV11" s="14" t="n">
        <f aca="false">IF(AC11&gt;0,AC11,0)</f>
        <v>0</v>
      </c>
      <c r="AW11" s="14" t="n">
        <f aca="false">IF(AD11&gt;0,AD11,0)</f>
        <v>0</v>
      </c>
      <c r="AX11" s="14" t="n">
        <f aca="false">IF(AE11&gt;0,AE11,0)</f>
        <v>0.401525688026553</v>
      </c>
      <c r="AY11" s="14" t="n">
        <f aca="false">IF(AF11&gt;0,AF11,0)</f>
        <v>0</v>
      </c>
      <c r="AZ11" s="14" t="n">
        <f aca="false">IF(AG11&gt;0,AG11,0)</f>
        <v>9.18273069251332</v>
      </c>
      <c r="BA11" s="14" t="n">
        <f aca="false">IF(AH11&gt;0,AH11,0)</f>
        <v>0</v>
      </c>
      <c r="BB11" s="14" t="n">
        <f aca="false">IF(AI11&gt;0,AI11,0)</f>
        <v>11.1000647677057</v>
      </c>
      <c r="BC11" s="14" t="n">
        <f aca="false">IF(AJ11&gt;0,AJ11,0)</f>
        <v>0</v>
      </c>
      <c r="BD11" s="14" t="n">
        <f aca="false">IF(AK11&gt;0,AK11,0)</f>
        <v>0.665222251844528</v>
      </c>
      <c r="BE11" s="14" t="n">
        <f aca="false">IF(AL11&gt;0,AL11,0)</f>
        <v>0</v>
      </c>
      <c r="BF11" s="14" t="n">
        <f aca="false">IF(AM11&gt;0,AM11,0)</f>
        <v>0</v>
      </c>
      <c r="BG11" s="14" t="n">
        <f aca="false">IF(AN11&gt;0,AN11,0)</f>
        <v>0</v>
      </c>
      <c r="BH11" s="14" t="n">
        <f aca="false">IF(AO11&gt;0,AO11,0)</f>
        <v>0</v>
      </c>
      <c r="BI11" s="14" t="n">
        <f aca="false">IF(AP11&gt;0,AP11,0)</f>
        <v>0</v>
      </c>
      <c r="BJ11" s="14" t="n">
        <f aca="false">IF(AQ11&gt;0,AQ11,0)</f>
        <v>0.0337814007453545</v>
      </c>
      <c r="BK11" s="14" t="n">
        <f aca="false">IF(AR11&gt;0,AR11,0)</f>
        <v>0</v>
      </c>
    </row>
    <row r="12" customFormat="false" ht="18" hidden="false" customHeight="false" outlineLevel="0" collapsed="false">
      <c r="A12" s="22" t="s">
        <v>923</v>
      </c>
      <c r="B12" s="19" t="s">
        <v>924</v>
      </c>
      <c r="C12" s="19" t="n">
        <v>25</v>
      </c>
      <c r="D12" s="19" t="n">
        <f aca="false">C12-2</f>
        <v>23</v>
      </c>
      <c r="E12" s="8" t="s">
        <v>925</v>
      </c>
      <c r="F12" s="8" t="n">
        <v>5.29820694207422</v>
      </c>
      <c r="G12" s="13" t="n">
        <f aca="false">F12*((POWER(D12,2))/((POWER(C12,2))))</f>
        <v>4.48440235577162</v>
      </c>
      <c r="H12" s="0" t="n">
        <f aca="false">IF(ISNA(VLOOKUP($A12,PE!$B:$T,2,0)),0,VLOOKUP($A12,PE!$B:$T,2,0))</f>
        <v>16.4136418418824</v>
      </c>
      <c r="I12" s="0" t="n">
        <f aca="false">IF(ISNA(VLOOKUP($A12,PE!$B:$T,3,0)),0,VLOOKUP($A12,PE!$B:$T,3,0))</f>
        <v>2.1569983392168</v>
      </c>
      <c r="J12" s="0" t="n">
        <f aca="false">IF(ISNA(VLOOKUP($A12,PE!$B:$T,4,0)),0,VLOOKUP($A12,PE!$B:$T,4,0))</f>
        <v>5.65330039030292</v>
      </c>
      <c r="K12" s="0" t="n">
        <f aca="false">IF(ISNA(VLOOKUP($A12,PE!$B:$T,5,0)),0,VLOOKUP($A12,PE!$B:$T,5,0))</f>
        <v>9.8276795075591</v>
      </c>
      <c r="L12" s="0" t="n">
        <f aca="false">IF(ISNA(VLOOKUP($A12,PE!$B:$T,6,0)),0,VLOOKUP($A12,PE!$B:$T,6,0))</f>
        <v>3.50413517646884</v>
      </c>
      <c r="M12" s="0" t="n">
        <f aca="false">IF(ISNA(VLOOKUP($A12,PE!$B:$T,7,0)),0,VLOOKUP($A12,PE!$B:$T,7,0))</f>
        <v>4.49445107817658</v>
      </c>
      <c r="N12" s="0" t="n">
        <f aca="false">IF(ISNA(VLOOKUP($A12,PE!$B:$T,8,0)),0,VLOOKUP($A12,PE!$B:$T,8,0))</f>
        <v>4.57990646669892</v>
      </c>
      <c r="O12" s="0" t="n">
        <f aca="false">IF(ISNA(VLOOKUP($A12,PE!$B:$T,9,0)),0,VLOOKUP($A12,PE!$B:$T,9,0))</f>
        <v>2.28831198597001</v>
      </c>
      <c r="P12" s="0" t="n">
        <f aca="false">IF(ISNA(VLOOKUP($A12,PE!$B:$T,10,0)),0,VLOOKUP($A12,PE!$B:$T,10,0))</f>
        <v>5.11545132425865</v>
      </c>
      <c r="Q12" s="0" t="n">
        <f aca="false">IF(ISNA(VLOOKUP($A12,PE!$B:$T,11,0)),0,VLOOKUP($A12,PE!$B:$T,11,0))</f>
        <v>2.94634609463204</v>
      </c>
      <c r="R12" s="0" t="n">
        <f aca="false">IF(ISNA(VLOOKUP($A12,PE!$B:$T,12,0)),0,VLOOKUP($A12,PE!$B:$T,12,0))</f>
        <v>4.57990646669892</v>
      </c>
      <c r="S12" s="0" t="n">
        <f aca="false">IF(ISNA(VLOOKUP($A12,PE!$B:$T,13,0)),0,VLOOKUP($A12,PE!$B:$T,13,0))</f>
        <v>4.16590081976253</v>
      </c>
      <c r="T12" s="0" t="n">
        <f aca="false">IF(ISNA(VLOOKUP($A12,PE!$B:$T,14,0)),0,VLOOKUP($A12,PE!$B:$T,14,0))</f>
        <v>3.86715170008905</v>
      </c>
      <c r="U12" s="0" t="n">
        <f aca="false">IF(ISNA(VLOOKUP($A12,PE!$B:$T,15,0)),0,VLOOKUP($A12,PE!$B:$T,15,0))</f>
        <v>2.82039121159183</v>
      </c>
      <c r="V12" s="0" t="n">
        <f aca="false">IF(ISNA(VLOOKUP($A12,PE!$B:$T,16,0)),0,VLOOKUP($A12,PE!$B:$T,16,0))</f>
        <v>17.1150995580276</v>
      </c>
      <c r="W12" s="0" t="n">
        <f aca="false">IF(ISNA(VLOOKUP($A12,PE!$B:$T,17,0)),0,VLOOKUP($A12,PE!$B:$T,17,0))</f>
        <v>11.982732635749</v>
      </c>
      <c r="X12" s="0" t="n">
        <f aca="false">IF(ISNA(VLOOKUP($A12,PE!$B:$T,18,0)),0,VLOOKUP($A12,PE!$B:$T,18,0))</f>
        <v>6.76077265973254</v>
      </c>
      <c r="Y12" s="0" t="n">
        <f aca="false">IF(ISNA(VLOOKUP($A12,PE!$B:$T,19,0)),0,VLOOKUP($A12,PE!$B:$T,19,0))</f>
        <v>6.0668821394817</v>
      </c>
      <c r="AA12" s="14" t="n">
        <f aca="false">H12-(H11*$G11/100)</f>
        <v>14.5074845790748</v>
      </c>
      <c r="AB12" s="14" t="n">
        <f aca="false">I12-(I11*$G11/100)</f>
        <v>2.08588468297809</v>
      </c>
      <c r="AC12" s="14" t="n">
        <f aca="false">J12-(J11*$G11/100)</f>
        <v>5.26092791653998</v>
      </c>
      <c r="AD12" s="14" t="n">
        <f aca="false">K12-(K11*$G11/100)</f>
        <v>8.92796384649081</v>
      </c>
      <c r="AE12" s="14" t="n">
        <f aca="false">L12-(L11*$G11/100)</f>
        <v>3.25559811321069</v>
      </c>
      <c r="AF12" s="14" t="n">
        <f aca="false">M12-(M11*$G11/100)</f>
        <v>4.23949418062813</v>
      </c>
      <c r="AG12" s="14" t="n">
        <f aca="false">N12-(N11*$G11/100)</f>
        <v>3.89911144122321</v>
      </c>
      <c r="AH12" s="14" t="n">
        <f aca="false">O12-(O11*$G11/100)</f>
        <v>2.11664916124786</v>
      </c>
      <c r="AI12" s="14" t="n">
        <f aca="false">P12-(P11*$G11/100)</f>
        <v>4.47463981055479</v>
      </c>
      <c r="AJ12" s="14" t="n">
        <f aca="false">Q12-(Q11*$G11/100)</f>
        <v>2.53893567359463</v>
      </c>
      <c r="AK12" s="14" t="n">
        <f aca="false">R12-(R11*$G11/100)</f>
        <v>4.24360486892616</v>
      </c>
      <c r="AL12" s="14" t="n">
        <f aca="false">S12-(S11*$G11/100)</f>
        <v>3.82715847788518</v>
      </c>
      <c r="AM12" s="14" t="n">
        <f aca="false">T12-(T11*$G11/100)</f>
        <v>3.64377514300058</v>
      </c>
      <c r="AN12" s="14" t="n">
        <f aca="false">U12-(U11*$G11/100)</f>
        <v>2.62191150576087</v>
      </c>
      <c r="AO12" s="14" t="n">
        <f aca="false">V12-(V11*$G11/100)</f>
        <v>16.5385257012506</v>
      </c>
      <c r="AP12" s="14" t="n">
        <f aca="false">W12-(W11*$G11/100)</f>
        <v>10.9141929446417</v>
      </c>
      <c r="AQ12" s="14" t="n">
        <f aca="false">X12-(X11*$G11/100)</f>
        <v>6.34710966113417</v>
      </c>
      <c r="AR12" s="14" t="n">
        <f aca="false">Y12-(Y11*$G11/100)</f>
        <v>5.67450966571876</v>
      </c>
      <c r="AS12" s="14"/>
      <c r="AT12" s="14" t="n">
        <f aca="false">IF(AA12&gt;0,AA12,0)</f>
        <v>14.5074845790748</v>
      </c>
      <c r="AU12" s="14" t="n">
        <f aca="false">IF(AB12&gt;0,AB12,0)</f>
        <v>2.08588468297809</v>
      </c>
      <c r="AV12" s="14" t="n">
        <f aca="false">IF(AC12&gt;0,AC12,0)</f>
        <v>5.26092791653998</v>
      </c>
      <c r="AW12" s="14" t="n">
        <f aca="false">IF(AD12&gt;0,AD12,0)</f>
        <v>8.92796384649081</v>
      </c>
      <c r="AX12" s="14" t="n">
        <f aca="false">IF(AE12&gt;0,AE12,0)</f>
        <v>3.25559811321069</v>
      </c>
      <c r="AY12" s="14" t="n">
        <f aca="false">IF(AF12&gt;0,AF12,0)</f>
        <v>4.23949418062813</v>
      </c>
      <c r="AZ12" s="14" t="n">
        <f aca="false">IF(AG12&gt;0,AG12,0)</f>
        <v>3.89911144122321</v>
      </c>
      <c r="BA12" s="14" t="n">
        <f aca="false">IF(AH12&gt;0,AH12,0)</f>
        <v>2.11664916124786</v>
      </c>
      <c r="BB12" s="14" t="n">
        <f aca="false">IF(AI12&gt;0,AI12,0)</f>
        <v>4.47463981055479</v>
      </c>
      <c r="BC12" s="14" t="n">
        <f aca="false">IF(AJ12&gt;0,AJ12,0)</f>
        <v>2.53893567359463</v>
      </c>
      <c r="BD12" s="14" t="n">
        <f aca="false">IF(AK12&gt;0,AK12,0)</f>
        <v>4.24360486892616</v>
      </c>
      <c r="BE12" s="14" t="n">
        <f aca="false">IF(AL12&gt;0,AL12,0)</f>
        <v>3.82715847788518</v>
      </c>
      <c r="BF12" s="14" t="n">
        <f aca="false">IF(AM12&gt;0,AM12,0)</f>
        <v>3.64377514300058</v>
      </c>
      <c r="BG12" s="14" t="n">
        <f aca="false">IF(AN12&gt;0,AN12,0)</f>
        <v>2.62191150576087</v>
      </c>
      <c r="BH12" s="14" t="n">
        <f aca="false">IF(AO12&gt;0,AO12,0)</f>
        <v>16.5385257012506</v>
      </c>
      <c r="BI12" s="14" t="n">
        <f aca="false">IF(AP12&gt;0,AP12,0)</f>
        <v>10.9141929446417</v>
      </c>
      <c r="BJ12" s="14" t="n">
        <f aca="false">IF(AQ12&gt;0,AQ12,0)</f>
        <v>6.34710966113417</v>
      </c>
      <c r="BK12" s="14" t="n">
        <f aca="false">IF(AR12&gt;0,AR12,0)</f>
        <v>5.67450966571876</v>
      </c>
    </row>
    <row r="13" customFormat="false" ht="18" hidden="false" customHeight="false" outlineLevel="0" collapsed="false">
      <c r="A13" s="22" t="s">
        <v>926</v>
      </c>
      <c r="B13" s="19" t="s">
        <v>927</v>
      </c>
      <c r="C13" s="19" t="n">
        <v>25</v>
      </c>
      <c r="D13" s="19" t="n">
        <f aca="false">C13-2</f>
        <v>23</v>
      </c>
      <c r="E13" s="8" t="s">
        <v>928</v>
      </c>
      <c r="F13" s="8" t="n">
        <v>5.30436894158362</v>
      </c>
      <c r="G13" s="13" t="n">
        <f aca="false">F13*((POWER(D13,2))/((POWER(C13,2))))</f>
        <v>4.48961787215638</v>
      </c>
      <c r="H13" s="0" t="n">
        <f aca="false">IF(ISNA(VLOOKUP($A13,PE!$B:$T,2,0)),0,VLOOKUP($A13,PE!$B:$T,2,0))</f>
        <v>10.1600767449968</v>
      </c>
      <c r="I13" s="0" t="n">
        <f aca="false">IF(ISNA(VLOOKUP($A13,PE!$B:$T,3,0)),0,VLOOKUP($A13,PE!$B:$T,3,0))</f>
        <v>11.3545436482488</v>
      </c>
      <c r="J13" s="0" t="n">
        <f aca="false">IF(ISNA(VLOOKUP($A13,PE!$B:$T,4,0)),0,VLOOKUP($A13,PE!$B:$T,4,0))</f>
        <v>7.50108873808688</v>
      </c>
      <c r="K13" s="0" t="n">
        <f aca="false">IF(ISNA(VLOOKUP($A13,PE!$B:$T,5,0)),0,VLOOKUP($A13,PE!$B:$T,5,0))</f>
        <v>11.4219400006764</v>
      </c>
      <c r="L13" s="0" t="n">
        <f aca="false">IF(ISNA(VLOOKUP($A13,PE!$B:$T,6,0)),0,VLOOKUP($A13,PE!$B:$T,6,0))</f>
        <v>2.25244621300984</v>
      </c>
      <c r="M13" s="0" t="n">
        <f aca="false">IF(ISNA(VLOOKUP($A13,PE!$B:$T,7,0)),0,VLOOKUP($A13,PE!$B:$T,7,0))</f>
        <v>5.1801643604692</v>
      </c>
      <c r="N13" s="0" t="n">
        <f aca="false">IF(ISNA(VLOOKUP($A13,PE!$B:$T,8,0)),0,VLOOKUP($A13,PE!$B:$T,8,0))</f>
        <v>3.59271831359156</v>
      </c>
      <c r="O13" s="0" t="n">
        <f aca="false">IF(ISNA(VLOOKUP($A13,PE!$B:$T,9,0)),0,VLOOKUP($A13,PE!$B:$T,9,0))</f>
        <v>6.78351578372805</v>
      </c>
      <c r="P13" s="0" t="n">
        <f aca="false">IF(ISNA(VLOOKUP($A13,PE!$B:$T,10,0)),0,VLOOKUP($A13,PE!$B:$T,10,0))</f>
        <v>4.43139004277634</v>
      </c>
      <c r="Q13" s="0" t="n">
        <f aca="false">IF(ISNA(VLOOKUP($A13,PE!$B:$T,11,0)),0,VLOOKUP($A13,PE!$B:$T,11,0))</f>
        <v>4.71813096582162</v>
      </c>
      <c r="R13" s="0" t="n">
        <f aca="false">IF(ISNA(VLOOKUP($A13,PE!$B:$T,12,0)),0,VLOOKUP($A13,PE!$B:$T,12,0))</f>
        <v>6.48220510339524</v>
      </c>
      <c r="S13" s="0" t="n">
        <f aca="false">IF(ISNA(VLOOKUP($A13,PE!$B:$T,13,0)),0,VLOOKUP($A13,PE!$B:$T,13,0))</f>
        <v>6.9385729515127</v>
      </c>
      <c r="T13" s="0" t="n">
        <f aca="false">IF(ISNA(VLOOKUP($A13,PE!$B:$T,14,0)),0,VLOOKUP($A13,PE!$B:$T,14,0))</f>
        <v>3.67686624555257</v>
      </c>
      <c r="U13" s="0" t="n">
        <f aca="false">IF(ISNA(VLOOKUP($A13,PE!$B:$T,15,0)),0,VLOOKUP($A13,PE!$B:$T,15,0))</f>
        <v>2.51665102576544</v>
      </c>
      <c r="V13" s="0" t="n">
        <f aca="false">IF(ISNA(VLOOKUP($A13,PE!$B:$T,16,0)),0,VLOOKUP($A13,PE!$B:$T,16,0))</f>
        <v>14.041879665929</v>
      </c>
      <c r="W13" s="0" t="n">
        <f aca="false">IF(ISNA(VLOOKUP($A13,PE!$B:$T,17,0)),0,VLOOKUP($A13,PE!$B:$T,17,0))</f>
        <v>20.4457865047582</v>
      </c>
      <c r="X13" s="0" t="n">
        <f aca="false">IF(ISNA(VLOOKUP($A13,PE!$B:$T,18,0)),0,VLOOKUP($A13,PE!$B:$T,18,0))</f>
        <v>6.78351578372805</v>
      </c>
      <c r="Y13" s="0" t="n">
        <f aca="false">IF(ISNA(VLOOKUP($A13,PE!$B:$T,19,0)),0,VLOOKUP($A13,PE!$B:$T,19,0))</f>
        <v>7.82119645753358</v>
      </c>
      <c r="AA13" s="14" t="n">
        <f aca="false">H13-(H12*$G12/100)</f>
        <v>9.42402300357151</v>
      </c>
      <c r="AB13" s="14" t="n">
        <f aca="false">I13-(I12*$G12/100)</f>
        <v>11.257815163911</v>
      </c>
      <c r="AC13" s="14" t="n">
        <f aca="false">J13-(J12*$G12/100)</f>
        <v>7.24757200220529</v>
      </c>
      <c r="AD13" s="14" t="n">
        <f aca="false">K13-(K12*$G12/100)</f>
        <v>10.9812273093217</v>
      </c>
      <c r="AE13" s="14" t="n">
        <f aca="false">L13-(L12*$G12/100)</f>
        <v>2.09530669260685</v>
      </c>
      <c r="AF13" s="14" t="n">
        <f aca="false">M13-(M12*$G12/100)</f>
        <v>4.97861509044045</v>
      </c>
      <c r="AG13" s="14" t="n">
        <f aca="false">N13-(N12*$G12/100)</f>
        <v>3.38733688010678</v>
      </c>
      <c r="AH13" s="14" t="n">
        <f aca="false">O13-(O12*$G12/100)</f>
        <v>6.68089866712181</v>
      </c>
      <c r="AI13" s="14" t="n">
        <f aca="false">P13-(P12*$G12/100)</f>
        <v>4.20199262308293</v>
      </c>
      <c r="AJ13" s="14" t="n">
        <f aca="false">Q13-(Q12*$G12/100)</f>
        <v>4.58600495214476</v>
      </c>
      <c r="AK13" s="14" t="n">
        <f aca="false">R13-(R12*$G12/100)</f>
        <v>6.27682366991046</v>
      </c>
      <c r="AL13" s="14" t="n">
        <f aca="false">S13-(S12*$G12/100)</f>
        <v>6.75175719701216</v>
      </c>
      <c r="AM13" s="14" t="n">
        <f aca="false">T13-(T12*$G12/100)</f>
        <v>3.50344760361251</v>
      </c>
      <c r="AN13" s="14" t="n">
        <f aca="false">U13-(U12*$G12/100)</f>
        <v>2.39017333583084</v>
      </c>
      <c r="AO13" s="14" t="n">
        <f aca="false">V13-(V12*$G12/100)</f>
        <v>13.2743697381562</v>
      </c>
      <c r="AP13" s="14" t="n">
        <f aca="false">W13-(W12*$G12/100)</f>
        <v>19.9084325601549</v>
      </c>
      <c r="AQ13" s="14" t="n">
        <f aca="false">X13-(X12*$G12/100)</f>
        <v>6.48033553530664</v>
      </c>
      <c r="AR13" s="14" t="n">
        <f aca="false">Y13-(Y12*$G12/100)</f>
        <v>7.54913305194877</v>
      </c>
      <c r="AS13" s="14"/>
      <c r="AT13" s="14" t="n">
        <f aca="false">IF(AA13&gt;0,AA13,0)</f>
        <v>9.42402300357151</v>
      </c>
      <c r="AU13" s="14" t="n">
        <f aca="false">IF(AB13&gt;0,AB13,0)</f>
        <v>11.257815163911</v>
      </c>
      <c r="AV13" s="14" t="n">
        <f aca="false">IF(AC13&gt;0,AC13,0)</f>
        <v>7.24757200220529</v>
      </c>
      <c r="AW13" s="14" t="n">
        <f aca="false">IF(AD13&gt;0,AD13,0)</f>
        <v>10.9812273093217</v>
      </c>
      <c r="AX13" s="14" t="n">
        <f aca="false">IF(AE13&gt;0,AE13,0)</f>
        <v>2.09530669260685</v>
      </c>
      <c r="AY13" s="14" t="n">
        <f aca="false">IF(AF13&gt;0,AF13,0)</f>
        <v>4.97861509044045</v>
      </c>
      <c r="AZ13" s="14" t="n">
        <f aca="false">IF(AG13&gt;0,AG13,0)</f>
        <v>3.38733688010678</v>
      </c>
      <c r="BA13" s="14" t="n">
        <f aca="false">IF(AH13&gt;0,AH13,0)</f>
        <v>6.68089866712181</v>
      </c>
      <c r="BB13" s="14" t="n">
        <f aca="false">IF(AI13&gt;0,AI13,0)</f>
        <v>4.20199262308293</v>
      </c>
      <c r="BC13" s="14" t="n">
        <f aca="false">IF(AJ13&gt;0,AJ13,0)</f>
        <v>4.58600495214476</v>
      </c>
      <c r="BD13" s="14" t="n">
        <f aca="false">IF(AK13&gt;0,AK13,0)</f>
        <v>6.27682366991046</v>
      </c>
      <c r="BE13" s="14" t="n">
        <f aca="false">IF(AL13&gt;0,AL13,0)</f>
        <v>6.75175719701216</v>
      </c>
      <c r="BF13" s="14" t="n">
        <f aca="false">IF(AM13&gt;0,AM13,0)</f>
        <v>3.50344760361251</v>
      </c>
      <c r="BG13" s="14" t="n">
        <f aca="false">IF(AN13&gt;0,AN13,0)</f>
        <v>2.39017333583084</v>
      </c>
      <c r="BH13" s="14" t="n">
        <f aca="false">IF(AO13&gt;0,AO13,0)</f>
        <v>13.2743697381562</v>
      </c>
      <c r="BI13" s="14" t="n">
        <f aca="false">IF(AP13&gt;0,AP13,0)</f>
        <v>19.9084325601549</v>
      </c>
      <c r="BJ13" s="14" t="n">
        <f aca="false">IF(AQ13&gt;0,AQ13,0)</f>
        <v>6.48033553530664</v>
      </c>
      <c r="BK13" s="14" t="n">
        <f aca="false">IF(AR13&gt;0,AR13,0)</f>
        <v>7.54913305194877</v>
      </c>
    </row>
    <row r="14" customFormat="false" ht="18" hidden="false" customHeight="false" outlineLevel="0" collapsed="false">
      <c r="A14" s="22" t="s">
        <v>929</v>
      </c>
      <c r="B14" s="19" t="s">
        <v>930</v>
      </c>
      <c r="C14" s="19" t="n">
        <v>27</v>
      </c>
      <c r="D14" s="19" t="n">
        <f aca="false">C14-2</f>
        <v>25</v>
      </c>
      <c r="E14" s="8" t="s">
        <v>931</v>
      </c>
      <c r="F14" s="8" t="n">
        <v>5.92923184936662</v>
      </c>
      <c r="G14" s="13" t="n">
        <f aca="false">F14*((POWER(D14,2))/((POWER(C14,2))))</f>
        <v>5.08336063903174</v>
      </c>
      <c r="H14" s="0" t="n">
        <f aca="false">IF(ISNA(VLOOKUP($A14,PE!$B:$T,2,0)),0,VLOOKUP($A14,PE!$B:$T,2,0))</f>
        <v>0</v>
      </c>
      <c r="I14" s="0" t="n">
        <f aca="false">IF(ISNA(VLOOKUP($A14,PE!$B:$T,3,0)),0,VLOOKUP($A14,PE!$B:$T,3,0))</f>
        <v>0</v>
      </c>
      <c r="J14" s="0" t="n">
        <f aca="false">IF(ISNA(VLOOKUP($A14,PE!$B:$T,4,0)),0,VLOOKUP($A14,PE!$B:$T,4,0))</f>
        <v>0</v>
      </c>
      <c r="K14" s="0" t="n">
        <f aca="false">IF(ISNA(VLOOKUP($A14,PE!$B:$T,5,0)),0,VLOOKUP($A14,PE!$B:$T,5,0))</f>
        <v>0</v>
      </c>
      <c r="L14" s="0" t="n">
        <f aca="false">IF(ISNA(VLOOKUP($A14,PE!$B:$T,6,0)),0,VLOOKUP($A14,PE!$B:$T,6,0))</f>
        <v>0</v>
      </c>
      <c r="M14" s="0" t="n">
        <f aca="false">IF(ISNA(VLOOKUP($A14,PE!$B:$T,7,0)),0,VLOOKUP($A14,PE!$B:$T,7,0))</f>
        <v>0</v>
      </c>
      <c r="N14" s="0" t="n">
        <f aca="false">IF(ISNA(VLOOKUP($A14,PE!$B:$T,8,0)),0,VLOOKUP($A14,PE!$B:$T,8,0))</f>
        <v>0</v>
      </c>
      <c r="O14" s="0" t="n">
        <f aca="false">IF(ISNA(VLOOKUP($A14,PE!$B:$T,9,0)),0,VLOOKUP($A14,PE!$B:$T,9,0))</f>
        <v>0</v>
      </c>
      <c r="P14" s="0" t="n">
        <f aca="false">IF(ISNA(VLOOKUP($A14,PE!$B:$T,10,0)),0,VLOOKUP($A14,PE!$B:$T,10,0))</f>
        <v>0</v>
      </c>
      <c r="Q14" s="0" t="n">
        <f aca="false">IF(ISNA(VLOOKUP($A14,PE!$B:$T,11,0)),0,VLOOKUP($A14,PE!$B:$T,11,0))</f>
        <v>0</v>
      </c>
      <c r="R14" s="0" t="n">
        <f aca="false">IF(ISNA(VLOOKUP($A14,PE!$B:$T,12,0)),0,VLOOKUP($A14,PE!$B:$T,12,0))</f>
        <v>0</v>
      </c>
      <c r="S14" s="0" t="n">
        <f aca="false">IF(ISNA(VLOOKUP($A14,PE!$B:$T,13,0)),0,VLOOKUP($A14,PE!$B:$T,13,0))</f>
        <v>0</v>
      </c>
      <c r="T14" s="0" t="n">
        <f aca="false">IF(ISNA(VLOOKUP($A14,PE!$B:$T,14,0)),0,VLOOKUP($A14,PE!$B:$T,14,0))</f>
        <v>0</v>
      </c>
      <c r="U14" s="0" t="n">
        <f aca="false">IF(ISNA(VLOOKUP($A14,PE!$B:$T,15,0)),0,VLOOKUP($A14,PE!$B:$T,15,0))</f>
        <v>0</v>
      </c>
      <c r="V14" s="0" t="n">
        <f aca="false">IF(ISNA(VLOOKUP($A14,PE!$B:$T,16,0)),0,VLOOKUP($A14,PE!$B:$T,16,0))</f>
        <v>0</v>
      </c>
      <c r="W14" s="0" t="n">
        <f aca="false">IF(ISNA(VLOOKUP($A14,PE!$B:$T,17,0)),0,VLOOKUP($A14,PE!$B:$T,17,0))</f>
        <v>0</v>
      </c>
      <c r="X14" s="0" t="n">
        <f aca="false">IF(ISNA(VLOOKUP($A14,PE!$B:$T,18,0)),0,VLOOKUP($A14,PE!$B:$T,18,0))</f>
        <v>0</v>
      </c>
      <c r="Y14" s="0" t="n">
        <f aca="false">IF(ISNA(VLOOKUP($A14,PE!$B:$T,19,0)),0,VLOOKUP($A14,PE!$B:$T,19,0))</f>
        <v>0</v>
      </c>
      <c r="AA14" s="14" t="n">
        <f aca="false">H14-(H13*$G13/100)</f>
        <v>-0.456148621368181</v>
      </c>
      <c r="AB14" s="14" t="n">
        <f aca="false">I14-(I13*$G13/100)</f>
        <v>-0.509775620933575</v>
      </c>
      <c r="AC14" s="14" t="n">
        <f aca="false">J14-(J13*$G13/100)</f>
        <v>-0.336770220591458</v>
      </c>
      <c r="AD14" s="14" t="n">
        <f aca="false">K14-(K13*$G13/100)</f>
        <v>-0.512801459617346</v>
      </c>
      <c r="AE14" s="14" t="n">
        <f aca="false">L14-(L13*$G13/100)</f>
        <v>-0.101126227739999</v>
      </c>
      <c r="AF14" s="14" t="n">
        <f aca="false">M14-(M13*$G13/100)</f>
        <v>-0.2325695849347</v>
      </c>
      <c r="AG14" s="14" t="n">
        <f aca="false">N14-(N13*$G13/100)</f>
        <v>-0.161299323503242</v>
      </c>
      <c r="AH14" s="14" t="n">
        <f aca="false">O14-(O13*$G13/100)</f>
        <v>-0.304553936986803</v>
      </c>
      <c r="AI14" s="14" t="n">
        <f aca="false">P14-(P13*$G13/100)</f>
        <v>-0.198952479345445</v>
      </c>
      <c r="AJ14" s="14" t="n">
        <f aca="false">Q14-(Q13*$G13/100)</f>
        <v>-0.211826051073272</v>
      </c>
      <c r="AK14" s="14" t="n">
        <f aca="false">R14-(R13*$G13/100)</f>
        <v>-0.291026238831866</v>
      </c>
      <c r="AL14" s="14" t="n">
        <f aca="false">S14-(S13*$G13/100)</f>
        <v>-0.311515411303723</v>
      </c>
      <c r="AM14" s="14" t="n">
        <f aca="false">T14-(T13*$G13/100)</f>
        <v>-0.165077244095613</v>
      </c>
      <c r="AN14" s="14" t="n">
        <f aca="false">U14-(U13*$G13/100)</f>
        <v>-0.112988014232572</v>
      </c>
      <c r="AO14" s="14" t="n">
        <f aca="false">V14-(V13*$G13/100)</f>
        <v>-0.630426739068241</v>
      </c>
      <c r="AP14" s="14" t="n">
        <f aca="false">W14-(W13*$G13/100)</f>
        <v>-0.917937685020561</v>
      </c>
      <c r="AQ14" s="14" t="n">
        <f aca="false">X14-(X13*$G13/100)</f>
        <v>-0.304553936986803</v>
      </c>
      <c r="AR14" s="14" t="n">
        <f aca="false">Y14-(Y13*$G13/100)</f>
        <v>-0.351141833973889</v>
      </c>
      <c r="AS14" s="14"/>
      <c r="AT14" s="14" t="n">
        <f aca="false">IF(AA14&gt;0,AA14,0)</f>
        <v>0</v>
      </c>
      <c r="AU14" s="14" t="n">
        <f aca="false">IF(AB14&gt;0,AB14,0)</f>
        <v>0</v>
      </c>
      <c r="AV14" s="14" t="n">
        <f aca="false">IF(AC14&gt;0,AC14,0)</f>
        <v>0</v>
      </c>
      <c r="AW14" s="14" t="n">
        <f aca="false">IF(AD14&gt;0,AD14,0)</f>
        <v>0</v>
      </c>
      <c r="AX14" s="14" t="n">
        <f aca="false">IF(AE14&gt;0,AE14,0)</f>
        <v>0</v>
      </c>
      <c r="AY14" s="14" t="n">
        <f aca="false">IF(AF14&gt;0,AF14,0)</f>
        <v>0</v>
      </c>
      <c r="AZ14" s="14" t="n">
        <f aca="false">IF(AG14&gt;0,AG14,0)</f>
        <v>0</v>
      </c>
      <c r="BA14" s="14" t="n">
        <f aca="false">IF(AH14&gt;0,AH14,0)</f>
        <v>0</v>
      </c>
      <c r="BB14" s="14" t="n">
        <f aca="false">IF(AI14&gt;0,AI14,0)</f>
        <v>0</v>
      </c>
      <c r="BC14" s="14" t="n">
        <f aca="false">IF(AJ14&gt;0,AJ14,0)</f>
        <v>0</v>
      </c>
      <c r="BD14" s="14" t="n">
        <f aca="false">IF(AK14&gt;0,AK14,0)</f>
        <v>0</v>
      </c>
      <c r="BE14" s="14" t="n">
        <f aca="false">IF(AL14&gt;0,AL14,0)</f>
        <v>0</v>
      </c>
      <c r="BF14" s="14" t="n">
        <f aca="false">IF(AM14&gt;0,AM14,0)</f>
        <v>0</v>
      </c>
      <c r="BG14" s="14" t="n">
        <f aca="false">IF(AN14&gt;0,AN14,0)</f>
        <v>0</v>
      </c>
      <c r="BH14" s="14" t="n">
        <f aca="false">IF(AO14&gt;0,AO14,0)</f>
        <v>0</v>
      </c>
      <c r="BI14" s="14" t="n">
        <f aca="false">IF(AP14&gt;0,AP14,0)</f>
        <v>0</v>
      </c>
      <c r="BJ14" s="14" t="n">
        <f aca="false">IF(AQ14&gt;0,AQ14,0)</f>
        <v>0</v>
      </c>
      <c r="BK14" s="14" t="n">
        <f aca="false">IF(AR14&gt;0,AR14,0)</f>
        <v>0</v>
      </c>
    </row>
    <row r="15" customFormat="false" ht="18" hidden="false" customHeight="false" outlineLevel="0" collapsed="false">
      <c r="A15" s="22" t="s">
        <v>932</v>
      </c>
      <c r="B15" s="19" t="s">
        <v>933</v>
      </c>
      <c r="C15" s="19" t="n">
        <v>27</v>
      </c>
      <c r="D15" s="19" t="n">
        <f aca="false">C15-2</f>
        <v>25</v>
      </c>
      <c r="E15" s="8" t="s">
        <v>934</v>
      </c>
      <c r="F15" s="8" t="n">
        <v>5.93589101930002</v>
      </c>
      <c r="G15" s="13" t="n">
        <f aca="false">F15*((POWER(D15,2))/((POWER(C15,2))))</f>
        <v>5.08906980392663</v>
      </c>
      <c r="H15" s="0" t="n">
        <f aca="false">IF(ISNA(VLOOKUP($A15,PE!$B:$T,2,0)),0,VLOOKUP($A15,PE!$B:$T,2,0))</f>
        <v>0</v>
      </c>
      <c r="I15" s="0" t="n">
        <f aca="false">IF(ISNA(VLOOKUP($A15,PE!$B:$T,3,0)),0,VLOOKUP($A15,PE!$B:$T,3,0))</f>
        <v>0</v>
      </c>
      <c r="J15" s="0" t="n">
        <f aca="false">IF(ISNA(VLOOKUP($A15,PE!$B:$T,4,0)),0,VLOOKUP($A15,PE!$B:$T,4,0))</f>
        <v>0</v>
      </c>
      <c r="K15" s="0" t="n">
        <f aca="false">IF(ISNA(VLOOKUP($A15,PE!$B:$T,5,0)),0,VLOOKUP($A15,PE!$B:$T,5,0))</f>
        <v>0</v>
      </c>
      <c r="L15" s="0" t="n">
        <f aca="false">IF(ISNA(VLOOKUP($A15,PE!$B:$T,6,0)),0,VLOOKUP($A15,PE!$B:$T,6,0))</f>
        <v>0</v>
      </c>
      <c r="M15" s="0" t="n">
        <f aca="false">IF(ISNA(VLOOKUP($A15,PE!$B:$T,7,0)),0,VLOOKUP($A15,PE!$B:$T,7,0))</f>
        <v>0</v>
      </c>
      <c r="N15" s="0" t="n">
        <f aca="false">IF(ISNA(VLOOKUP($A15,PE!$B:$T,8,0)),0,VLOOKUP($A15,PE!$B:$T,8,0))</f>
        <v>0</v>
      </c>
      <c r="O15" s="0" t="n">
        <f aca="false">IF(ISNA(VLOOKUP($A15,PE!$B:$T,9,0)),0,VLOOKUP($A15,PE!$B:$T,9,0))</f>
        <v>0</v>
      </c>
      <c r="P15" s="0" t="n">
        <f aca="false">IF(ISNA(VLOOKUP($A15,PE!$B:$T,10,0)),0,VLOOKUP($A15,PE!$B:$T,10,0))</f>
        <v>0</v>
      </c>
      <c r="Q15" s="0" t="n">
        <f aca="false">IF(ISNA(VLOOKUP($A15,PE!$B:$T,11,0)),0,VLOOKUP($A15,PE!$B:$T,11,0))</f>
        <v>0</v>
      </c>
      <c r="R15" s="0" t="n">
        <f aca="false">IF(ISNA(VLOOKUP($A15,PE!$B:$T,12,0)),0,VLOOKUP($A15,PE!$B:$T,12,0))</f>
        <v>0</v>
      </c>
      <c r="S15" s="0" t="n">
        <f aca="false">IF(ISNA(VLOOKUP($A15,PE!$B:$T,13,0)),0,VLOOKUP($A15,PE!$B:$T,13,0))</f>
        <v>0</v>
      </c>
      <c r="T15" s="0" t="n">
        <f aca="false">IF(ISNA(VLOOKUP($A15,PE!$B:$T,14,0)),0,VLOOKUP($A15,PE!$B:$T,14,0))</f>
        <v>0</v>
      </c>
      <c r="U15" s="0" t="n">
        <f aca="false">IF(ISNA(VLOOKUP($A15,PE!$B:$T,15,0)),0,VLOOKUP($A15,PE!$B:$T,15,0))</f>
        <v>0</v>
      </c>
      <c r="V15" s="0" t="n">
        <f aca="false">IF(ISNA(VLOOKUP($A15,PE!$B:$T,16,0)),0,VLOOKUP($A15,PE!$B:$T,16,0))</f>
        <v>0</v>
      </c>
      <c r="W15" s="0" t="n">
        <f aca="false">IF(ISNA(VLOOKUP($A15,PE!$B:$T,17,0)),0,VLOOKUP($A15,PE!$B:$T,17,0))</f>
        <v>0</v>
      </c>
      <c r="X15" s="0" t="n">
        <f aca="false">IF(ISNA(VLOOKUP($A15,PE!$B:$T,18,0)),0,VLOOKUP($A15,PE!$B:$T,18,0))</f>
        <v>0</v>
      </c>
      <c r="Y15" s="0" t="n">
        <f aca="false">IF(ISNA(VLOOKUP($A15,PE!$B:$T,19,0)),0,VLOOKUP($A15,PE!$B:$T,19,0))</f>
        <v>0</v>
      </c>
      <c r="AA15" s="14" t="n">
        <f aca="false">H15-(H14*$G14/100)</f>
        <v>0</v>
      </c>
      <c r="AB15" s="14" t="n">
        <f aca="false">I15-(I14*$G14/100)</f>
        <v>0</v>
      </c>
      <c r="AC15" s="14" t="n">
        <f aca="false">J15-(J14*$G14/100)</f>
        <v>0</v>
      </c>
      <c r="AD15" s="14" t="n">
        <f aca="false">K15-(K14*$G14/100)</f>
        <v>0</v>
      </c>
      <c r="AE15" s="14" t="n">
        <f aca="false">L15-(L14*$G14/100)</f>
        <v>0</v>
      </c>
      <c r="AF15" s="14" t="n">
        <f aca="false">M15-(M14*$G14/100)</f>
        <v>0</v>
      </c>
      <c r="AG15" s="14" t="n">
        <f aca="false">N15-(N14*$G14/100)</f>
        <v>0</v>
      </c>
      <c r="AH15" s="14" t="n">
        <f aca="false">O15-(O14*$G14/100)</f>
        <v>0</v>
      </c>
      <c r="AI15" s="14" t="n">
        <f aca="false">P15-(P14*$G14/100)</f>
        <v>0</v>
      </c>
      <c r="AJ15" s="14" t="n">
        <f aca="false">Q15-(Q14*$G14/100)</f>
        <v>0</v>
      </c>
      <c r="AK15" s="14" t="n">
        <f aca="false">R15-(R14*$G14/100)</f>
        <v>0</v>
      </c>
      <c r="AL15" s="14" t="n">
        <f aca="false">S15-(S14*$G14/100)</f>
        <v>0</v>
      </c>
      <c r="AM15" s="14" t="n">
        <f aca="false">T15-(T14*$G14/100)</f>
        <v>0</v>
      </c>
      <c r="AN15" s="14" t="n">
        <f aca="false">U15-(U14*$G14/100)</f>
        <v>0</v>
      </c>
      <c r="AO15" s="14" t="n">
        <f aca="false">V15-(V14*$G14/100)</f>
        <v>0</v>
      </c>
      <c r="AP15" s="14" t="n">
        <f aca="false">W15-(W14*$G14/100)</f>
        <v>0</v>
      </c>
      <c r="AQ15" s="14" t="n">
        <f aca="false">X15-(X14*$G14/100)</f>
        <v>0</v>
      </c>
      <c r="AR15" s="14" t="n">
        <f aca="false">Y15-(Y14*$G14/100)</f>
        <v>0</v>
      </c>
      <c r="AS15" s="14"/>
      <c r="AT15" s="14" t="n">
        <f aca="false">IF(AA15&gt;0,AA15,0)</f>
        <v>0</v>
      </c>
      <c r="AU15" s="14" t="n">
        <f aca="false">IF(AB15&gt;0,AB15,0)</f>
        <v>0</v>
      </c>
      <c r="AV15" s="14" t="n">
        <f aca="false">IF(AC15&gt;0,AC15,0)</f>
        <v>0</v>
      </c>
      <c r="AW15" s="14" t="n">
        <f aca="false">IF(AD15&gt;0,AD15,0)</f>
        <v>0</v>
      </c>
      <c r="AX15" s="14" t="n">
        <f aca="false">IF(AE15&gt;0,AE15,0)</f>
        <v>0</v>
      </c>
      <c r="AY15" s="14" t="n">
        <f aca="false">IF(AF15&gt;0,AF15,0)</f>
        <v>0</v>
      </c>
      <c r="AZ15" s="14" t="n">
        <f aca="false">IF(AG15&gt;0,AG15,0)</f>
        <v>0</v>
      </c>
      <c r="BA15" s="14" t="n">
        <f aca="false">IF(AH15&gt;0,AH15,0)</f>
        <v>0</v>
      </c>
      <c r="BB15" s="14" t="n">
        <f aca="false">IF(AI15&gt;0,AI15,0)</f>
        <v>0</v>
      </c>
      <c r="BC15" s="14" t="n">
        <f aca="false">IF(AJ15&gt;0,AJ15,0)</f>
        <v>0</v>
      </c>
      <c r="BD15" s="14" t="n">
        <f aca="false">IF(AK15&gt;0,AK15,0)</f>
        <v>0</v>
      </c>
      <c r="BE15" s="14" t="n">
        <f aca="false">IF(AL15&gt;0,AL15,0)</f>
        <v>0</v>
      </c>
      <c r="BF15" s="14" t="n">
        <f aca="false">IF(AM15&gt;0,AM15,0)</f>
        <v>0</v>
      </c>
      <c r="BG15" s="14" t="n">
        <f aca="false">IF(AN15&gt;0,AN15,0)</f>
        <v>0</v>
      </c>
      <c r="BH15" s="14" t="n">
        <f aca="false">IF(AO15&gt;0,AO15,0)</f>
        <v>0</v>
      </c>
      <c r="BI15" s="14" t="n">
        <f aca="false">IF(AP15&gt;0,AP15,0)</f>
        <v>0</v>
      </c>
      <c r="BJ15" s="14" t="n">
        <f aca="false">IF(AQ15&gt;0,AQ15,0)</f>
        <v>0</v>
      </c>
      <c r="BK15" s="14" t="n">
        <f aca="false">IF(AR15&gt;0,AR15,0)</f>
        <v>0</v>
      </c>
    </row>
    <row r="16" customFormat="false" ht="18" hidden="false" customHeight="false" outlineLevel="0" collapsed="false">
      <c r="A16" s="22" t="s">
        <v>935</v>
      </c>
      <c r="B16" s="19" t="s">
        <v>936</v>
      </c>
      <c r="C16" s="19" t="n">
        <v>27</v>
      </c>
      <c r="D16" s="19" t="n">
        <f aca="false">C16-2</f>
        <v>25</v>
      </c>
      <c r="E16" s="8" t="s">
        <v>937</v>
      </c>
      <c r="F16" s="8" t="n">
        <v>5.94255062479402</v>
      </c>
      <c r="G16" s="13" t="n">
        <f aca="false">F16*((POWER(D16,2))/((POWER(C16,2))))</f>
        <v>5.09477934224453</v>
      </c>
      <c r="H16" s="0" t="n">
        <f aca="false">IF(ISNA(VLOOKUP($A16,PE!$B:$T,2,0)),0,VLOOKUP($A16,PE!$B:$T,2,0))</f>
        <v>1.72572722075073</v>
      </c>
      <c r="I16" s="0" t="n">
        <f aca="false">IF(ISNA(VLOOKUP($A16,PE!$B:$T,3,0)),0,VLOOKUP($A16,PE!$B:$T,3,0))</f>
        <v>4.07529083975464</v>
      </c>
      <c r="J16" s="0" t="n">
        <f aca="false">IF(ISNA(VLOOKUP($A16,PE!$B:$T,4,0)),0,VLOOKUP($A16,PE!$B:$T,4,0))</f>
        <v>2.12566149718225</v>
      </c>
      <c r="K16" s="0" t="n">
        <f aca="false">IF(ISNA(VLOOKUP($A16,PE!$B:$T,5,0)),0,VLOOKUP($A16,PE!$B:$T,5,0))</f>
        <v>3.12933337842865</v>
      </c>
      <c r="L16" s="0" t="n">
        <f aca="false">IF(ISNA(VLOOKUP($A16,PE!$B:$T,6,0)),0,VLOOKUP($A16,PE!$B:$T,6,0))</f>
        <v>0.654798141026593</v>
      </c>
      <c r="M16" s="0" t="n">
        <f aca="false">IF(ISNA(VLOOKUP($A16,PE!$B:$T,7,0)),0,VLOOKUP($A16,PE!$B:$T,7,0))</f>
        <v>1.11505232843998</v>
      </c>
      <c r="N16" s="0" t="n">
        <f aca="false">IF(ISNA(VLOOKUP($A16,PE!$B:$T,8,0)),0,VLOOKUP($A16,PE!$B:$T,8,0))</f>
        <v>0</v>
      </c>
      <c r="O16" s="0" t="n">
        <f aca="false">IF(ISNA(VLOOKUP($A16,PE!$B:$T,9,0)),0,VLOOKUP($A16,PE!$B:$T,9,0))</f>
        <v>3.04383427483019</v>
      </c>
      <c r="P16" s="0" t="n">
        <f aca="false">IF(ISNA(VLOOKUP($A16,PE!$B:$T,10,0)),0,VLOOKUP($A16,PE!$B:$T,10,0))</f>
        <v>0</v>
      </c>
      <c r="Q16" s="0" t="n">
        <f aca="false">IF(ISNA(VLOOKUP($A16,PE!$B:$T,11,0)),0,VLOOKUP($A16,PE!$B:$T,11,0))</f>
        <v>0.607487426870574</v>
      </c>
      <c r="R16" s="0" t="n">
        <f aca="false">IF(ISNA(VLOOKUP($A16,PE!$B:$T,12,0)),0,VLOOKUP($A16,PE!$B:$T,12,0))</f>
        <v>1.50720107178743</v>
      </c>
      <c r="S16" s="0" t="n">
        <f aca="false">IF(ISNA(VLOOKUP($A16,PE!$B:$T,13,0)),0,VLOOKUP($A16,PE!$B:$T,13,0))</f>
        <v>2.36141234422674</v>
      </c>
      <c r="T16" s="0" t="n">
        <f aca="false">IF(ISNA(VLOOKUP($A16,PE!$B:$T,14,0)),0,VLOOKUP($A16,PE!$B:$T,14,0))</f>
        <v>1.50074240810172</v>
      </c>
      <c r="U16" s="0" t="n">
        <f aca="false">IF(ISNA(VLOOKUP($A16,PE!$B:$T,15,0)),0,VLOOKUP($A16,PE!$B:$T,15,0))</f>
        <v>0</v>
      </c>
      <c r="V16" s="0" t="n">
        <f aca="false">IF(ISNA(VLOOKUP($A16,PE!$B:$T,16,0)),0,VLOOKUP($A16,PE!$B:$T,16,0))</f>
        <v>2.69148968573462</v>
      </c>
      <c r="W16" s="0" t="n">
        <f aca="false">IF(ISNA(VLOOKUP($A16,PE!$B:$T,17,0)),0,VLOOKUP($A16,PE!$B:$T,17,0))</f>
        <v>3.82756319166344</v>
      </c>
      <c r="X16" s="0" t="n">
        <f aca="false">IF(ISNA(VLOOKUP($A16,PE!$B:$T,18,0)),0,VLOOKUP($A16,PE!$B:$T,18,0))</f>
        <v>2.19395336143373</v>
      </c>
      <c r="Y16" s="0" t="n">
        <f aca="false">IF(ISNA(VLOOKUP($A16,PE!$B:$T,19,0)),0,VLOOKUP($A16,PE!$B:$T,19,0))</f>
        <v>1.72572722075073</v>
      </c>
      <c r="AA16" s="14" t="n">
        <f aca="false">H16-(H15*$G15/100)</f>
        <v>1.72572722075073</v>
      </c>
      <c r="AB16" s="14" t="n">
        <f aca="false">I16-(I15*$G15/100)</f>
        <v>4.07529083975464</v>
      </c>
      <c r="AC16" s="14" t="n">
        <f aca="false">J16-(J15*$G15/100)</f>
        <v>2.12566149718225</v>
      </c>
      <c r="AD16" s="14" t="n">
        <f aca="false">K16-(K15*$G15/100)</f>
        <v>3.12933337842865</v>
      </c>
      <c r="AE16" s="14" t="n">
        <f aca="false">L16-(L15*$G15/100)</f>
        <v>0.654798141026593</v>
      </c>
      <c r="AF16" s="14" t="n">
        <f aca="false">M16-(M15*$G15/100)</f>
        <v>1.11505232843998</v>
      </c>
      <c r="AG16" s="14" t="n">
        <f aca="false">N16-(N15*$G15/100)</f>
        <v>0</v>
      </c>
      <c r="AH16" s="14" t="n">
        <f aca="false">O16-(O15*$G15/100)</f>
        <v>3.04383427483019</v>
      </c>
      <c r="AI16" s="14" t="n">
        <f aca="false">P16-(P15*$G15/100)</f>
        <v>0</v>
      </c>
      <c r="AJ16" s="14" t="n">
        <f aca="false">Q16-(Q15*$G15/100)</f>
        <v>0.607487426870574</v>
      </c>
      <c r="AK16" s="14" t="n">
        <f aca="false">R16-(R15*$G15/100)</f>
        <v>1.50720107178743</v>
      </c>
      <c r="AL16" s="14" t="n">
        <f aca="false">S16-(S15*$G15/100)</f>
        <v>2.36141234422674</v>
      </c>
      <c r="AM16" s="14" t="n">
        <f aca="false">T16-(T15*$G15/100)</f>
        <v>1.50074240810172</v>
      </c>
      <c r="AN16" s="14" t="n">
        <f aca="false">U16-(U15*$G15/100)</f>
        <v>0</v>
      </c>
      <c r="AO16" s="14" t="n">
        <f aca="false">V16-(V15*$G15/100)</f>
        <v>2.69148968573462</v>
      </c>
      <c r="AP16" s="14" t="n">
        <f aca="false">W16-(W15*$G15/100)</f>
        <v>3.82756319166344</v>
      </c>
      <c r="AQ16" s="14" t="n">
        <f aca="false">X16-(X15*$G15/100)</f>
        <v>2.19395336143373</v>
      </c>
      <c r="AR16" s="14" t="n">
        <f aca="false">Y16-(Y15*$G15/100)</f>
        <v>1.72572722075073</v>
      </c>
      <c r="AS16" s="14"/>
      <c r="AT16" s="14" t="n">
        <f aca="false">IF(AA16&gt;0,AA16,0)</f>
        <v>1.72572722075073</v>
      </c>
      <c r="AU16" s="14" t="n">
        <f aca="false">IF(AB16&gt;0,AB16,0)</f>
        <v>4.07529083975464</v>
      </c>
      <c r="AV16" s="14" t="n">
        <f aca="false">IF(AC16&gt;0,AC16,0)</f>
        <v>2.12566149718225</v>
      </c>
      <c r="AW16" s="14" t="n">
        <f aca="false">IF(AD16&gt;0,AD16,0)</f>
        <v>3.12933337842865</v>
      </c>
      <c r="AX16" s="14" t="n">
        <f aca="false">IF(AE16&gt;0,AE16,0)</f>
        <v>0.654798141026593</v>
      </c>
      <c r="AY16" s="14" t="n">
        <f aca="false">IF(AF16&gt;0,AF16,0)</f>
        <v>1.11505232843998</v>
      </c>
      <c r="AZ16" s="14" t="n">
        <f aca="false">IF(AG16&gt;0,AG16,0)</f>
        <v>0</v>
      </c>
      <c r="BA16" s="14" t="n">
        <f aca="false">IF(AH16&gt;0,AH16,0)</f>
        <v>3.04383427483019</v>
      </c>
      <c r="BB16" s="14" t="n">
        <f aca="false">IF(AI16&gt;0,AI16,0)</f>
        <v>0</v>
      </c>
      <c r="BC16" s="14" t="n">
        <f aca="false">IF(AJ16&gt;0,AJ16,0)</f>
        <v>0.607487426870574</v>
      </c>
      <c r="BD16" s="14" t="n">
        <f aca="false">IF(AK16&gt;0,AK16,0)</f>
        <v>1.50720107178743</v>
      </c>
      <c r="BE16" s="14" t="n">
        <f aca="false">IF(AL16&gt;0,AL16,0)</f>
        <v>2.36141234422674</v>
      </c>
      <c r="BF16" s="14" t="n">
        <f aca="false">IF(AM16&gt;0,AM16,0)</f>
        <v>1.50074240810172</v>
      </c>
      <c r="BG16" s="14" t="n">
        <f aca="false">IF(AN16&gt;0,AN16,0)</f>
        <v>0</v>
      </c>
      <c r="BH16" s="14" t="n">
        <f aca="false">IF(AO16&gt;0,AO16,0)</f>
        <v>2.69148968573462</v>
      </c>
      <c r="BI16" s="14" t="n">
        <f aca="false">IF(AP16&gt;0,AP16,0)</f>
        <v>3.82756319166344</v>
      </c>
      <c r="BJ16" s="14" t="n">
        <f aca="false">IF(AQ16&gt;0,AQ16,0)</f>
        <v>2.19395336143373</v>
      </c>
      <c r="BK16" s="14" t="n">
        <f aca="false">IF(AR16&gt;0,AR16,0)</f>
        <v>1.72572722075073</v>
      </c>
    </row>
    <row r="17" customFormat="false" ht="18" hidden="false" customHeight="false" outlineLevel="0" collapsed="false">
      <c r="A17" s="22" t="s">
        <v>938</v>
      </c>
      <c r="B17" s="19" t="s">
        <v>939</v>
      </c>
      <c r="C17" s="19" t="n">
        <v>29</v>
      </c>
      <c r="D17" s="19" t="n">
        <f aca="false">C17-2</f>
        <v>27</v>
      </c>
      <c r="E17" s="8" t="s">
        <v>940</v>
      </c>
      <c r="F17" s="8" t="n">
        <v>6.61524583577821</v>
      </c>
      <c r="G17" s="13" t="n">
        <f aca="false">F17*((POWER(D17,2))/((POWER(C17,2))))</f>
        <v>5.73426184813593</v>
      </c>
      <c r="H17" s="0" t="n">
        <f aca="false">IF(ISNA(VLOOKUP($A17,PE!$B:$T,2,0)),0,VLOOKUP($A17,PE!$B:$T,2,0))</f>
        <v>0</v>
      </c>
      <c r="I17" s="0" t="n">
        <f aca="false">IF(ISNA(VLOOKUP($A17,PE!$B:$T,3,0)),0,VLOOKUP($A17,PE!$B:$T,3,0))</f>
        <v>0</v>
      </c>
      <c r="J17" s="0" t="n">
        <f aca="false">IF(ISNA(VLOOKUP($A17,PE!$B:$T,4,0)),0,VLOOKUP($A17,PE!$B:$T,4,0))</f>
        <v>0</v>
      </c>
      <c r="K17" s="0" t="n">
        <f aca="false">IF(ISNA(VLOOKUP($A17,PE!$B:$T,5,0)),0,VLOOKUP($A17,PE!$B:$T,5,0))</f>
        <v>0</v>
      </c>
      <c r="L17" s="0" t="n">
        <f aca="false">IF(ISNA(VLOOKUP($A17,PE!$B:$T,6,0)),0,VLOOKUP($A17,PE!$B:$T,6,0))</f>
        <v>0</v>
      </c>
      <c r="M17" s="0" t="n">
        <f aca="false">IF(ISNA(VLOOKUP($A17,PE!$B:$T,7,0)),0,VLOOKUP($A17,PE!$B:$T,7,0))</f>
        <v>0</v>
      </c>
      <c r="N17" s="0" t="n">
        <f aca="false">IF(ISNA(VLOOKUP($A17,PE!$B:$T,8,0)),0,VLOOKUP($A17,PE!$B:$T,8,0))</f>
        <v>0</v>
      </c>
      <c r="O17" s="0" t="n">
        <f aca="false">IF(ISNA(VLOOKUP($A17,PE!$B:$T,9,0)),0,VLOOKUP($A17,PE!$B:$T,9,0))</f>
        <v>0</v>
      </c>
      <c r="P17" s="0" t="n">
        <f aca="false">IF(ISNA(VLOOKUP($A17,PE!$B:$T,10,0)),0,VLOOKUP($A17,PE!$B:$T,10,0))</f>
        <v>0</v>
      </c>
      <c r="Q17" s="0" t="n">
        <f aca="false">IF(ISNA(VLOOKUP($A17,PE!$B:$T,11,0)),0,VLOOKUP($A17,PE!$B:$T,11,0))</f>
        <v>0</v>
      </c>
      <c r="R17" s="0" t="n">
        <f aca="false">IF(ISNA(VLOOKUP($A17,PE!$B:$T,12,0)),0,VLOOKUP($A17,PE!$B:$T,12,0))</f>
        <v>0</v>
      </c>
      <c r="S17" s="0" t="n">
        <f aca="false">IF(ISNA(VLOOKUP($A17,PE!$B:$T,13,0)),0,VLOOKUP($A17,PE!$B:$T,13,0))</f>
        <v>0</v>
      </c>
      <c r="T17" s="0" t="n">
        <f aca="false">IF(ISNA(VLOOKUP($A17,PE!$B:$T,14,0)),0,VLOOKUP($A17,PE!$B:$T,14,0))</f>
        <v>0</v>
      </c>
      <c r="U17" s="0" t="n">
        <f aca="false">IF(ISNA(VLOOKUP($A17,PE!$B:$T,15,0)),0,VLOOKUP($A17,PE!$B:$T,15,0))</f>
        <v>0</v>
      </c>
      <c r="V17" s="0" t="n">
        <f aca="false">IF(ISNA(VLOOKUP($A17,PE!$B:$T,16,0)),0,VLOOKUP($A17,PE!$B:$T,16,0))</f>
        <v>0</v>
      </c>
      <c r="W17" s="0" t="n">
        <f aca="false">IF(ISNA(VLOOKUP($A17,PE!$B:$T,17,0)),0,VLOOKUP($A17,PE!$B:$T,17,0))</f>
        <v>0</v>
      </c>
      <c r="X17" s="0" t="n">
        <f aca="false">IF(ISNA(VLOOKUP($A17,PE!$B:$T,18,0)),0,VLOOKUP($A17,PE!$B:$T,18,0))</f>
        <v>0</v>
      </c>
      <c r="Y17" s="0" t="n">
        <f aca="false">IF(ISNA(VLOOKUP($A17,PE!$B:$T,19,0)),0,VLOOKUP($A17,PE!$B:$T,19,0))</f>
        <v>0</v>
      </c>
      <c r="AA17" s="14" t="n">
        <f aca="false">H17-(H16*$G16/100)</f>
        <v>-0.0879219939462989</v>
      </c>
      <c r="AB17" s="14" t="n">
        <f aca="false">I17-(I16*$G16/100)</f>
        <v>-0.207627075840203</v>
      </c>
      <c r="AC17" s="14" t="n">
        <f aca="false">J17-(J16*$G16/100)</f>
        <v>-0.108297762844487</v>
      </c>
      <c r="AD17" s="14" t="n">
        <f aca="false">K17-(K16*$G16/100)</f>
        <v>-0.159432630514146</v>
      </c>
      <c r="AE17" s="14" t="n">
        <f aca="false">L17-(L16*$G16/100)</f>
        <v>-0.0333605204224241</v>
      </c>
      <c r="AF17" s="14" t="n">
        <f aca="false">M17-(M16*$G16/100)</f>
        <v>-0.0568094556845767</v>
      </c>
      <c r="AG17" s="14" t="n">
        <f aca="false">N17-(N16*$G16/100)</f>
        <v>0</v>
      </c>
      <c r="AH17" s="14" t="n">
        <f aca="false">O17-(O16*$G16/100)</f>
        <v>-0.155076639846207</v>
      </c>
      <c r="AI17" s="14" t="n">
        <f aca="false">P17-(P16*$G16/100)</f>
        <v>0</v>
      </c>
      <c r="AJ17" s="14" t="n">
        <f aca="false">Q17-(Q16*$G16/100)</f>
        <v>-0.0309501439309349</v>
      </c>
      <c r="AK17" s="14" t="n">
        <f aca="false">R17-(R16*$G16/100)</f>
        <v>-0.0767885688515141</v>
      </c>
      <c r="AL17" s="14" t="n">
        <f aca="false">S17-(S16*$G16/100)</f>
        <v>-0.120308748298876</v>
      </c>
      <c r="AM17" s="14" t="n">
        <f aca="false">T17-(T16*$G16/100)</f>
        <v>-0.0764595141882695</v>
      </c>
      <c r="AN17" s="14" t="n">
        <f aca="false">U17-(U16*$G16/100)</f>
        <v>0</v>
      </c>
      <c r="AO17" s="14" t="n">
        <f aca="false">V17-(V16*$G16/100)</f>
        <v>-0.13712546050745</v>
      </c>
      <c r="AP17" s="14" t="n">
        <f aca="false">W17-(W16*$G16/100)</f>
        <v>-0.195005898800224</v>
      </c>
      <c r="AQ17" s="14" t="n">
        <f aca="false">X17-(X16*$G16/100)</f>
        <v>-0.111777082636805</v>
      </c>
      <c r="AR17" s="14" t="n">
        <f aca="false">Y17-(Y16*$G16/100)</f>
        <v>-0.0879219939462989</v>
      </c>
      <c r="AS17" s="14"/>
      <c r="AT17" s="14" t="n">
        <f aca="false">IF(AA17&gt;0,AA17,0)</f>
        <v>0</v>
      </c>
      <c r="AU17" s="14" t="n">
        <f aca="false">IF(AB17&gt;0,AB17,0)</f>
        <v>0</v>
      </c>
      <c r="AV17" s="14" t="n">
        <f aca="false">IF(AC17&gt;0,AC17,0)</f>
        <v>0</v>
      </c>
      <c r="AW17" s="14" t="n">
        <f aca="false">IF(AD17&gt;0,AD17,0)</f>
        <v>0</v>
      </c>
      <c r="AX17" s="14" t="n">
        <f aca="false">IF(AE17&gt;0,AE17,0)</f>
        <v>0</v>
      </c>
      <c r="AY17" s="14" t="n">
        <f aca="false">IF(AF17&gt;0,AF17,0)</f>
        <v>0</v>
      </c>
      <c r="AZ17" s="14" t="n">
        <f aca="false">IF(AG17&gt;0,AG17,0)</f>
        <v>0</v>
      </c>
      <c r="BA17" s="14" t="n">
        <f aca="false">IF(AH17&gt;0,AH17,0)</f>
        <v>0</v>
      </c>
      <c r="BB17" s="14" t="n">
        <f aca="false">IF(AI17&gt;0,AI17,0)</f>
        <v>0</v>
      </c>
      <c r="BC17" s="14" t="n">
        <f aca="false">IF(AJ17&gt;0,AJ17,0)</f>
        <v>0</v>
      </c>
      <c r="BD17" s="14" t="n">
        <f aca="false">IF(AK17&gt;0,AK17,0)</f>
        <v>0</v>
      </c>
      <c r="BE17" s="14" t="n">
        <f aca="false">IF(AL17&gt;0,AL17,0)</f>
        <v>0</v>
      </c>
      <c r="BF17" s="14" t="n">
        <f aca="false">IF(AM17&gt;0,AM17,0)</f>
        <v>0</v>
      </c>
      <c r="BG17" s="14" t="n">
        <f aca="false">IF(AN17&gt;0,AN17,0)</f>
        <v>0</v>
      </c>
      <c r="BH17" s="14" t="n">
        <f aca="false">IF(AO17&gt;0,AO17,0)</f>
        <v>0</v>
      </c>
      <c r="BI17" s="14" t="n">
        <f aca="false">IF(AP17&gt;0,AP17,0)</f>
        <v>0</v>
      </c>
      <c r="BJ17" s="14" t="n">
        <f aca="false">IF(AQ17&gt;0,AQ17,0)</f>
        <v>0</v>
      </c>
      <c r="BK17" s="14" t="n">
        <f aca="false">IF(AR17&gt;0,AR17,0)</f>
        <v>0</v>
      </c>
    </row>
    <row r="18" customFormat="false" ht="18" hidden="false" customHeight="false" outlineLevel="0" collapsed="false">
      <c r="A18" s="22" t="s">
        <v>941</v>
      </c>
      <c r="B18" s="19" t="s">
        <v>942</v>
      </c>
      <c r="C18" s="19" t="n">
        <v>29</v>
      </c>
      <c r="D18" s="19" t="n">
        <f aca="false">C18-2</f>
        <v>27</v>
      </c>
      <c r="E18" s="8" t="s">
        <v>943</v>
      </c>
      <c r="F18" s="8" t="n">
        <v>6.62240246957383</v>
      </c>
      <c r="G18" s="13" t="n">
        <f aca="false">F18*((POWER(D18,2))/((POWER(C18,2))))</f>
        <v>5.74046539871501</v>
      </c>
      <c r="H18" s="0" t="n">
        <f aca="false">IF(ISNA(VLOOKUP($A18,PE!$B:$T,2,0)),0,VLOOKUP($A18,PE!$B:$T,2,0))</f>
        <v>0</v>
      </c>
      <c r="I18" s="0" t="n">
        <f aca="false">IF(ISNA(VLOOKUP($A18,PE!$B:$T,3,0)),0,VLOOKUP($A18,PE!$B:$T,3,0))</f>
        <v>0</v>
      </c>
      <c r="J18" s="0" t="n">
        <f aca="false">IF(ISNA(VLOOKUP($A18,PE!$B:$T,4,0)),0,VLOOKUP($A18,PE!$B:$T,4,0))</f>
        <v>0</v>
      </c>
      <c r="K18" s="0" t="n">
        <f aca="false">IF(ISNA(VLOOKUP($A18,PE!$B:$T,5,0)),0,VLOOKUP($A18,PE!$B:$T,5,0))</f>
        <v>0</v>
      </c>
      <c r="L18" s="0" t="n">
        <f aca="false">IF(ISNA(VLOOKUP($A18,PE!$B:$T,6,0)),0,VLOOKUP($A18,PE!$B:$T,6,0))</f>
        <v>0</v>
      </c>
      <c r="M18" s="0" t="n">
        <f aca="false">IF(ISNA(VLOOKUP($A18,PE!$B:$T,7,0)),0,VLOOKUP($A18,PE!$B:$T,7,0))</f>
        <v>0</v>
      </c>
      <c r="N18" s="0" t="n">
        <f aca="false">IF(ISNA(VLOOKUP($A18,PE!$B:$T,8,0)),0,VLOOKUP($A18,PE!$B:$T,8,0))</f>
        <v>0</v>
      </c>
      <c r="O18" s="0" t="n">
        <f aca="false">IF(ISNA(VLOOKUP($A18,PE!$B:$T,9,0)),0,VLOOKUP($A18,PE!$B:$T,9,0))</f>
        <v>0</v>
      </c>
      <c r="P18" s="0" t="n">
        <f aca="false">IF(ISNA(VLOOKUP($A18,PE!$B:$T,10,0)),0,VLOOKUP($A18,PE!$B:$T,10,0))</f>
        <v>0</v>
      </c>
      <c r="Q18" s="0" t="n">
        <f aca="false">IF(ISNA(VLOOKUP($A18,PE!$B:$T,11,0)),0,VLOOKUP($A18,PE!$B:$T,11,0))</f>
        <v>0</v>
      </c>
      <c r="R18" s="0" t="n">
        <f aca="false">IF(ISNA(VLOOKUP($A18,PE!$B:$T,12,0)),0,VLOOKUP($A18,PE!$B:$T,12,0))</f>
        <v>0</v>
      </c>
      <c r="S18" s="0" t="n">
        <f aca="false">IF(ISNA(VLOOKUP($A18,PE!$B:$T,13,0)),0,VLOOKUP($A18,PE!$B:$T,13,0))</f>
        <v>0</v>
      </c>
      <c r="T18" s="0" t="n">
        <f aca="false">IF(ISNA(VLOOKUP($A18,PE!$B:$T,14,0)),0,VLOOKUP($A18,PE!$B:$T,14,0))</f>
        <v>0</v>
      </c>
      <c r="U18" s="0" t="n">
        <f aca="false">IF(ISNA(VLOOKUP($A18,PE!$B:$T,15,0)),0,VLOOKUP($A18,PE!$B:$T,15,0))</f>
        <v>0</v>
      </c>
      <c r="V18" s="0" t="n">
        <f aca="false">IF(ISNA(VLOOKUP($A18,PE!$B:$T,16,0)),0,VLOOKUP($A18,PE!$B:$T,16,0))</f>
        <v>0</v>
      </c>
      <c r="W18" s="0" t="n">
        <f aca="false">IF(ISNA(VLOOKUP($A18,PE!$B:$T,17,0)),0,VLOOKUP($A18,PE!$B:$T,17,0))</f>
        <v>0</v>
      </c>
      <c r="X18" s="0" t="n">
        <f aca="false">IF(ISNA(VLOOKUP($A18,PE!$B:$T,18,0)),0,VLOOKUP($A18,PE!$B:$T,18,0))</f>
        <v>0</v>
      </c>
      <c r="Y18" s="0" t="n">
        <f aca="false">IF(ISNA(VLOOKUP($A18,PE!$B:$T,19,0)),0,VLOOKUP($A18,PE!$B:$T,19,0))</f>
        <v>0</v>
      </c>
      <c r="AA18" s="14" t="n">
        <f aca="false">H18-(H17*$G17/100)</f>
        <v>0</v>
      </c>
      <c r="AB18" s="14" t="n">
        <f aca="false">I18-(I17*$G17/100)</f>
        <v>0</v>
      </c>
      <c r="AC18" s="14" t="n">
        <f aca="false">J18-(J17*$G17/100)</f>
        <v>0</v>
      </c>
      <c r="AD18" s="14" t="n">
        <f aca="false">K18-(K17*$G17/100)</f>
        <v>0</v>
      </c>
      <c r="AE18" s="14" t="n">
        <f aca="false">L18-(L17*$G17/100)</f>
        <v>0</v>
      </c>
      <c r="AF18" s="14" t="n">
        <f aca="false">M18-(M17*$G17/100)</f>
        <v>0</v>
      </c>
      <c r="AG18" s="14" t="n">
        <f aca="false">N18-(N17*$G17/100)</f>
        <v>0</v>
      </c>
      <c r="AH18" s="14" t="n">
        <f aca="false">O18-(O17*$G17/100)</f>
        <v>0</v>
      </c>
      <c r="AI18" s="14" t="n">
        <f aca="false">P18-(P17*$G17/100)</f>
        <v>0</v>
      </c>
      <c r="AJ18" s="14" t="n">
        <f aca="false">Q18-(Q17*$G17/100)</f>
        <v>0</v>
      </c>
      <c r="AK18" s="14" t="n">
        <f aca="false">R18-(R17*$G17/100)</f>
        <v>0</v>
      </c>
      <c r="AL18" s="14" t="n">
        <f aca="false">S18-(S17*$G17/100)</f>
        <v>0</v>
      </c>
      <c r="AM18" s="14" t="n">
        <f aca="false">T18-(T17*$G17/100)</f>
        <v>0</v>
      </c>
      <c r="AN18" s="14" t="n">
        <f aca="false">U18-(U17*$G17/100)</f>
        <v>0</v>
      </c>
      <c r="AO18" s="14" t="n">
        <f aca="false">V18-(V17*$G17/100)</f>
        <v>0</v>
      </c>
      <c r="AP18" s="14" t="n">
        <f aca="false">W18-(W17*$G17/100)</f>
        <v>0</v>
      </c>
      <c r="AQ18" s="14" t="n">
        <f aca="false">X18-(X17*$G17/100)</f>
        <v>0</v>
      </c>
      <c r="AR18" s="14" t="n">
        <f aca="false">Y18-(Y17*$G17/100)</f>
        <v>0</v>
      </c>
      <c r="AS18" s="14"/>
      <c r="AT18" s="14" t="n">
        <f aca="false">IF(AA18&gt;0,AA18,0)</f>
        <v>0</v>
      </c>
      <c r="AU18" s="14" t="n">
        <f aca="false">IF(AB18&gt;0,AB18,0)</f>
        <v>0</v>
      </c>
      <c r="AV18" s="14" t="n">
        <f aca="false">IF(AC18&gt;0,AC18,0)</f>
        <v>0</v>
      </c>
      <c r="AW18" s="14" t="n">
        <f aca="false">IF(AD18&gt;0,AD18,0)</f>
        <v>0</v>
      </c>
      <c r="AX18" s="14" t="n">
        <f aca="false">IF(AE18&gt;0,AE18,0)</f>
        <v>0</v>
      </c>
      <c r="AY18" s="14" t="n">
        <f aca="false">IF(AF18&gt;0,AF18,0)</f>
        <v>0</v>
      </c>
      <c r="AZ18" s="14" t="n">
        <f aca="false">IF(AG18&gt;0,AG18,0)</f>
        <v>0</v>
      </c>
      <c r="BA18" s="14" t="n">
        <f aca="false">IF(AH18&gt;0,AH18,0)</f>
        <v>0</v>
      </c>
      <c r="BB18" s="14" t="n">
        <f aca="false">IF(AI18&gt;0,AI18,0)</f>
        <v>0</v>
      </c>
      <c r="BC18" s="14" t="n">
        <f aca="false">IF(AJ18&gt;0,AJ18,0)</f>
        <v>0</v>
      </c>
      <c r="BD18" s="14" t="n">
        <f aca="false">IF(AK18&gt;0,AK18,0)</f>
        <v>0</v>
      </c>
      <c r="BE18" s="14" t="n">
        <f aca="false">IF(AL18&gt;0,AL18,0)</f>
        <v>0</v>
      </c>
      <c r="BF18" s="14" t="n">
        <f aca="false">IF(AM18&gt;0,AM18,0)</f>
        <v>0</v>
      </c>
      <c r="BG18" s="14" t="n">
        <f aca="false">IF(AN18&gt;0,AN18,0)</f>
        <v>0</v>
      </c>
      <c r="BH18" s="14" t="n">
        <f aca="false">IF(AO18&gt;0,AO18,0)</f>
        <v>0</v>
      </c>
      <c r="BI18" s="14" t="n">
        <f aca="false">IF(AP18&gt;0,AP18,0)</f>
        <v>0</v>
      </c>
      <c r="BJ18" s="14" t="n">
        <f aca="false">IF(AQ18&gt;0,AQ18,0)</f>
        <v>0</v>
      </c>
      <c r="BK18" s="14" t="n">
        <f aca="false">IF(AR18&gt;0,AR18,0)</f>
        <v>0</v>
      </c>
    </row>
    <row r="19" customFormat="false" ht="18" hidden="false" customHeight="false" outlineLevel="0" collapsed="false">
      <c r="A19" s="22" t="s">
        <v>944</v>
      </c>
      <c r="B19" s="19" t="s">
        <v>945</v>
      </c>
      <c r="C19" s="19" t="n">
        <v>29</v>
      </c>
      <c r="D19" s="19" t="n">
        <f aca="false">C19-2</f>
        <v>27</v>
      </c>
      <c r="E19" s="8" t="s">
        <v>946</v>
      </c>
      <c r="F19" s="8" t="n">
        <v>6.62955951820647</v>
      </c>
      <c r="G19" s="13" t="n">
        <f aca="false">F19*((POWER(D19,2))/((POWER(C19,2))))</f>
        <v>5.74666930888528</v>
      </c>
      <c r="H19" s="0" t="n">
        <f aca="false">IF(ISNA(VLOOKUP($A19,PE!$B:$T,2,0)),0,VLOOKUP($A19,PE!$B:$T,2,0))</f>
        <v>0.748919244353727</v>
      </c>
      <c r="I19" s="0" t="n">
        <f aca="false">IF(ISNA(VLOOKUP($A19,PE!$B:$T,3,0)),0,VLOOKUP($A19,PE!$B:$T,3,0))</f>
        <v>0.216840921050842</v>
      </c>
      <c r="J19" s="0" t="n">
        <f aca="false">IF(ISNA(VLOOKUP($A19,PE!$B:$T,4,0)),0,VLOOKUP($A19,PE!$B:$T,4,0))</f>
        <v>1.00154650685416</v>
      </c>
      <c r="K19" s="0" t="n">
        <f aca="false">IF(ISNA(VLOOKUP($A19,PE!$B:$T,5,0)),0,VLOOKUP($A19,PE!$B:$T,5,0))</f>
        <v>2.04324077518855</v>
      </c>
      <c r="L19" s="0" t="n">
        <f aca="false">IF(ISNA(VLOOKUP($A19,PE!$B:$T,6,0)),0,VLOOKUP($A19,PE!$B:$T,6,0))</f>
        <v>0.39644241191406</v>
      </c>
      <c r="M19" s="0" t="n">
        <f aca="false">IF(ISNA(VLOOKUP($A19,PE!$B:$T,7,0)),0,VLOOKUP($A19,PE!$B:$T,7,0))</f>
        <v>0.66990939102339</v>
      </c>
      <c r="N19" s="0" t="n">
        <f aca="false">IF(ISNA(VLOOKUP($A19,PE!$B:$T,8,0)),0,VLOOKUP($A19,PE!$B:$T,8,0))</f>
        <v>0.316726682006253</v>
      </c>
      <c r="O19" s="0" t="n">
        <f aca="false">IF(ISNA(VLOOKUP($A19,PE!$B:$T,9,0)),0,VLOOKUP($A19,PE!$B:$T,9,0))</f>
        <v>0.350933263230554</v>
      </c>
      <c r="P19" s="0" t="n">
        <f aca="false">IF(ISNA(VLOOKUP($A19,PE!$B:$T,10,0)),0,VLOOKUP($A19,PE!$B:$T,10,0))</f>
        <v>0.581918162944378</v>
      </c>
      <c r="Q19" s="0" t="n">
        <f aca="false">IF(ISNA(VLOOKUP($A19,PE!$B:$T,11,0)),0,VLOOKUP($A19,PE!$B:$T,11,0))</f>
        <v>0.17576721748948</v>
      </c>
      <c r="R19" s="0" t="n">
        <f aca="false">IF(ISNA(VLOOKUP($A19,PE!$B:$T,12,0)),0,VLOOKUP($A19,PE!$B:$T,12,0))</f>
        <v>0.500539615198541</v>
      </c>
      <c r="S19" s="0" t="n">
        <f aca="false">IF(ISNA(VLOOKUP($A19,PE!$B:$T,13,0)),0,VLOOKUP($A19,PE!$B:$T,13,0))</f>
        <v>0.377715693122082</v>
      </c>
      <c r="T19" s="0" t="n">
        <f aca="false">IF(ISNA(VLOOKUP($A19,PE!$B:$T,14,0)),0,VLOOKUP($A19,PE!$B:$T,14,0))</f>
        <v>0.649763368718861</v>
      </c>
      <c r="U19" s="0" t="n">
        <f aca="false">IF(ISNA(VLOOKUP($A19,PE!$B:$T,15,0)),0,VLOOKUP($A19,PE!$B:$T,15,0))</f>
        <v>0.32776740507982</v>
      </c>
      <c r="V19" s="0" t="n">
        <f aca="false">IF(ISNA(VLOOKUP($A19,PE!$B:$T,16,0)),0,VLOOKUP($A19,PE!$B:$T,16,0))</f>
        <v>0.500539615198541</v>
      </c>
      <c r="W19" s="0" t="n">
        <f aca="false">IF(ISNA(VLOOKUP($A19,PE!$B:$T,17,0)),0,VLOOKUP($A19,PE!$B:$T,17,0))</f>
        <v>1.25575937648021</v>
      </c>
      <c r="X19" s="0" t="n">
        <f aca="false">IF(ISNA(VLOOKUP($A19,PE!$B:$T,18,0)),0,VLOOKUP($A19,PE!$B:$T,18,0))</f>
        <v>0.432877460047912</v>
      </c>
      <c r="Y19" s="0" t="n">
        <f aca="false">IF(ISNA(VLOOKUP($A19,PE!$B:$T,19,0)),0,VLOOKUP($A19,PE!$B:$T,19,0))</f>
        <v>0.60674655496307</v>
      </c>
      <c r="AA19" s="14" t="n">
        <f aca="false">H19-(H18*$G18/100)</f>
        <v>0.748919244353727</v>
      </c>
      <c r="AB19" s="14" t="n">
        <f aca="false">I19-(I18*$G18/100)</f>
        <v>0.216840921050842</v>
      </c>
      <c r="AC19" s="14" t="n">
        <f aca="false">J19-(J18*$G18/100)</f>
        <v>1.00154650685416</v>
      </c>
      <c r="AD19" s="14" t="n">
        <f aca="false">K19-(K18*$G18/100)</f>
        <v>2.04324077518855</v>
      </c>
      <c r="AE19" s="14" t="n">
        <f aca="false">L19-(L18*$G18/100)</f>
        <v>0.39644241191406</v>
      </c>
      <c r="AF19" s="14" t="n">
        <f aca="false">M19-(M18*$G18/100)</f>
        <v>0.66990939102339</v>
      </c>
      <c r="AG19" s="14" t="n">
        <f aca="false">N19-(N18*$G18/100)</f>
        <v>0.316726682006253</v>
      </c>
      <c r="AH19" s="14" t="n">
        <f aca="false">O19-(O18*$G18/100)</f>
        <v>0.350933263230554</v>
      </c>
      <c r="AI19" s="14" t="n">
        <f aca="false">P19-(P18*$G18/100)</f>
        <v>0.581918162944378</v>
      </c>
      <c r="AJ19" s="14" t="n">
        <f aca="false">Q19-(Q18*$G18/100)</f>
        <v>0.17576721748948</v>
      </c>
      <c r="AK19" s="14" t="n">
        <f aca="false">R19-(R18*$G18/100)</f>
        <v>0.500539615198541</v>
      </c>
      <c r="AL19" s="14" t="n">
        <f aca="false">S19-(S18*$G18/100)</f>
        <v>0.377715693122082</v>
      </c>
      <c r="AM19" s="14" t="n">
        <f aca="false">T19-(T18*$G18/100)</f>
        <v>0.649763368718861</v>
      </c>
      <c r="AN19" s="14" t="n">
        <f aca="false">U19-(U18*$G18/100)</f>
        <v>0.32776740507982</v>
      </c>
      <c r="AO19" s="14" t="n">
        <f aca="false">V19-(V18*$G18/100)</f>
        <v>0.500539615198541</v>
      </c>
      <c r="AP19" s="14" t="n">
        <f aca="false">W19-(W18*$G18/100)</f>
        <v>1.25575937648021</v>
      </c>
      <c r="AQ19" s="14" t="n">
        <f aca="false">X19-(X18*$G18/100)</f>
        <v>0.432877460047912</v>
      </c>
      <c r="AR19" s="14" t="n">
        <f aca="false">Y19-(Y18*$G18/100)</f>
        <v>0.60674655496307</v>
      </c>
      <c r="AT19" s="14" t="n">
        <f aca="false">IF(AA19&gt;0,AA19,0)</f>
        <v>0.748919244353727</v>
      </c>
      <c r="AU19" s="14" t="n">
        <f aca="false">IF(AB19&gt;0,AB19,0)</f>
        <v>0.216840921050842</v>
      </c>
      <c r="AV19" s="14" t="n">
        <f aca="false">IF(AC19&gt;0,AC19,0)</f>
        <v>1.00154650685416</v>
      </c>
      <c r="AW19" s="14" t="n">
        <f aca="false">IF(AD19&gt;0,AD19,0)</f>
        <v>2.04324077518855</v>
      </c>
      <c r="AX19" s="14" t="n">
        <f aca="false">IF(AE19&gt;0,AE19,0)</f>
        <v>0.39644241191406</v>
      </c>
      <c r="AY19" s="14" t="n">
        <f aca="false">IF(AF19&gt;0,AF19,0)</f>
        <v>0.66990939102339</v>
      </c>
      <c r="AZ19" s="14" t="n">
        <f aca="false">IF(AG19&gt;0,AG19,0)</f>
        <v>0.316726682006253</v>
      </c>
      <c r="BA19" s="14" t="n">
        <f aca="false">IF(AH19&gt;0,AH19,0)</f>
        <v>0.350933263230554</v>
      </c>
      <c r="BB19" s="14" t="n">
        <f aca="false">IF(AI19&gt;0,AI19,0)</f>
        <v>0.581918162944378</v>
      </c>
      <c r="BC19" s="14" t="n">
        <f aca="false">IF(AJ19&gt;0,AJ19,0)</f>
        <v>0.17576721748948</v>
      </c>
      <c r="BD19" s="14" t="n">
        <f aca="false">IF(AK19&gt;0,AK19,0)</f>
        <v>0.500539615198541</v>
      </c>
      <c r="BE19" s="14" t="n">
        <f aca="false">IF(AL19&gt;0,AL19,0)</f>
        <v>0.377715693122082</v>
      </c>
      <c r="BF19" s="14" t="n">
        <f aca="false">IF(AM19&gt;0,AM19,0)</f>
        <v>0.649763368718861</v>
      </c>
      <c r="BG19" s="14" t="n">
        <f aca="false">IF(AN19&gt;0,AN19,0)</f>
        <v>0.32776740507982</v>
      </c>
      <c r="BH19" s="14" t="n">
        <f aca="false">IF(AO19&gt;0,AO19,0)</f>
        <v>0.500539615198541</v>
      </c>
      <c r="BI19" s="14" t="n">
        <f aca="false">IF(AP19&gt;0,AP19,0)</f>
        <v>1.25575937648021</v>
      </c>
      <c r="BJ19" s="14" t="n">
        <f aca="false">IF(AQ19&gt;0,AQ19,0)</f>
        <v>0.432877460047912</v>
      </c>
      <c r="BK19" s="14" t="n">
        <f aca="false">IF(AR19&gt;0,AR19,0)</f>
        <v>0.60674655496307</v>
      </c>
    </row>
    <row r="20" customFormat="false" ht="18" hidden="false" customHeight="false" outlineLevel="0" collapsed="false">
      <c r="A20" s="22" t="s">
        <v>947</v>
      </c>
      <c r="B20" s="19" t="s">
        <v>948</v>
      </c>
      <c r="C20" s="19" t="n">
        <v>31</v>
      </c>
      <c r="D20" s="19" t="n">
        <f aca="false">C20-2</f>
        <v>29</v>
      </c>
      <c r="E20" s="8" t="s">
        <v>949</v>
      </c>
      <c r="F20" s="8" t="n">
        <v>7.56076227744018</v>
      </c>
      <c r="G20" s="13" t="n">
        <f aca="false">F20*((POWER(D20,2))/((POWER(C20,2))))</f>
        <v>6.61665044258813</v>
      </c>
      <c r="H20" s="0" t="n">
        <f aca="false">IF(ISNA(VLOOKUP($A20,PE!$B:$T,2,0)),0,VLOOKUP($A20,PE!$B:$T,2,0))</f>
        <v>1.13388233162462</v>
      </c>
      <c r="I20" s="0" t="n">
        <f aca="false">IF(ISNA(VLOOKUP($A20,PE!$B:$T,3,0)),0,VLOOKUP($A20,PE!$B:$T,3,0))</f>
        <v>0</v>
      </c>
      <c r="J20" s="0" t="n">
        <f aca="false">IF(ISNA(VLOOKUP($A20,PE!$B:$T,4,0)),0,VLOOKUP($A20,PE!$B:$T,4,0))</f>
        <v>1.51128682623991</v>
      </c>
      <c r="K20" s="0" t="n">
        <f aca="false">IF(ISNA(VLOOKUP($A20,PE!$B:$T,5,0)),0,VLOOKUP($A20,PE!$B:$T,5,0))</f>
        <v>0.286214360604728</v>
      </c>
      <c r="L20" s="0" t="n">
        <f aca="false">IF(ISNA(VLOOKUP($A20,PE!$B:$T,6,0)),0,VLOOKUP($A20,PE!$B:$T,6,0))</f>
        <v>0.25093171390815</v>
      </c>
      <c r="M20" s="0" t="n">
        <f aca="false">IF(ISNA(VLOOKUP($A20,PE!$B:$T,7,0)),0,VLOOKUP($A20,PE!$B:$T,7,0))</f>
        <v>0</v>
      </c>
      <c r="N20" s="0" t="n">
        <f aca="false">IF(ISNA(VLOOKUP($A20,PE!$B:$T,8,0)),0,VLOOKUP($A20,PE!$B:$T,8,0))</f>
        <v>0.521720910332429</v>
      </c>
      <c r="O20" s="0" t="n">
        <f aca="false">IF(ISNA(VLOOKUP($A20,PE!$B:$T,9,0)),0,VLOOKUP($A20,PE!$B:$T,9,0))</f>
        <v>0.223377685914826</v>
      </c>
      <c r="P20" s="0" t="n">
        <f aca="false">IF(ISNA(VLOOKUP($A20,PE!$B:$T,10,0)),0,VLOOKUP($A20,PE!$B:$T,10,0))</f>
        <v>0</v>
      </c>
      <c r="Q20" s="0" t="n">
        <f aca="false">IF(ISNA(VLOOKUP($A20,PE!$B:$T,11,0)),0,VLOOKUP($A20,PE!$B:$T,11,0))</f>
        <v>0</v>
      </c>
      <c r="R20" s="0" t="n">
        <f aca="false">IF(ISNA(VLOOKUP($A20,PE!$B:$T,12,0)),0,VLOOKUP($A20,PE!$B:$T,12,0))</f>
        <v>0.305161698485356</v>
      </c>
      <c r="S20" s="0" t="n">
        <f aca="false">IF(ISNA(VLOOKUP($A20,PE!$B:$T,13,0)),0,VLOOKUP($A20,PE!$B:$T,13,0))</f>
        <v>0.193912436128368</v>
      </c>
      <c r="T20" s="0" t="n">
        <f aca="false">IF(ISNA(VLOOKUP($A20,PE!$B:$T,14,0)),0,VLOOKUP($A20,PE!$B:$T,14,0))</f>
        <v>0</v>
      </c>
      <c r="U20" s="0" t="n">
        <f aca="false">IF(ISNA(VLOOKUP($A20,PE!$B:$T,15,0)),0,VLOOKUP($A20,PE!$B:$T,15,0))</f>
        <v>0</v>
      </c>
      <c r="V20" s="0" t="n">
        <f aca="false">IF(ISNA(VLOOKUP($A20,PE!$B:$T,16,0)),0,VLOOKUP($A20,PE!$B:$T,16,0))</f>
        <v>1.40171686913942</v>
      </c>
      <c r="W20" s="0" t="n">
        <f aca="false">IF(ISNA(VLOOKUP($A20,PE!$B:$T,17,0)),0,VLOOKUP($A20,PE!$B:$T,17,0))</f>
        <v>0.223377685914826</v>
      </c>
      <c r="X20" s="0" t="n">
        <f aca="false">IF(ISNA(VLOOKUP($A20,PE!$B:$T,18,0)),0,VLOOKUP($A20,PE!$B:$T,18,0))</f>
        <v>0.260787821815205</v>
      </c>
      <c r="Y20" s="0" t="n">
        <f aca="false">IF(ISNA(VLOOKUP($A20,PE!$B:$T,19,0)),0,VLOOKUP($A20,PE!$B:$T,19,0))</f>
        <v>0.156937330081794</v>
      </c>
      <c r="AA20" s="14" t="n">
        <f aca="false">H20-(H19*$G19/100)</f>
        <v>1.09084441926101</v>
      </c>
      <c r="AB20" s="14" t="n">
        <f aca="false">I20-(I19*$G19/100)</f>
        <v>-0.0124611306591329</v>
      </c>
      <c r="AC20" s="14" t="n">
        <f aca="false">J20-(J19*$G19/100)</f>
        <v>1.45373126051631</v>
      </c>
      <c r="AD20" s="14" t="n">
        <f aca="false">K20-(K19*$G19/100)</f>
        <v>0.168796070070338</v>
      </c>
      <c r="AE20" s="14" t="n">
        <f aca="false">L20-(L19*$G19/100)</f>
        <v>0.22814947949528</v>
      </c>
      <c r="AF20" s="14" t="n">
        <f aca="false">M20-(M19*$G19/100)</f>
        <v>-0.0384974773712814</v>
      </c>
      <c r="AG20" s="14" t="n">
        <f aca="false">N20-(N19*$G19/100)</f>
        <v>0.503519675304525</v>
      </c>
      <c r="AH20" s="14" t="n">
        <f aca="false">O20-(O19*$G19/100)</f>
        <v>0.203210711782086</v>
      </c>
      <c r="AI20" s="14" t="n">
        <f aca="false">P20-(P19*$G19/100)</f>
        <v>-0.0334409124727536</v>
      </c>
      <c r="AJ20" s="14" t="n">
        <f aca="false">Q20-(Q19*$G19/100)</f>
        <v>-0.0101007607425496</v>
      </c>
      <c r="AK20" s="14" t="n">
        <f aca="false">R20-(R19*$G19/100)</f>
        <v>0.276397342039929</v>
      </c>
      <c r="AL20" s="14" t="n">
        <f aca="false">S20-(S19*$G19/100)</f>
        <v>0.172206364316878</v>
      </c>
      <c r="AM20" s="14" t="n">
        <f aca="false">T20-(T19*$G19/100)</f>
        <v>-0.0373397520905459</v>
      </c>
      <c r="AN20" s="14" t="n">
        <f aca="false">U20-(U19*$G19/100)</f>
        <v>-0.0188357088722517</v>
      </c>
      <c r="AO20" s="14" t="n">
        <f aca="false">V20-(V19*$G19/100)</f>
        <v>1.37295251269399</v>
      </c>
      <c r="AP20" s="14" t="n">
        <f aca="false">W20-(W19*$G19/100)</f>
        <v>0.151213347233189</v>
      </c>
      <c r="AQ20" s="14" t="n">
        <f aca="false">X20-(X19*$G19/100)</f>
        <v>0.23591178567355</v>
      </c>
      <c r="AR20" s="14" t="n">
        <f aca="false">Y20-(Y19*$G19/100)</f>
        <v>0.122069612025013</v>
      </c>
      <c r="AT20" s="14" t="n">
        <f aca="false">IF(AA20&gt;0,AA20,0)</f>
        <v>1.09084441926101</v>
      </c>
      <c r="AU20" s="14" t="n">
        <f aca="false">IF(AB20&gt;0,AB20,0)</f>
        <v>0</v>
      </c>
      <c r="AV20" s="14" t="n">
        <f aca="false">IF(AC20&gt;0,AC20,0)</f>
        <v>1.45373126051631</v>
      </c>
      <c r="AW20" s="14" t="n">
        <f aca="false">IF(AD20&gt;0,AD20,0)</f>
        <v>0.168796070070338</v>
      </c>
      <c r="AX20" s="14" t="n">
        <f aca="false">IF(AE20&gt;0,AE20,0)</f>
        <v>0.22814947949528</v>
      </c>
      <c r="AY20" s="14" t="n">
        <f aca="false">IF(AF20&gt;0,AF20,0)</f>
        <v>0</v>
      </c>
      <c r="AZ20" s="14" t="n">
        <f aca="false">IF(AG20&gt;0,AG20,0)</f>
        <v>0.503519675304525</v>
      </c>
      <c r="BA20" s="14" t="n">
        <f aca="false">IF(AH20&gt;0,AH20,0)</f>
        <v>0.203210711782086</v>
      </c>
      <c r="BB20" s="14" t="n">
        <f aca="false">IF(AI20&gt;0,AI20,0)</f>
        <v>0</v>
      </c>
      <c r="BC20" s="14" t="n">
        <f aca="false">IF(AJ20&gt;0,AJ20,0)</f>
        <v>0</v>
      </c>
      <c r="BD20" s="14" t="n">
        <f aca="false">IF(AK20&gt;0,AK20,0)</f>
        <v>0.276397342039929</v>
      </c>
      <c r="BE20" s="14" t="n">
        <f aca="false">IF(AL20&gt;0,AL20,0)</f>
        <v>0.172206364316878</v>
      </c>
      <c r="BF20" s="14" t="n">
        <f aca="false">IF(AM20&gt;0,AM20,0)</f>
        <v>0</v>
      </c>
      <c r="BG20" s="14" t="n">
        <f aca="false">IF(AN20&gt;0,AN20,0)</f>
        <v>0</v>
      </c>
      <c r="BH20" s="14" t="n">
        <f aca="false">IF(AO20&gt;0,AO20,0)</f>
        <v>1.37295251269399</v>
      </c>
      <c r="BI20" s="14" t="n">
        <f aca="false">IF(AP20&gt;0,AP20,0)</f>
        <v>0.151213347233189</v>
      </c>
      <c r="BJ20" s="14" t="n">
        <f aca="false">IF(AQ20&gt;0,AQ20,0)</f>
        <v>0.23591178567355</v>
      </c>
      <c r="BK20" s="14" t="n">
        <f aca="false">IF(AR20&gt;0,AR20,0)</f>
        <v>0.122069612025013</v>
      </c>
    </row>
    <row r="21" customFormat="false" ht="18" hidden="false" customHeight="false" outlineLevel="0" collapsed="false">
      <c r="A21" s="22" t="s">
        <v>950</v>
      </c>
      <c r="B21" s="19" t="s">
        <v>951</v>
      </c>
      <c r="C21" s="19" t="n">
        <v>31</v>
      </c>
      <c r="D21" s="19" t="n">
        <f aca="false">C21-2</f>
        <v>29</v>
      </c>
      <c r="E21" s="8" t="s">
        <v>952</v>
      </c>
      <c r="F21" s="8" t="n">
        <v>7.56841719604984</v>
      </c>
      <c r="G21" s="13" t="n">
        <f aca="false">F21*((POWER(D21,2))/((POWER(C21,2))))</f>
        <v>6.62334949206859</v>
      </c>
      <c r="H21" s="0" t="n">
        <f aca="false">IF(ISNA(VLOOKUP($A21,PE!$B:$T,2,0)),0,VLOOKUP($A21,PE!$B:$T,2,0))</f>
        <v>0.350950040348454</v>
      </c>
      <c r="I21" s="0" t="n">
        <f aca="false">IF(ISNA(VLOOKUP($A21,PE!$B:$T,3,0)),0,VLOOKUP($A21,PE!$B:$T,3,0))</f>
        <v>0.105719246773152</v>
      </c>
      <c r="J21" s="0" t="n">
        <f aca="false">IF(ISNA(VLOOKUP($A21,PE!$B:$T,4,0)),0,VLOOKUP($A21,PE!$B:$T,4,0))</f>
        <v>0</v>
      </c>
      <c r="K21" s="0" t="n">
        <f aca="false">IF(ISNA(VLOOKUP($A21,PE!$B:$T,5,0)),0,VLOOKUP($A21,PE!$B:$T,5,0))</f>
        <v>0.279450062569757</v>
      </c>
      <c r="L21" s="0" t="n">
        <f aca="false">IF(ISNA(VLOOKUP($A21,PE!$B:$T,6,0)),0,VLOOKUP($A21,PE!$B:$T,6,0))</f>
        <v>0.11878424327013</v>
      </c>
      <c r="M21" s="0" t="n">
        <f aca="false">IF(ISNA(VLOOKUP($A21,PE!$B:$T,7,0)),0,VLOOKUP($A21,PE!$B:$T,7,0))</f>
        <v>0.460068834726417</v>
      </c>
      <c r="N21" s="0" t="n">
        <f aca="false">IF(ISNA(VLOOKUP($A21,PE!$B:$T,8,0)),0,VLOOKUP($A21,PE!$B:$T,8,0))</f>
        <v>0.337012415917571</v>
      </c>
      <c r="O21" s="0" t="n">
        <f aca="false">IF(ISNA(VLOOKUP($A21,PE!$B:$T,9,0)),0,VLOOKUP($A21,PE!$B:$T,9,0))</f>
        <v>0.279450062569757</v>
      </c>
      <c r="P21" s="0" t="n">
        <f aca="false">IF(ISNA(VLOOKUP($A21,PE!$B:$T,10,0)),0,VLOOKUP($A21,PE!$B:$T,10,0))</f>
        <v>0.573791000484001</v>
      </c>
      <c r="Q21" s="0" t="n">
        <f aca="false">IF(ISNA(VLOOKUP($A21,PE!$B:$T,11,0)),0,VLOOKUP($A21,PE!$B:$T,11,0))</f>
        <v>0</v>
      </c>
      <c r="R21" s="0" t="n">
        <f aca="false">IF(ISNA(VLOOKUP($A21,PE!$B:$T,12,0)),0,VLOOKUP($A21,PE!$B:$T,12,0))</f>
        <v>0.324389366479352</v>
      </c>
      <c r="S21" s="0" t="n">
        <f aca="false">IF(ISNA(VLOOKUP($A21,PE!$B:$T,13,0)),0,VLOOKUP($A21,PE!$B:$T,13,0))</f>
        <v>0.284435540197772</v>
      </c>
      <c r="T21" s="0" t="n">
        <f aca="false">IF(ISNA(VLOOKUP($A21,PE!$B:$T,14,0)),0,VLOOKUP($A21,PE!$B:$T,14,0))</f>
        <v>0.10240877967834</v>
      </c>
      <c r="U21" s="0" t="n">
        <f aca="false">IF(ISNA(VLOOKUP($A21,PE!$B:$T,15,0)),0,VLOOKUP($A21,PE!$B:$T,15,0))</f>
        <v>0.0367849400277101</v>
      </c>
      <c r="V21" s="0" t="n">
        <f aca="false">IF(ISNA(VLOOKUP($A21,PE!$B:$T,16,0)),0,VLOOKUP($A21,PE!$B:$T,16,0))</f>
        <v>0.312073387857695</v>
      </c>
      <c r="W21" s="0" t="n">
        <f aca="false">IF(ISNA(VLOOKUP($A21,PE!$B:$T,17,0)),0,VLOOKUP($A21,PE!$B:$T,17,0))</f>
        <v>0.349868664685872</v>
      </c>
      <c r="X21" s="0" t="n">
        <f aca="false">IF(ISNA(VLOOKUP($A21,PE!$B:$T,18,0)),0,VLOOKUP($A21,PE!$B:$T,18,0))</f>
        <v>0.123570973708949</v>
      </c>
      <c r="Y21" s="0" t="n">
        <f aca="false">IF(ISNA(VLOOKUP($A21,PE!$B:$T,19,0)),0,VLOOKUP($A21,PE!$B:$T,19,0))</f>
        <v>0.127766822631647</v>
      </c>
      <c r="AA21" s="14" t="n">
        <f aca="false">H21-(H20*$G20/100)</f>
        <v>0.275925010034585</v>
      </c>
      <c r="AB21" s="14" t="n">
        <f aca="false">I21-(I20*$G20/100)</f>
        <v>0.105719246773152</v>
      </c>
      <c r="AC21" s="14" t="n">
        <f aca="false">J21-(J20*$G20/100)</f>
        <v>-0.0999965664771791</v>
      </c>
      <c r="AD21" s="14" t="n">
        <f aca="false">K21-(K20*$G20/100)</f>
        <v>0.260512258812053</v>
      </c>
      <c r="AE21" s="14" t="n">
        <f aca="false">L21-(L20*$G20/100)</f>
        <v>0.102180968911232</v>
      </c>
      <c r="AF21" s="14" t="n">
        <f aca="false">M21-(M20*$G20/100)</f>
        <v>0.460068834726417</v>
      </c>
      <c r="AG21" s="14" t="n">
        <f aca="false">N21-(N20*$G20/100)</f>
        <v>0.302491966994986</v>
      </c>
      <c r="AH21" s="14" t="n">
        <f aca="false">O21-(O20*$G20/100)</f>
        <v>0.264669941926031</v>
      </c>
      <c r="AI21" s="14" t="n">
        <f aca="false">P21-(P20*$G20/100)</f>
        <v>0.573791000484001</v>
      </c>
      <c r="AJ21" s="14" t="n">
        <f aca="false">Q21-(Q20*$G20/100)</f>
        <v>0</v>
      </c>
      <c r="AK21" s="14" t="n">
        <f aca="false">R21-(R20*$G20/100)</f>
        <v>0.304197883605911</v>
      </c>
      <c r="AL21" s="14" t="n">
        <f aca="false">S21-(S20*$G20/100)</f>
        <v>0.271605032134451</v>
      </c>
      <c r="AM21" s="14" t="n">
        <f aca="false">T21-(T20*$G20/100)</f>
        <v>0.10240877967834</v>
      </c>
      <c r="AN21" s="14" t="n">
        <f aca="false">U21-(U20*$G20/100)</f>
        <v>0.0367849400277101</v>
      </c>
      <c r="AO21" s="14" t="n">
        <f aca="false">V21-(V20*$G20/100)</f>
        <v>0.219326682431949</v>
      </c>
      <c r="AP21" s="14" t="n">
        <f aca="false">W21-(W20*$G20/100)</f>
        <v>0.335088544042146</v>
      </c>
      <c r="AQ21" s="14" t="n">
        <f aca="false">X21-(X20*$G20/100)</f>
        <v>0.106315555142597</v>
      </c>
      <c r="AR21" s="14" t="n">
        <f aca="false">Y21-(Y20*$G20/100)</f>
        <v>0.117382828086204</v>
      </c>
      <c r="AT21" s="14" t="n">
        <f aca="false">IF(AA21&gt;0,AA21,0)</f>
        <v>0.275925010034585</v>
      </c>
      <c r="AU21" s="14" t="n">
        <f aca="false">IF(AB21&gt;0,AB21,0)</f>
        <v>0.105719246773152</v>
      </c>
      <c r="AV21" s="14" t="n">
        <f aca="false">IF(AC21&gt;0,AC21,0)</f>
        <v>0</v>
      </c>
      <c r="AW21" s="14" t="n">
        <f aca="false">IF(AD21&gt;0,AD21,0)</f>
        <v>0.260512258812053</v>
      </c>
      <c r="AX21" s="14" t="n">
        <f aca="false">IF(AE21&gt;0,AE21,0)</f>
        <v>0.102180968911232</v>
      </c>
      <c r="AY21" s="14" t="n">
        <f aca="false">IF(AF21&gt;0,AF21,0)</f>
        <v>0.460068834726417</v>
      </c>
      <c r="AZ21" s="14" t="n">
        <f aca="false">IF(AG21&gt;0,AG21,0)</f>
        <v>0.302491966994986</v>
      </c>
      <c r="BA21" s="14" t="n">
        <f aca="false">IF(AH21&gt;0,AH21,0)</f>
        <v>0.264669941926031</v>
      </c>
      <c r="BB21" s="14" t="n">
        <f aca="false">IF(AI21&gt;0,AI21,0)</f>
        <v>0.573791000484001</v>
      </c>
      <c r="BC21" s="14" t="n">
        <f aca="false">IF(AJ21&gt;0,AJ21,0)</f>
        <v>0</v>
      </c>
      <c r="BD21" s="14" t="n">
        <f aca="false">IF(AK21&gt;0,AK21,0)</f>
        <v>0.304197883605911</v>
      </c>
      <c r="BE21" s="14" t="n">
        <f aca="false">IF(AL21&gt;0,AL21,0)</f>
        <v>0.271605032134451</v>
      </c>
      <c r="BF21" s="14" t="n">
        <f aca="false">IF(AM21&gt;0,AM21,0)</f>
        <v>0.10240877967834</v>
      </c>
      <c r="BG21" s="14" t="n">
        <f aca="false">IF(AN21&gt;0,AN21,0)</f>
        <v>0.0367849400277101</v>
      </c>
      <c r="BH21" s="14" t="n">
        <f aca="false">IF(AO21&gt;0,AO21,0)</f>
        <v>0.219326682431949</v>
      </c>
      <c r="BI21" s="14" t="n">
        <f aca="false">IF(AP21&gt;0,AP21,0)</f>
        <v>0.335088544042146</v>
      </c>
      <c r="BJ21" s="14" t="n">
        <f aca="false">IF(AQ21&gt;0,AQ21,0)</f>
        <v>0.106315555142597</v>
      </c>
      <c r="BK21" s="14" t="n">
        <f aca="false">IF(AR21&gt;0,AR21,0)</f>
        <v>0.117382828086204</v>
      </c>
    </row>
    <row r="22" customFormat="false" ht="18" hidden="false" customHeight="false" outlineLevel="0" collapsed="false">
      <c r="A22" s="22" t="s">
        <v>953</v>
      </c>
      <c r="B22" s="19" t="s">
        <v>954</v>
      </c>
      <c r="C22" s="19" t="n">
        <v>31</v>
      </c>
      <c r="D22" s="19" t="n">
        <f aca="false">C22-2</f>
        <v>29</v>
      </c>
      <c r="E22" s="8" t="s">
        <v>955</v>
      </c>
      <c r="F22" s="8" t="n">
        <v>7.57607249618795</v>
      </c>
      <c r="G22" s="13" t="n">
        <f aca="false">F22*((POWER(D22,2))/((POWER(C22,2))))</f>
        <v>6.63004887543607</v>
      </c>
      <c r="H22" s="0" t="n">
        <f aca="false">IF(ISNA(VLOOKUP($A22,PE!$B:$T,2,0)),0,VLOOKUP($A22,PE!$B:$T,2,0))</f>
        <v>2.39969388734479</v>
      </c>
      <c r="I22" s="0" t="n">
        <f aca="false">IF(ISNA(VLOOKUP($A22,PE!$B:$T,3,0)),0,VLOOKUP($A22,PE!$B:$T,3,0))</f>
        <v>2.93544082931335</v>
      </c>
      <c r="J22" s="0" t="n">
        <f aca="false">IF(ISNA(VLOOKUP($A22,PE!$B:$T,4,0)),0,VLOOKUP($A22,PE!$B:$T,4,0))</f>
        <v>0.912431348802193</v>
      </c>
      <c r="K22" s="0" t="n">
        <f aca="false">IF(ISNA(VLOOKUP($A22,PE!$B:$T,5,0)),0,VLOOKUP($A22,PE!$B:$T,5,0))</f>
        <v>3.23713937836101</v>
      </c>
      <c r="L22" s="0" t="n">
        <f aca="false">IF(ISNA(VLOOKUP($A22,PE!$B:$T,6,0)),0,VLOOKUP($A22,PE!$B:$T,6,0))</f>
        <v>1.36304919152474</v>
      </c>
      <c r="M22" s="0" t="n">
        <f aca="false">IF(ISNA(VLOOKUP($A22,PE!$B:$T,7,0)),0,VLOOKUP($A22,PE!$B:$T,7,0))</f>
        <v>4.61210226873639</v>
      </c>
      <c r="N22" s="0" t="n">
        <f aca="false">IF(ISNA(VLOOKUP($A22,PE!$B:$T,8,0)),0,VLOOKUP($A22,PE!$B:$T,8,0))</f>
        <v>17.5752397668508</v>
      </c>
      <c r="O22" s="0" t="n">
        <f aca="false">IF(ISNA(VLOOKUP($A22,PE!$B:$T,9,0)),0,VLOOKUP($A22,PE!$B:$T,9,0))</f>
        <v>8.95237348641219</v>
      </c>
      <c r="P22" s="0" t="n">
        <f aca="false">IF(ISNA(VLOOKUP($A22,PE!$B:$T,10,0)),0,VLOOKUP($A22,PE!$B:$T,10,0))</f>
        <v>14.2241687375011</v>
      </c>
      <c r="Q22" s="0" t="n">
        <f aca="false">IF(ISNA(VLOOKUP($A22,PE!$B:$T,11,0)),0,VLOOKUP($A22,PE!$B:$T,11,0))</f>
        <v>2.93544082931335</v>
      </c>
      <c r="R22" s="0" t="n">
        <f aca="false">IF(ISNA(VLOOKUP($A22,PE!$B:$T,12,0)),0,VLOOKUP($A22,PE!$B:$T,12,0))</f>
        <v>5.28574795628497</v>
      </c>
      <c r="S22" s="0" t="n">
        <f aca="false">IF(ISNA(VLOOKUP($A22,PE!$B:$T,13,0)),0,VLOOKUP($A22,PE!$B:$T,13,0))</f>
        <v>3.41322648237327</v>
      </c>
      <c r="T22" s="0" t="n">
        <f aca="false">IF(ISNA(VLOOKUP($A22,PE!$B:$T,14,0)),0,VLOOKUP($A22,PE!$B:$T,14,0))</f>
        <v>1.34526619528202</v>
      </c>
      <c r="U22" s="0" t="n">
        <f aca="false">IF(ISNA(VLOOKUP($A22,PE!$B:$T,15,0)),0,VLOOKUP($A22,PE!$B:$T,15,0))</f>
        <v>1.23711761926475</v>
      </c>
      <c r="V22" s="0" t="n">
        <f aca="false">IF(ISNA(VLOOKUP($A22,PE!$B:$T,16,0)),0,VLOOKUP($A22,PE!$B:$T,16,0))</f>
        <v>7.75106447247337</v>
      </c>
      <c r="W22" s="0" t="n">
        <f aca="false">IF(ISNA(VLOOKUP($A22,PE!$B:$T,17,0)),0,VLOOKUP($A22,PE!$B:$T,17,0))</f>
        <v>1.8774490806528</v>
      </c>
      <c r="X22" s="0" t="n">
        <f aca="false">IF(ISNA(VLOOKUP($A22,PE!$B:$T,18,0)),0,VLOOKUP($A22,PE!$B:$T,18,0))</f>
        <v>1.63977924007642</v>
      </c>
      <c r="Y22" s="0" t="n">
        <f aca="false">IF(ISNA(VLOOKUP($A22,PE!$B:$T,19,0)),0,VLOOKUP($A22,PE!$B:$T,19,0))</f>
        <v>1.88266455083253</v>
      </c>
      <c r="AA22" s="14" t="n">
        <f aca="false">H22-(H21*$G21/100)</f>
        <v>2.37644923962996</v>
      </c>
      <c r="AB22" s="14" t="n">
        <f aca="false">I22-(I21*$G21/100)</f>
        <v>2.92843867411918</v>
      </c>
      <c r="AC22" s="14" t="n">
        <f aca="false">J22-(J21*$G21/100)</f>
        <v>0.912431348802193</v>
      </c>
      <c r="AD22" s="14" t="n">
        <f aca="false">K22-(K21*$G21/100)</f>
        <v>3.21863042406121</v>
      </c>
      <c r="AE22" s="14" t="n">
        <f aca="false">L22-(L21*$G21/100)</f>
        <v>1.35518169595145</v>
      </c>
      <c r="AF22" s="14" t="n">
        <f aca="false">M22-(M21*$G21/100)</f>
        <v>4.58163030190837</v>
      </c>
      <c r="AG22" s="14" t="n">
        <f aca="false">N22-(N21*$G21/100)</f>
        <v>17.5529182567129</v>
      </c>
      <c r="AH22" s="14" t="n">
        <f aca="false">O22-(O21*$G21/100)</f>
        <v>8.93386453211239</v>
      </c>
      <c r="AI22" s="14" t="n">
        <f aca="false">P22-(P21*$G21/100)</f>
        <v>14.186164554185</v>
      </c>
      <c r="AJ22" s="14" t="n">
        <f aca="false">Q22-(Q21*$G21/100)</f>
        <v>2.93544082931335</v>
      </c>
      <c r="AK22" s="14" t="n">
        <f aca="false">R22-(R21*$G21/100)</f>
        <v>5.26426251482794</v>
      </c>
      <c r="AL22" s="14" t="n">
        <f aca="false">S22-(S21*$G21/100)</f>
        <v>3.39438732246632</v>
      </c>
      <c r="AM22" s="14" t="n">
        <f aca="false">T22-(T21*$G21/100)</f>
        <v>1.33848330389336</v>
      </c>
      <c r="AN22" s="14" t="n">
        <f aca="false">U22-(U21*$G21/100)</f>
        <v>1.23468122412627</v>
      </c>
      <c r="AO22" s="14" t="n">
        <f aca="false">V22-(V21*$G21/100)</f>
        <v>7.73039476132382</v>
      </c>
      <c r="AP22" s="14" t="n">
        <f aca="false">W22-(W21*$G21/100)</f>
        <v>1.85427605622742</v>
      </c>
      <c r="AQ22" s="14" t="n">
        <f aca="false">X22-(X21*$G21/100)</f>
        <v>1.63159470261692</v>
      </c>
      <c r="AR22" s="14" t="n">
        <f aca="false">Y22-(Y21*$G21/100)</f>
        <v>1.87420210763472</v>
      </c>
      <c r="AT22" s="14" t="n">
        <f aca="false">IF(AA22&gt;0,AA22,0)</f>
        <v>2.37644923962996</v>
      </c>
      <c r="AU22" s="14" t="n">
        <f aca="false">IF(AB22&gt;0,AB22,0)</f>
        <v>2.92843867411918</v>
      </c>
      <c r="AV22" s="14" t="n">
        <f aca="false">IF(AC22&gt;0,AC22,0)</f>
        <v>0.912431348802193</v>
      </c>
      <c r="AW22" s="14" t="n">
        <f aca="false">IF(AD22&gt;0,AD22,0)</f>
        <v>3.21863042406121</v>
      </c>
      <c r="AX22" s="14" t="n">
        <f aca="false">IF(AE22&gt;0,AE22,0)</f>
        <v>1.35518169595145</v>
      </c>
      <c r="AY22" s="14" t="n">
        <f aca="false">IF(AF22&gt;0,AF22,0)</f>
        <v>4.58163030190837</v>
      </c>
      <c r="AZ22" s="14" t="n">
        <f aca="false">IF(AG22&gt;0,AG22,0)</f>
        <v>17.5529182567129</v>
      </c>
      <c r="BA22" s="14" t="n">
        <f aca="false">IF(AH22&gt;0,AH22,0)</f>
        <v>8.93386453211239</v>
      </c>
      <c r="BB22" s="14" t="n">
        <f aca="false">IF(AI22&gt;0,AI22,0)</f>
        <v>14.186164554185</v>
      </c>
      <c r="BC22" s="14" t="n">
        <f aca="false">IF(AJ22&gt;0,AJ22,0)</f>
        <v>2.93544082931335</v>
      </c>
      <c r="BD22" s="14" t="n">
        <f aca="false">IF(AK22&gt;0,AK22,0)</f>
        <v>5.26426251482794</v>
      </c>
      <c r="BE22" s="14" t="n">
        <f aca="false">IF(AL22&gt;0,AL22,0)</f>
        <v>3.39438732246632</v>
      </c>
      <c r="BF22" s="14" t="n">
        <f aca="false">IF(AM22&gt;0,AM22,0)</f>
        <v>1.33848330389336</v>
      </c>
      <c r="BG22" s="14" t="n">
        <f aca="false">IF(AN22&gt;0,AN22,0)</f>
        <v>1.23468122412627</v>
      </c>
      <c r="BH22" s="14" t="n">
        <f aca="false">IF(AO22&gt;0,AO22,0)</f>
        <v>7.73039476132382</v>
      </c>
      <c r="BI22" s="14" t="n">
        <f aca="false">IF(AP22&gt;0,AP22,0)</f>
        <v>1.85427605622742</v>
      </c>
      <c r="BJ22" s="14" t="n">
        <f aca="false">IF(AQ22&gt;0,AQ22,0)</f>
        <v>1.63159470261692</v>
      </c>
      <c r="BK22" s="14" t="n">
        <f aca="false">IF(AR22&gt;0,AR22,0)</f>
        <v>1.87420210763472</v>
      </c>
    </row>
    <row r="23" customFormat="false" ht="18" hidden="false" customHeight="false" outlineLevel="0" collapsed="false">
      <c r="A23" s="22" t="s">
        <v>956</v>
      </c>
      <c r="B23" s="19" t="s">
        <v>957</v>
      </c>
      <c r="C23" s="19" t="n">
        <v>32</v>
      </c>
      <c r="D23" s="19" t="n">
        <f aca="false">C23-2</f>
        <v>30</v>
      </c>
      <c r="E23" s="8" t="s">
        <v>958</v>
      </c>
      <c r="F23" s="8" t="n">
        <v>7.94663115636653</v>
      </c>
      <c r="G23" s="13" t="n">
        <f aca="false">F23*((POWER(D23,2))/((POWER(C23,2))))</f>
        <v>6.98434378977527</v>
      </c>
      <c r="H23" s="0" t="n">
        <f aca="false">IF(ISNA(VLOOKUP($A23,PE!$B:$T,2,0)),0,VLOOKUP($A23,PE!$B:$T,2,0))</f>
        <v>0.800765171021882</v>
      </c>
      <c r="I23" s="0" t="n">
        <f aca="false">IF(ISNA(VLOOKUP($A23,PE!$B:$T,3,0)),0,VLOOKUP($A23,PE!$B:$T,3,0))</f>
        <v>0.0801556921237564</v>
      </c>
      <c r="J23" s="0" t="n">
        <f aca="false">IF(ISNA(VLOOKUP($A23,PE!$B:$T,4,0)),0,VLOOKUP($A23,PE!$B:$T,4,0))</f>
        <v>0.321619574616339</v>
      </c>
      <c r="K23" s="0" t="n">
        <f aca="false">IF(ISNA(VLOOKUP($A23,PE!$B:$T,5,0)),0,VLOOKUP($A23,PE!$B:$T,5,0))</f>
        <v>0.2633848547367</v>
      </c>
      <c r="L23" s="0" t="n">
        <f aca="false">IF(ISNA(VLOOKUP($A23,PE!$B:$T,6,0)),0,VLOOKUP($A23,PE!$B:$T,6,0))</f>
        <v>0.244992501744644</v>
      </c>
      <c r="M23" s="0" t="n">
        <f aca="false">IF(ISNA(VLOOKUP($A23,PE!$B:$T,7,0)),0,VLOOKUP($A23,PE!$B:$T,7,0))</f>
        <v>0</v>
      </c>
      <c r="N23" s="0" t="n">
        <f aca="false">IF(ISNA(VLOOKUP($A23,PE!$B:$T,8,0)),0,VLOOKUP($A23,PE!$B:$T,8,0))</f>
        <v>0</v>
      </c>
      <c r="O23" s="0" t="n">
        <f aca="false">IF(ISNA(VLOOKUP($A23,PE!$B:$T,9,0)),0,VLOOKUP($A23,PE!$B:$T,9,0))</f>
        <v>0.168605533061853</v>
      </c>
      <c r="P23" s="0" t="n">
        <f aca="false">IF(ISNA(VLOOKUP($A23,PE!$B:$T,10,0)),0,VLOOKUP($A23,PE!$B:$T,10,0))</f>
        <v>0</v>
      </c>
      <c r="Q23" s="0" t="n">
        <f aca="false">IF(ISNA(VLOOKUP($A23,PE!$B:$T,11,0)),0,VLOOKUP($A23,PE!$B:$T,11,0))</f>
        <v>0</v>
      </c>
      <c r="R23" s="0" t="n">
        <f aca="false">IF(ISNA(VLOOKUP($A23,PE!$B:$T,12,0)),0,VLOOKUP($A23,PE!$B:$T,12,0))</f>
        <v>0</v>
      </c>
      <c r="S23" s="0" t="n">
        <f aca="false">IF(ISNA(VLOOKUP($A23,PE!$B:$T,13,0)),0,VLOOKUP($A23,PE!$B:$T,13,0))</f>
        <v>0.170018012719185</v>
      </c>
      <c r="T23" s="0" t="n">
        <f aca="false">IF(ISNA(VLOOKUP($A23,PE!$B:$T,14,0)),0,VLOOKUP($A23,PE!$B:$T,14,0))</f>
        <v>0.576128051555404</v>
      </c>
      <c r="U23" s="0" t="n">
        <f aca="false">IF(ISNA(VLOOKUP($A23,PE!$B:$T,15,0)),0,VLOOKUP($A23,PE!$B:$T,15,0))</f>
        <v>0</v>
      </c>
      <c r="V23" s="0" t="n">
        <f aca="false">IF(ISNA(VLOOKUP($A23,PE!$B:$T,16,0)),0,VLOOKUP($A23,PE!$B:$T,16,0))</f>
        <v>0.322756705901152</v>
      </c>
      <c r="W23" s="0" t="n">
        <f aca="false">IF(ISNA(VLOOKUP($A23,PE!$B:$T,17,0)),0,VLOOKUP($A23,PE!$B:$T,17,0))</f>
        <v>0.31111398182836</v>
      </c>
      <c r="X23" s="0" t="n">
        <f aca="false">IF(ISNA(VLOOKUP($A23,PE!$B:$T,18,0)),0,VLOOKUP($A23,PE!$B:$T,18,0))</f>
        <v>0.0993116414470692</v>
      </c>
      <c r="Y23" s="0" t="n">
        <f aca="false">IF(ISNA(VLOOKUP($A23,PE!$B:$T,19,0)),0,VLOOKUP($A23,PE!$B:$T,19,0))</f>
        <v>0.168605533061853</v>
      </c>
      <c r="AA23" s="14" t="n">
        <f aca="false">H23-(H22*$G22/100)</f>
        <v>0.641664293430071</v>
      </c>
      <c r="AB23" s="14" t="n">
        <f aca="false">I23-(I22*$G22/100)</f>
        <v>-0.114465469569225</v>
      </c>
      <c r="AC23" s="14" t="n">
        <f aca="false">J23-(J22*$G22/100)</f>
        <v>0.261124930235953</v>
      </c>
      <c r="AD23" s="14" t="n">
        <f aca="false">K23-(K22*$G22/100)</f>
        <v>0.0487609317853777</v>
      </c>
      <c r="AE23" s="14" t="n">
        <f aca="false">L23-(L22*$G22/100)</f>
        <v>0.154621674150318</v>
      </c>
      <c r="AF23" s="14" t="n">
        <f aca="false">M23-(M22*$G22/100)</f>
        <v>-0.305784634602318</v>
      </c>
      <c r="AG23" s="14" t="n">
        <f aca="false">N23-(N22*$G22/100)</f>
        <v>-1.16524698651728</v>
      </c>
      <c r="AH23" s="14" t="n">
        <f aca="false">O23-(O22*$G22/100)</f>
        <v>-0.424941204598855</v>
      </c>
      <c r="AI23" s="14" t="n">
        <f aca="false">P23-(P22*$G22/100)</f>
        <v>-0.943069339420821</v>
      </c>
      <c r="AJ23" s="14" t="n">
        <f aca="false">Q23-(Q22*$G22/100)</f>
        <v>-0.194621161692981</v>
      </c>
      <c r="AK23" s="14" t="n">
        <f aca="false">R23-(R22*$G22/100)</f>
        <v>-0.350447672934057</v>
      </c>
      <c r="AL23" s="14" t="n">
        <f aca="false">S23-(S22*$G22/100)</f>
        <v>-0.0562805712914901</v>
      </c>
      <c r="AM23" s="14" t="n">
        <f aca="false">T23-(T22*$G22/100)</f>
        <v>0.486936245303487</v>
      </c>
      <c r="AN23" s="14" t="n">
        <f aca="false">U23-(U22*$G22/100)</f>
        <v>-0.082021502803884</v>
      </c>
      <c r="AO23" s="14" t="n">
        <f aca="false">V23-(V22*$G22/100)</f>
        <v>-0.191142656990393</v>
      </c>
      <c r="AP23" s="14" t="n">
        <f aca="false">W23-(W22*$G22/100)</f>
        <v>0.186638190169654</v>
      </c>
      <c r="AQ23" s="14" t="n">
        <f aca="false">X23-(X22*$G22/100)</f>
        <v>-0.00940652361925162</v>
      </c>
      <c r="AR23" s="14" t="n">
        <f aca="false">Y23-(Y22*$G22/100)</f>
        <v>0.0437839531811473</v>
      </c>
      <c r="AT23" s="14" t="n">
        <f aca="false">IF(AA23&gt;0,AA23,0)</f>
        <v>0.641664293430071</v>
      </c>
      <c r="AU23" s="14" t="n">
        <f aca="false">IF(AB23&gt;0,AB23,0)</f>
        <v>0</v>
      </c>
      <c r="AV23" s="14" t="n">
        <f aca="false">IF(AC23&gt;0,AC23,0)</f>
        <v>0.261124930235953</v>
      </c>
      <c r="AW23" s="14" t="n">
        <f aca="false">IF(AD23&gt;0,AD23,0)</f>
        <v>0.0487609317853777</v>
      </c>
      <c r="AX23" s="14" t="n">
        <f aca="false">IF(AE23&gt;0,AE23,0)</f>
        <v>0.154621674150318</v>
      </c>
      <c r="AY23" s="14" t="n">
        <f aca="false">IF(AF23&gt;0,AF23,0)</f>
        <v>0</v>
      </c>
      <c r="AZ23" s="14" t="n">
        <f aca="false">IF(AG23&gt;0,AG23,0)</f>
        <v>0</v>
      </c>
      <c r="BA23" s="14" t="n">
        <f aca="false">IF(AH23&gt;0,AH23,0)</f>
        <v>0</v>
      </c>
      <c r="BB23" s="14" t="n">
        <f aca="false">IF(AI23&gt;0,AI23,0)</f>
        <v>0</v>
      </c>
      <c r="BC23" s="14" t="n">
        <f aca="false">IF(AJ23&gt;0,AJ23,0)</f>
        <v>0</v>
      </c>
      <c r="BD23" s="14" t="n">
        <f aca="false">IF(AK23&gt;0,AK23,0)</f>
        <v>0</v>
      </c>
      <c r="BE23" s="14" t="n">
        <f aca="false">IF(AL23&gt;0,AL23,0)</f>
        <v>0</v>
      </c>
      <c r="BF23" s="14" t="n">
        <f aca="false">IF(AM23&gt;0,AM23,0)</f>
        <v>0.486936245303487</v>
      </c>
      <c r="BG23" s="14" t="n">
        <f aca="false">IF(AN23&gt;0,AN23,0)</f>
        <v>0</v>
      </c>
      <c r="BH23" s="14" t="n">
        <f aca="false">IF(AO23&gt;0,AO23,0)</f>
        <v>0</v>
      </c>
      <c r="BI23" s="14" t="n">
        <f aca="false">IF(AP23&gt;0,AP23,0)</f>
        <v>0.186638190169654</v>
      </c>
      <c r="BJ23" s="14" t="n">
        <f aca="false">IF(AQ23&gt;0,AQ23,0)</f>
        <v>0</v>
      </c>
      <c r="BK23" s="14" t="n">
        <f aca="false">IF(AR23&gt;0,AR23,0)</f>
        <v>0.0437839531811473</v>
      </c>
    </row>
    <row r="24" customFormat="false" ht="18" hidden="false" customHeight="false" outlineLevel="0" collapsed="false">
      <c r="A24" s="22" t="s">
        <v>959</v>
      </c>
      <c r="B24" s="19" t="s">
        <v>960</v>
      </c>
      <c r="C24" s="19" t="n">
        <v>32</v>
      </c>
      <c r="D24" s="19" t="n">
        <f aca="false">C24-2</f>
        <v>30</v>
      </c>
      <c r="E24" s="8" t="s">
        <v>961</v>
      </c>
      <c r="F24" s="8" t="n">
        <v>7.9545347529403</v>
      </c>
      <c r="G24" s="13" t="n">
        <f aca="false">F24*((POWER(D24,2))/((POWER(C24,2))))</f>
        <v>6.99129031020144</v>
      </c>
      <c r="H24" s="0" t="n">
        <f aca="false">IF(ISNA(VLOOKUP($A24,PE!$B:$T,2,0)),0,VLOOKUP($A24,PE!$B:$T,2,0))</f>
        <v>0.719153389235848</v>
      </c>
      <c r="I24" s="0" t="n">
        <f aca="false">IF(ISNA(VLOOKUP($A24,PE!$B:$T,3,0)),0,VLOOKUP($A24,PE!$B:$T,3,0))</f>
        <v>0.214384449754641</v>
      </c>
      <c r="J24" s="0" t="n">
        <f aca="false">IF(ISNA(VLOOKUP($A24,PE!$B:$T,4,0)),0,VLOOKUP($A24,PE!$B:$T,4,0))</f>
        <v>0.277257673205609</v>
      </c>
      <c r="K24" s="0" t="n">
        <f aca="false">IF(ISNA(VLOOKUP($A24,PE!$B:$T,5,0)),0,VLOOKUP($A24,PE!$B:$T,5,0))</f>
        <v>0.456167348733385</v>
      </c>
      <c r="L24" s="0" t="n">
        <f aca="false">IF(ISNA(VLOOKUP($A24,PE!$B:$T,6,0)),0,VLOOKUP($A24,PE!$B:$T,6,0))</f>
        <v>0.313293441624968</v>
      </c>
      <c r="M24" s="0" t="n">
        <f aca="false">IF(ISNA(VLOOKUP($A24,PE!$B:$T,7,0)),0,VLOOKUP($A24,PE!$B:$T,7,0))</f>
        <v>0.477628713914448</v>
      </c>
      <c r="N24" s="0" t="n">
        <f aca="false">IF(ISNA(VLOOKUP($A24,PE!$B:$T,8,0)),0,VLOOKUP($A24,PE!$B:$T,8,0))</f>
        <v>0.360825139907713</v>
      </c>
      <c r="O24" s="0" t="n">
        <f aca="false">IF(ISNA(VLOOKUP($A24,PE!$B:$T,9,0)),0,VLOOKUP($A24,PE!$B:$T,9,0))</f>
        <v>0.428676207483065</v>
      </c>
      <c r="P24" s="0" t="n">
        <f aca="false">IF(ISNA(VLOOKUP($A24,PE!$B:$T,10,0)),0,VLOOKUP($A24,PE!$B:$T,10,0))</f>
        <v>0.538568087872809</v>
      </c>
      <c r="Q24" s="0" t="n">
        <f aca="false">IF(ISNA(VLOOKUP($A24,PE!$B:$T,11,0)),0,VLOOKUP($A24,PE!$B:$T,11,0))</f>
        <v>0.574130144719286</v>
      </c>
      <c r="R24" s="0" t="n">
        <f aca="false">IF(ISNA(VLOOKUP($A24,PE!$B:$T,12,0)),0,VLOOKUP($A24,PE!$B:$T,12,0))</f>
        <v>0.677310111272375</v>
      </c>
      <c r="S24" s="0" t="n">
        <f aca="false">IF(ISNA(VLOOKUP($A24,PE!$B:$T,13,0)),0,VLOOKUP($A24,PE!$B:$T,13,0))</f>
        <v>0.289030621622615</v>
      </c>
      <c r="T24" s="0" t="n">
        <f aca="false">IF(ISNA(VLOOKUP($A24,PE!$B:$T,14,0)),0,VLOOKUP($A24,PE!$B:$T,14,0))</f>
        <v>0.40046505619429</v>
      </c>
      <c r="U24" s="0" t="n">
        <f aca="false">IF(ISNA(VLOOKUP($A24,PE!$B:$T,15,0)),0,VLOOKUP($A24,PE!$B:$T,15,0))</f>
        <v>0.053302906058414</v>
      </c>
      <c r="V24" s="0" t="n">
        <f aca="false">IF(ISNA(VLOOKUP($A24,PE!$B:$T,16,0)),0,VLOOKUP($A24,PE!$B:$T,16,0))</f>
        <v>0.454223833790027</v>
      </c>
      <c r="W24" s="0" t="n">
        <f aca="false">IF(ISNA(VLOOKUP($A24,PE!$B:$T,17,0)),0,VLOOKUP($A24,PE!$B:$T,17,0))</f>
        <v>0.40046505619429</v>
      </c>
      <c r="X24" s="0" t="n">
        <f aca="false">IF(ISNA(VLOOKUP($A24,PE!$B:$T,18,0)),0,VLOOKUP($A24,PE!$B:$T,18,0))</f>
        <v>0.358583254995906</v>
      </c>
      <c r="Y24" s="0" t="n">
        <f aca="false">IF(ISNA(VLOOKUP($A24,PE!$B:$T,19,0)),0,VLOOKUP($A24,PE!$B:$T,19,0))</f>
        <v>0.271869129435376</v>
      </c>
      <c r="AA24" s="14" t="n">
        <f aca="false">H24-(H23*$G23/100)</f>
        <v>0.663225196742898</v>
      </c>
      <c r="AB24" s="14" t="n">
        <f aca="false">I24-(I23*$G23/100)</f>
        <v>0.208786100649644</v>
      </c>
      <c r="AC24" s="14" t="n">
        <f aca="false">J24-(J23*$G23/100)</f>
        <v>0.254794656419191</v>
      </c>
      <c r="AD24" s="14" t="n">
        <f aca="false">K24-(K23*$G23/100)</f>
        <v>0.437771644988374</v>
      </c>
      <c r="AE24" s="14" t="n">
        <f aca="false">L24-(L23*$G23/100)</f>
        <v>0.296182323043951</v>
      </c>
      <c r="AF24" s="14" t="n">
        <f aca="false">M24-(M23*$G23/100)</f>
        <v>0.477628713914448</v>
      </c>
      <c r="AG24" s="14" t="n">
        <f aca="false">N24-(N23*$G23/100)</f>
        <v>0.360825139907713</v>
      </c>
      <c r="AH24" s="14" t="n">
        <f aca="false">O24-(O23*$G23/100)</f>
        <v>0.416900217405442</v>
      </c>
      <c r="AI24" s="14" t="n">
        <f aca="false">P24-(P23*$G23/100)</f>
        <v>0.538568087872809</v>
      </c>
      <c r="AJ24" s="14" t="n">
        <f aca="false">Q24-(Q23*$G23/100)</f>
        <v>0.574130144719286</v>
      </c>
      <c r="AK24" s="14" t="n">
        <f aca="false">R24-(R23*$G23/100)</f>
        <v>0.677310111272375</v>
      </c>
      <c r="AL24" s="14" t="n">
        <f aca="false">S24-(S23*$G23/100)</f>
        <v>0.277155979109763</v>
      </c>
      <c r="AM24" s="14" t="n">
        <f aca="false">T24-(T23*$G23/100)</f>
        <v>0.360226292404327</v>
      </c>
      <c r="AN24" s="14" t="n">
        <f aca="false">U24-(U23*$G23/100)</f>
        <v>0.053302906058414</v>
      </c>
      <c r="AO24" s="14" t="n">
        <f aca="false">V24-(V23*$G23/100)</f>
        <v>0.431681395845337</v>
      </c>
      <c r="AP24" s="14" t="n">
        <f aca="false">W24-(W23*$G23/100)</f>
        <v>0.378735786125338</v>
      </c>
      <c r="AQ24" s="14" t="n">
        <f aca="false">X24-(X23*$G23/100)</f>
        <v>0.351646988533974</v>
      </c>
      <c r="AR24" s="14" t="n">
        <f aca="false">Y24-(Y23*$G23/100)</f>
        <v>0.260093139357753</v>
      </c>
      <c r="AT24" s="14" t="n">
        <f aca="false">IF(AA24&gt;0,AA24,0)</f>
        <v>0.663225196742898</v>
      </c>
      <c r="AU24" s="14" t="n">
        <f aca="false">IF(AB24&gt;0,AB24,0)</f>
        <v>0.208786100649644</v>
      </c>
      <c r="AV24" s="14" t="n">
        <f aca="false">IF(AC24&gt;0,AC24,0)</f>
        <v>0.254794656419191</v>
      </c>
      <c r="AW24" s="14" t="n">
        <f aca="false">IF(AD24&gt;0,AD24,0)</f>
        <v>0.437771644988374</v>
      </c>
      <c r="AX24" s="14" t="n">
        <f aca="false">IF(AE24&gt;0,AE24,0)</f>
        <v>0.296182323043951</v>
      </c>
      <c r="AY24" s="14" t="n">
        <f aca="false">IF(AF24&gt;0,AF24,0)</f>
        <v>0.477628713914448</v>
      </c>
      <c r="AZ24" s="14" t="n">
        <f aca="false">IF(AG24&gt;0,AG24,0)</f>
        <v>0.360825139907713</v>
      </c>
      <c r="BA24" s="14" t="n">
        <f aca="false">IF(AH24&gt;0,AH24,0)</f>
        <v>0.416900217405442</v>
      </c>
      <c r="BB24" s="14" t="n">
        <f aca="false">IF(AI24&gt;0,AI24,0)</f>
        <v>0.538568087872809</v>
      </c>
      <c r="BC24" s="14" t="n">
        <f aca="false">IF(AJ24&gt;0,AJ24,0)</f>
        <v>0.574130144719286</v>
      </c>
      <c r="BD24" s="14" t="n">
        <f aca="false">IF(AK24&gt;0,AK24,0)</f>
        <v>0.677310111272375</v>
      </c>
      <c r="BE24" s="14" t="n">
        <f aca="false">IF(AL24&gt;0,AL24,0)</f>
        <v>0.277155979109763</v>
      </c>
      <c r="BF24" s="14" t="n">
        <f aca="false">IF(AM24&gt;0,AM24,0)</f>
        <v>0.360226292404327</v>
      </c>
      <c r="BG24" s="14" t="n">
        <f aca="false">IF(AN24&gt;0,AN24,0)</f>
        <v>0.053302906058414</v>
      </c>
      <c r="BH24" s="14" t="n">
        <f aca="false">IF(AO24&gt;0,AO24,0)</f>
        <v>0.431681395845337</v>
      </c>
      <c r="BI24" s="14" t="n">
        <f aca="false">IF(AP24&gt;0,AP24,0)</f>
        <v>0.378735786125338</v>
      </c>
      <c r="BJ24" s="14" t="n">
        <f aca="false">IF(AQ24&gt;0,AQ24,0)</f>
        <v>0.351646988533974</v>
      </c>
      <c r="BK24" s="14" t="n">
        <f aca="false">IF(AR24&gt;0,AR24,0)</f>
        <v>0.260093139357753</v>
      </c>
    </row>
    <row r="25" customFormat="false" ht="18" hidden="false" customHeight="false" outlineLevel="0" collapsed="false">
      <c r="A25" s="22" t="s">
        <v>962</v>
      </c>
      <c r="B25" s="19" t="s">
        <v>963</v>
      </c>
      <c r="C25" s="19" t="n">
        <v>32</v>
      </c>
      <c r="D25" s="19" t="n">
        <f aca="false">C25-2</f>
        <v>30</v>
      </c>
      <c r="E25" s="8" t="s">
        <v>964</v>
      </c>
      <c r="F25" s="8" t="n">
        <v>7.96243872317944</v>
      </c>
      <c r="G25" s="13" t="n">
        <f aca="false">F25*((POWER(D25,2))/((POWER(C25,2))))</f>
        <v>6.99823715904443</v>
      </c>
      <c r="H25" s="0" t="n">
        <f aca="false">IF(ISNA(VLOOKUP($A25,PE!$B:$T,2,0)),0,VLOOKUP($A25,PE!$B:$T,2,0))</f>
        <v>0</v>
      </c>
      <c r="I25" s="0" t="n">
        <f aca="false">IF(ISNA(VLOOKUP($A25,PE!$B:$T,3,0)),0,VLOOKUP($A25,PE!$B:$T,3,0))</f>
        <v>0</v>
      </c>
      <c r="J25" s="0" t="n">
        <f aca="false">IF(ISNA(VLOOKUP($A25,PE!$B:$T,4,0)),0,VLOOKUP($A25,PE!$B:$T,4,0))</f>
        <v>0</v>
      </c>
      <c r="K25" s="0" t="n">
        <f aca="false">IF(ISNA(VLOOKUP($A25,PE!$B:$T,5,0)),0,VLOOKUP($A25,PE!$B:$T,5,0))</f>
        <v>0</v>
      </c>
      <c r="L25" s="0" t="n">
        <f aca="false">IF(ISNA(VLOOKUP($A25,PE!$B:$T,6,0)),0,VLOOKUP($A25,PE!$B:$T,6,0))</f>
        <v>0</v>
      </c>
      <c r="M25" s="0" t="n">
        <f aca="false">IF(ISNA(VLOOKUP($A25,PE!$B:$T,7,0)),0,VLOOKUP($A25,PE!$B:$T,7,0))</f>
        <v>0</v>
      </c>
      <c r="N25" s="0" t="n">
        <f aca="false">IF(ISNA(VLOOKUP($A25,PE!$B:$T,8,0)),0,VLOOKUP($A25,PE!$B:$T,8,0))</f>
        <v>0</v>
      </c>
      <c r="O25" s="0" t="n">
        <f aca="false">IF(ISNA(VLOOKUP($A25,PE!$B:$T,9,0)),0,VLOOKUP($A25,PE!$B:$T,9,0))</f>
        <v>0</v>
      </c>
      <c r="P25" s="0" t="n">
        <f aca="false">IF(ISNA(VLOOKUP($A25,PE!$B:$T,10,0)),0,VLOOKUP($A25,PE!$B:$T,10,0))</f>
        <v>0</v>
      </c>
      <c r="Q25" s="0" t="n">
        <f aca="false">IF(ISNA(VLOOKUP($A25,PE!$B:$T,11,0)),0,VLOOKUP($A25,PE!$B:$T,11,0))</f>
        <v>0</v>
      </c>
      <c r="R25" s="0" t="n">
        <f aca="false">IF(ISNA(VLOOKUP($A25,PE!$B:$T,12,0)),0,VLOOKUP($A25,PE!$B:$T,12,0))</f>
        <v>0</v>
      </c>
      <c r="S25" s="0" t="n">
        <f aca="false">IF(ISNA(VLOOKUP($A25,PE!$B:$T,13,0)),0,VLOOKUP($A25,PE!$B:$T,13,0))</f>
        <v>0</v>
      </c>
      <c r="T25" s="0" t="n">
        <f aca="false">IF(ISNA(VLOOKUP($A25,PE!$B:$T,14,0)),0,VLOOKUP($A25,PE!$B:$T,14,0))</f>
        <v>0</v>
      </c>
      <c r="U25" s="0" t="n">
        <f aca="false">IF(ISNA(VLOOKUP($A25,PE!$B:$T,15,0)),0,VLOOKUP($A25,PE!$B:$T,15,0))</f>
        <v>0</v>
      </c>
      <c r="V25" s="0" t="n">
        <f aca="false">IF(ISNA(VLOOKUP($A25,PE!$B:$T,16,0)),0,VLOOKUP($A25,PE!$B:$T,16,0))</f>
        <v>0</v>
      </c>
      <c r="W25" s="0" t="n">
        <f aca="false">IF(ISNA(VLOOKUP($A25,PE!$B:$T,17,0)),0,VLOOKUP($A25,PE!$B:$T,17,0))</f>
        <v>0</v>
      </c>
      <c r="X25" s="0" t="n">
        <f aca="false">IF(ISNA(VLOOKUP($A25,PE!$B:$T,18,0)),0,VLOOKUP($A25,PE!$B:$T,18,0))</f>
        <v>0</v>
      </c>
      <c r="Y25" s="0" t="n">
        <f aca="false">IF(ISNA(VLOOKUP($A25,PE!$B:$T,19,0)),0,VLOOKUP($A25,PE!$B:$T,19,0))</f>
        <v>0</v>
      </c>
      <c r="AA25" s="14" t="n">
        <f aca="false">H25-(H24*$G24/100)</f>
        <v>-0.0502781012171311</v>
      </c>
      <c r="AB25" s="14" t="n">
        <f aca="false">I25-(I24*$G24/100)</f>
        <v>-0.0149882392622749</v>
      </c>
      <c r="AC25" s="14" t="n">
        <f aca="false">J25-(J24*$G24/100)</f>
        <v>-0.0193838888411137</v>
      </c>
      <c r="AD25" s="14" t="n">
        <f aca="false">K25-(K24*$G24/100)</f>
        <v>-0.0318919836503</v>
      </c>
      <c r="AE25" s="14" t="n">
        <f aca="false">L25-(L24*$G24/100)</f>
        <v>-0.021903254026823</v>
      </c>
      <c r="AF25" s="14" t="n">
        <f aca="false">M25-(M24*$G24/100)</f>
        <v>-0.0333924099946406</v>
      </c>
      <c r="AG25" s="14" t="n">
        <f aca="false">N25-(N24*$G24/100)</f>
        <v>-0.0252263330431387</v>
      </c>
      <c r="AH25" s="14" t="n">
        <f aca="false">O25-(O24*$G24/100)</f>
        <v>-0.0299699981559025</v>
      </c>
      <c r="AI25" s="14" t="n">
        <f aca="false">P25-(P24*$G24/100)</f>
        <v>-0.0376528585412889</v>
      </c>
      <c r="AJ25" s="14" t="n">
        <f aca="false">Q25-(Q24*$G24/100)</f>
        <v>-0.040139105175705</v>
      </c>
      <c r="AK25" s="14" t="n">
        <f aca="false">R25-(R24*$G24/100)</f>
        <v>-0.0473527161794002</v>
      </c>
      <c r="AL25" s="14" t="n">
        <f aca="false">S25-(S24*$G24/100)</f>
        <v>-0.0202069698430169</v>
      </c>
      <c r="AM25" s="14" t="n">
        <f aca="false">T25-(T24*$G24/100)</f>
        <v>-0.0279976746694541</v>
      </c>
      <c r="AN25" s="14" t="n">
        <f aca="false">U25-(U24*$G24/100)</f>
        <v>-0.00372656090631767</v>
      </c>
      <c r="AO25" s="14" t="n">
        <f aca="false">V25-(V24*$G24/100)</f>
        <v>-0.0317561068783877</v>
      </c>
      <c r="AP25" s="14" t="n">
        <f aca="false">W25-(W24*$G24/100)</f>
        <v>-0.0279976746694541</v>
      </c>
      <c r="AQ25" s="14" t="n">
        <f aca="false">X25-(X24*$G24/100)</f>
        <v>-0.0250695963605337</v>
      </c>
      <c r="AR25" s="14" t="n">
        <f aca="false">Y25-(Y24*$G24/100)</f>
        <v>-0.0190071601026445</v>
      </c>
      <c r="AT25" s="14" t="n">
        <f aca="false">IF(AA25&gt;0,AA25,0)</f>
        <v>0</v>
      </c>
      <c r="AU25" s="14" t="n">
        <f aca="false">IF(AB25&gt;0,AB25,0)</f>
        <v>0</v>
      </c>
      <c r="AV25" s="14" t="n">
        <f aca="false">IF(AC25&gt;0,AC25,0)</f>
        <v>0</v>
      </c>
      <c r="AW25" s="14" t="n">
        <f aca="false">IF(AD25&gt;0,AD25,0)</f>
        <v>0</v>
      </c>
      <c r="AX25" s="14" t="n">
        <f aca="false">IF(AE25&gt;0,AE25,0)</f>
        <v>0</v>
      </c>
      <c r="AY25" s="14" t="n">
        <f aca="false">IF(AF25&gt;0,AF25,0)</f>
        <v>0</v>
      </c>
      <c r="AZ25" s="14" t="n">
        <f aca="false">IF(AG25&gt;0,AG25,0)</f>
        <v>0</v>
      </c>
      <c r="BA25" s="14" t="n">
        <f aca="false">IF(AH25&gt;0,AH25,0)</f>
        <v>0</v>
      </c>
      <c r="BB25" s="14" t="n">
        <f aca="false">IF(AI25&gt;0,AI25,0)</f>
        <v>0</v>
      </c>
      <c r="BC25" s="14" t="n">
        <f aca="false">IF(AJ25&gt;0,AJ25,0)</f>
        <v>0</v>
      </c>
      <c r="BD25" s="14" t="n">
        <f aca="false">IF(AK25&gt;0,AK25,0)</f>
        <v>0</v>
      </c>
      <c r="BE25" s="14" t="n">
        <f aca="false">IF(AL25&gt;0,AL25,0)</f>
        <v>0</v>
      </c>
      <c r="BF25" s="14" t="n">
        <f aca="false">IF(AM25&gt;0,AM25,0)</f>
        <v>0</v>
      </c>
      <c r="BG25" s="14" t="n">
        <f aca="false">IF(AN25&gt;0,AN25,0)</f>
        <v>0</v>
      </c>
      <c r="BH25" s="14" t="n">
        <f aca="false">IF(AO25&gt;0,AO25,0)</f>
        <v>0</v>
      </c>
      <c r="BI25" s="14" t="n">
        <f aca="false">IF(AP25&gt;0,AP25,0)</f>
        <v>0</v>
      </c>
      <c r="BJ25" s="14" t="n">
        <f aca="false">IF(AQ25&gt;0,AQ25,0)</f>
        <v>0</v>
      </c>
      <c r="BK25" s="14" t="n">
        <f aca="false">IF(AR25&gt;0,AR25,0)</f>
        <v>0</v>
      </c>
    </row>
    <row r="26" customFormat="false" ht="18" hidden="false" customHeight="false" outlineLevel="0" collapsed="false">
      <c r="A26" s="22" t="s">
        <v>965</v>
      </c>
      <c r="B26" s="19" t="s">
        <v>966</v>
      </c>
      <c r="C26" s="19" t="n">
        <v>33</v>
      </c>
      <c r="D26" s="19" t="n">
        <f aca="false">C26-2</f>
        <v>31</v>
      </c>
      <c r="E26" s="8" t="s">
        <v>967</v>
      </c>
      <c r="F26" s="8" t="n">
        <v>8.31209876130972</v>
      </c>
      <c r="G26" s="13" t="n">
        <f aca="false">F26*((POWER(D26,2))/((POWER(C26,2))))</f>
        <v>7.33510276365348</v>
      </c>
      <c r="H26" s="0" t="n">
        <f aca="false">IF(ISNA(VLOOKUP($A26,PE!$B:$T,2,0)),0,VLOOKUP($A26,PE!$B:$T,2,0))</f>
        <v>1.63596247903875</v>
      </c>
      <c r="I26" s="0" t="n">
        <f aca="false">IF(ISNA(VLOOKUP($A26,PE!$B:$T,3,0)),0,VLOOKUP($A26,PE!$B:$T,3,0))</f>
        <v>0.357837532851267</v>
      </c>
      <c r="J26" s="0" t="n">
        <f aca="false">IF(ISNA(VLOOKUP($A26,PE!$B:$T,4,0)),0,VLOOKUP($A26,PE!$B:$T,4,0))</f>
        <v>0.289044031212954</v>
      </c>
      <c r="K26" s="0" t="n">
        <f aca="false">IF(ISNA(VLOOKUP($A26,PE!$B:$T,5,0)),0,VLOOKUP($A26,PE!$B:$T,5,0))</f>
        <v>0.80579700341597</v>
      </c>
      <c r="L26" s="0" t="n">
        <f aca="false">IF(ISNA(VLOOKUP($A26,PE!$B:$T,6,0)),0,VLOOKUP($A26,PE!$B:$T,6,0))</f>
        <v>0.357837532851267</v>
      </c>
      <c r="M26" s="0" t="n">
        <f aca="false">IF(ISNA(VLOOKUP($A26,PE!$B:$T,7,0)),0,VLOOKUP($A26,PE!$B:$T,7,0))</f>
        <v>0.592645922596053</v>
      </c>
      <c r="N26" s="0" t="n">
        <f aca="false">IF(ISNA(VLOOKUP($A26,PE!$B:$T,8,0)),0,VLOOKUP($A26,PE!$B:$T,8,0))</f>
        <v>0.488427241076364</v>
      </c>
      <c r="O26" s="0" t="n">
        <f aca="false">IF(ISNA(VLOOKUP($A26,PE!$B:$T,9,0)),0,VLOOKUP($A26,PE!$B:$T,9,0))</f>
        <v>0.473234105512865</v>
      </c>
      <c r="P26" s="0" t="n">
        <f aca="false">IF(ISNA(VLOOKUP($A26,PE!$B:$T,10,0)),0,VLOOKUP($A26,PE!$B:$T,10,0))</f>
        <v>1.02740938214597</v>
      </c>
      <c r="Q26" s="0" t="n">
        <f aca="false">IF(ISNA(VLOOKUP($A26,PE!$B:$T,11,0)),0,VLOOKUP($A26,PE!$B:$T,11,0))</f>
        <v>0.366288617468952</v>
      </c>
      <c r="R26" s="0" t="n">
        <f aca="false">IF(ISNA(VLOOKUP($A26,PE!$B:$T,12,0)),0,VLOOKUP($A26,PE!$B:$T,12,0))</f>
        <v>0.263605125724139</v>
      </c>
      <c r="S26" s="0" t="n">
        <f aca="false">IF(ISNA(VLOOKUP($A26,PE!$B:$T,13,0)),0,VLOOKUP($A26,PE!$B:$T,13,0))</f>
        <v>0.271109804065728</v>
      </c>
      <c r="T26" s="0" t="n">
        <f aca="false">IF(ISNA(VLOOKUP($A26,PE!$B:$T,14,0)),0,VLOOKUP($A26,PE!$B:$T,14,0))</f>
        <v>0</v>
      </c>
      <c r="U26" s="0" t="n">
        <f aca="false">IF(ISNA(VLOOKUP($A26,PE!$B:$T,15,0)),0,VLOOKUP($A26,PE!$B:$T,15,0))</f>
        <v>0</v>
      </c>
      <c r="V26" s="0" t="n">
        <f aca="false">IF(ISNA(VLOOKUP($A26,PE!$B:$T,16,0)),0,VLOOKUP($A26,PE!$B:$T,16,0))</f>
        <v>0.290315013509177</v>
      </c>
      <c r="W26" s="0" t="n">
        <f aca="false">IF(ISNA(VLOOKUP($A26,PE!$B:$T,17,0)),0,VLOOKUP($A26,PE!$B:$T,17,0))</f>
        <v>0.655600051672911</v>
      </c>
      <c r="X26" s="0" t="n">
        <f aca="false">IF(ISNA(VLOOKUP($A26,PE!$B:$T,18,0)),0,VLOOKUP($A26,PE!$B:$T,18,0))</f>
        <v>0.248658155684265</v>
      </c>
      <c r="Y26" s="0" t="n">
        <f aca="false">IF(ISNA(VLOOKUP($A26,PE!$B:$T,19,0)),0,VLOOKUP($A26,PE!$B:$T,19,0))</f>
        <v>0.212944704386078</v>
      </c>
      <c r="AA26" s="14" t="n">
        <f aca="false">H26-(H25*$G25/100)</f>
        <v>1.63596247903875</v>
      </c>
      <c r="AB26" s="14" t="n">
        <f aca="false">I26-(I25*$G25/100)</f>
        <v>0.357837532851267</v>
      </c>
      <c r="AC26" s="14" t="n">
        <f aca="false">J26-(J25*$G25/100)</f>
        <v>0.289044031212954</v>
      </c>
      <c r="AD26" s="14" t="n">
        <f aca="false">K26-(K25*$G25/100)</f>
        <v>0.80579700341597</v>
      </c>
      <c r="AE26" s="14" t="n">
        <f aca="false">L26-(L25*$G25/100)</f>
        <v>0.357837532851267</v>
      </c>
      <c r="AF26" s="14" t="n">
        <f aca="false">M26-(M25*$G25/100)</f>
        <v>0.592645922596053</v>
      </c>
      <c r="AG26" s="14" t="n">
        <f aca="false">N26-(N25*$G25/100)</f>
        <v>0.488427241076364</v>
      </c>
      <c r="AH26" s="14" t="n">
        <f aca="false">O26-(O25*$G25/100)</f>
        <v>0.473234105512865</v>
      </c>
      <c r="AI26" s="14" t="n">
        <f aca="false">P26-(P25*$G25/100)</f>
        <v>1.02740938214597</v>
      </c>
      <c r="AJ26" s="14" t="n">
        <f aca="false">Q26-(Q25*$G25/100)</f>
        <v>0.366288617468952</v>
      </c>
      <c r="AK26" s="14" t="n">
        <f aca="false">R26-(R25*$G25/100)</f>
        <v>0.263605125724139</v>
      </c>
      <c r="AL26" s="14" t="n">
        <f aca="false">S26-(S25*$G25/100)</f>
        <v>0.271109804065728</v>
      </c>
      <c r="AM26" s="14" t="n">
        <f aca="false">T26-(T25*$G25/100)</f>
        <v>0</v>
      </c>
      <c r="AN26" s="14" t="n">
        <f aca="false">U26-(U25*$G25/100)</f>
        <v>0</v>
      </c>
      <c r="AO26" s="14" t="n">
        <f aca="false">V26-(V25*$G25/100)</f>
        <v>0.290315013509177</v>
      </c>
      <c r="AP26" s="14" t="n">
        <f aca="false">W26-(W25*$G25/100)</f>
        <v>0.655600051672911</v>
      </c>
      <c r="AQ26" s="14" t="n">
        <f aca="false">X26-(X25*$G25/100)</f>
        <v>0.248658155684265</v>
      </c>
      <c r="AR26" s="14" t="n">
        <f aca="false">Y26-(Y25*$G25/100)</f>
        <v>0.212944704386078</v>
      </c>
      <c r="AT26" s="14" t="n">
        <f aca="false">IF(AA26&gt;0,AA26,0)</f>
        <v>1.63596247903875</v>
      </c>
      <c r="AU26" s="14" t="n">
        <f aca="false">IF(AB26&gt;0,AB26,0)</f>
        <v>0.357837532851267</v>
      </c>
      <c r="AV26" s="14" t="n">
        <f aca="false">IF(AC26&gt;0,AC26,0)</f>
        <v>0.289044031212954</v>
      </c>
      <c r="AW26" s="14" t="n">
        <f aca="false">IF(AD26&gt;0,AD26,0)</f>
        <v>0.80579700341597</v>
      </c>
      <c r="AX26" s="14" t="n">
        <f aca="false">IF(AE26&gt;0,AE26,0)</f>
        <v>0.357837532851267</v>
      </c>
      <c r="AY26" s="14" t="n">
        <f aca="false">IF(AF26&gt;0,AF26,0)</f>
        <v>0.592645922596053</v>
      </c>
      <c r="AZ26" s="14" t="n">
        <f aca="false">IF(AG26&gt;0,AG26,0)</f>
        <v>0.488427241076364</v>
      </c>
      <c r="BA26" s="14" t="n">
        <f aca="false">IF(AH26&gt;0,AH26,0)</f>
        <v>0.473234105512865</v>
      </c>
      <c r="BB26" s="14" t="n">
        <f aca="false">IF(AI26&gt;0,AI26,0)</f>
        <v>1.02740938214597</v>
      </c>
      <c r="BC26" s="14" t="n">
        <f aca="false">IF(AJ26&gt;0,AJ26,0)</f>
        <v>0.366288617468952</v>
      </c>
      <c r="BD26" s="14" t="n">
        <f aca="false">IF(AK26&gt;0,AK26,0)</f>
        <v>0.263605125724139</v>
      </c>
      <c r="BE26" s="14" t="n">
        <f aca="false">IF(AL26&gt;0,AL26,0)</f>
        <v>0.271109804065728</v>
      </c>
      <c r="BF26" s="14" t="n">
        <f aca="false">IF(AM26&gt;0,AM26,0)</f>
        <v>0</v>
      </c>
      <c r="BG26" s="14" t="n">
        <f aca="false">IF(AN26&gt;0,AN26,0)</f>
        <v>0</v>
      </c>
      <c r="BH26" s="14" t="n">
        <f aca="false">IF(AO26&gt;0,AO26,0)</f>
        <v>0.290315013509177</v>
      </c>
      <c r="BI26" s="14" t="n">
        <f aca="false">IF(AP26&gt;0,AP26,0)</f>
        <v>0.655600051672911</v>
      </c>
      <c r="BJ26" s="14" t="n">
        <f aca="false">IF(AQ26&gt;0,AQ26,0)</f>
        <v>0.248658155684265</v>
      </c>
      <c r="BK26" s="14" t="n">
        <f aca="false">IF(AR26&gt;0,AR26,0)</f>
        <v>0.212944704386078</v>
      </c>
    </row>
    <row r="27" customFormat="false" ht="18" hidden="false" customHeight="false" outlineLevel="0" collapsed="false">
      <c r="A27" s="22" t="s">
        <v>968</v>
      </c>
      <c r="B27" s="19" t="s">
        <v>969</v>
      </c>
      <c r="C27" s="19" t="n">
        <v>33</v>
      </c>
      <c r="D27" s="19" t="n">
        <f aca="false">C27-2</f>
        <v>31</v>
      </c>
      <c r="E27" s="8" t="s">
        <v>970</v>
      </c>
      <c r="F27" s="8" t="n">
        <v>8.32024951331236</v>
      </c>
      <c r="G27" s="13" t="n">
        <f aca="false">F27*((POWER(D27,2))/((POWER(C27,2))))</f>
        <v>7.34229548419943</v>
      </c>
      <c r="H27" s="0" t="n">
        <f aca="false">IF(ISNA(VLOOKUP($A27,PE!$B:$T,2,0)),0,VLOOKUP($A27,PE!$B:$T,2,0))</f>
        <v>0</v>
      </c>
      <c r="I27" s="0" t="n">
        <f aca="false">IF(ISNA(VLOOKUP($A27,PE!$B:$T,3,0)),0,VLOOKUP($A27,PE!$B:$T,3,0))</f>
        <v>0</v>
      </c>
      <c r="J27" s="0" t="n">
        <f aca="false">IF(ISNA(VLOOKUP($A27,PE!$B:$T,4,0)),0,VLOOKUP($A27,PE!$B:$T,4,0))</f>
        <v>0</v>
      </c>
      <c r="K27" s="0" t="n">
        <f aca="false">IF(ISNA(VLOOKUP($A27,PE!$B:$T,5,0)),0,VLOOKUP($A27,PE!$B:$T,5,0))</f>
        <v>0</v>
      </c>
      <c r="L27" s="0" t="n">
        <f aca="false">IF(ISNA(VLOOKUP($A27,PE!$B:$T,6,0)),0,VLOOKUP($A27,PE!$B:$T,6,0))</f>
        <v>0</v>
      </c>
      <c r="M27" s="0" t="n">
        <f aca="false">IF(ISNA(VLOOKUP($A27,PE!$B:$T,7,0)),0,VLOOKUP($A27,PE!$B:$T,7,0))</f>
        <v>0</v>
      </c>
      <c r="N27" s="0" t="n">
        <f aca="false">IF(ISNA(VLOOKUP($A27,PE!$B:$T,8,0)),0,VLOOKUP($A27,PE!$B:$T,8,0))</f>
        <v>0</v>
      </c>
      <c r="O27" s="0" t="n">
        <f aca="false">IF(ISNA(VLOOKUP($A27,PE!$B:$T,9,0)),0,VLOOKUP($A27,PE!$B:$T,9,0))</f>
        <v>0</v>
      </c>
      <c r="P27" s="0" t="n">
        <f aca="false">IF(ISNA(VLOOKUP($A27,PE!$B:$T,10,0)),0,VLOOKUP($A27,PE!$B:$T,10,0))</f>
        <v>0</v>
      </c>
      <c r="Q27" s="0" t="n">
        <f aca="false">IF(ISNA(VLOOKUP($A27,PE!$B:$T,11,0)),0,VLOOKUP($A27,PE!$B:$T,11,0))</f>
        <v>0</v>
      </c>
      <c r="R27" s="0" t="n">
        <f aca="false">IF(ISNA(VLOOKUP($A27,PE!$B:$T,12,0)),0,VLOOKUP($A27,PE!$B:$T,12,0))</f>
        <v>0</v>
      </c>
      <c r="S27" s="0" t="n">
        <f aca="false">IF(ISNA(VLOOKUP($A27,PE!$B:$T,13,0)),0,VLOOKUP($A27,PE!$B:$T,13,0))</f>
        <v>0</v>
      </c>
      <c r="T27" s="0" t="n">
        <f aca="false">IF(ISNA(VLOOKUP($A27,PE!$B:$T,14,0)),0,VLOOKUP($A27,PE!$B:$T,14,0))</f>
        <v>0</v>
      </c>
      <c r="U27" s="0" t="n">
        <f aca="false">IF(ISNA(VLOOKUP($A27,PE!$B:$T,15,0)),0,VLOOKUP($A27,PE!$B:$T,15,0))</f>
        <v>0</v>
      </c>
      <c r="V27" s="0" t="n">
        <f aca="false">IF(ISNA(VLOOKUP($A27,PE!$B:$T,16,0)),0,VLOOKUP($A27,PE!$B:$T,16,0))</f>
        <v>0</v>
      </c>
      <c r="W27" s="0" t="n">
        <f aca="false">IF(ISNA(VLOOKUP($A27,PE!$B:$T,17,0)),0,VLOOKUP($A27,PE!$B:$T,17,0))</f>
        <v>0</v>
      </c>
      <c r="X27" s="0" t="n">
        <f aca="false">IF(ISNA(VLOOKUP($A27,PE!$B:$T,18,0)),0,VLOOKUP($A27,PE!$B:$T,18,0))</f>
        <v>0</v>
      </c>
      <c r="Y27" s="0" t="n">
        <f aca="false">IF(ISNA(VLOOKUP($A27,PE!$B:$T,19,0)),0,VLOOKUP($A27,PE!$B:$T,19,0))</f>
        <v>0</v>
      </c>
      <c r="AA27" s="14" t="n">
        <f aca="false">H27-(H26*$G26/100)</f>
        <v>-0.119999529012305</v>
      </c>
      <c r="AB27" s="14" t="n">
        <f aca="false">I27-(I26*$G26/100)</f>
        <v>-0.0262477507615627</v>
      </c>
      <c r="AC27" s="14" t="n">
        <f aca="false">J27-(J26*$G26/100)</f>
        <v>-0.0212016767216768</v>
      </c>
      <c r="AD27" s="14" t="n">
        <f aca="false">K27-(K26*$G26/100)</f>
        <v>-0.0591060382670017</v>
      </c>
      <c r="AE27" s="14" t="n">
        <f aca="false">L27-(L26*$G26/100)</f>
        <v>-0.0262477507615627</v>
      </c>
      <c r="AF27" s="14" t="n">
        <f aca="false">M27-(M26*$G26/100)</f>
        <v>-0.0434711874470228</v>
      </c>
      <c r="AG27" s="14" t="n">
        <f aca="false">N27-(N26*$G26/100)</f>
        <v>-0.0358266400586288</v>
      </c>
      <c r="AH27" s="14" t="n">
        <f aca="false">O27-(O26*$G26/100)</f>
        <v>-0.034712207952025</v>
      </c>
      <c r="AI27" s="14" t="n">
        <f aca="false">P27-(P26*$G26/100)</f>
        <v>-0.0753615339838242</v>
      </c>
      <c r="AJ27" s="14" t="n">
        <f aca="false">Q27-(Q26*$G26/100)</f>
        <v>-0.0268676465029132</v>
      </c>
      <c r="AK27" s="14" t="n">
        <f aca="false">R27-(R26*$G26/100)</f>
        <v>-0.0193357068621236</v>
      </c>
      <c r="AL27" s="14" t="n">
        <f aca="false">S27-(S26*$G26/100)</f>
        <v>-0.0198861827305608</v>
      </c>
      <c r="AM27" s="14" t="n">
        <f aca="false">T27-(T26*$G26/100)</f>
        <v>0</v>
      </c>
      <c r="AN27" s="14" t="n">
        <f aca="false">U27-(U26*$G26/100)</f>
        <v>0</v>
      </c>
      <c r="AO27" s="14" t="n">
        <f aca="false">V27-(V26*$G26/100)</f>
        <v>-0.0212949045792126</v>
      </c>
      <c r="AP27" s="14" t="n">
        <f aca="false">W27-(W26*$G26/100)</f>
        <v>-0.0480889375087733</v>
      </c>
      <c r="AQ27" s="14" t="n">
        <f aca="false">X27-(X26*$G26/100)</f>
        <v>-0.0182393312496463</v>
      </c>
      <c r="AR27" s="14" t="n">
        <f aca="false">Y27-(Y26*$G26/100)</f>
        <v>-0.0156197128964769</v>
      </c>
      <c r="AT27" s="14" t="n">
        <f aca="false">IF(AA27&gt;0,AA27,0)</f>
        <v>0</v>
      </c>
      <c r="AU27" s="14" t="n">
        <f aca="false">IF(AB27&gt;0,AB27,0)</f>
        <v>0</v>
      </c>
      <c r="AV27" s="14" t="n">
        <f aca="false">IF(AC27&gt;0,AC27,0)</f>
        <v>0</v>
      </c>
      <c r="AW27" s="14" t="n">
        <f aca="false">IF(AD27&gt;0,AD27,0)</f>
        <v>0</v>
      </c>
      <c r="AX27" s="14" t="n">
        <f aca="false">IF(AE27&gt;0,AE27,0)</f>
        <v>0</v>
      </c>
      <c r="AY27" s="14" t="n">
        <f aca="false">IF(AF27&gt;0,AF27,0)</f>
        <v>0</v>
      </c>
      <c r="AZ27" s="14" t="n">
        <f aca="false">IF(AG27&gt;0,AG27,0)</f>
        <v>0</v>
      </c>
      <c r="BA27" s="14" t="n">
        <f aca="false">IF(AH27&gt;0,AH27,0)</f>
        <v>0</v>
      </c>
      <c r="BB27" s="14" t="n">
        <f aca="false">IF(AI27&gt;0,AI27,0)</f>
        <v>0</v>
      </c>
      <c r="BC27" s="14" t="n">
        <f aca="false">IF(AJ27&gt;0,AJ27,0)</f>
        <v>0</v>
      </c>
      <c r="BD27" s="14" t="n">
        <f aca="false">IF(AK27&gt;0,AK27,0)</f>
        <v>0</v>
      </c>
      <c r="BE27" s="14" t="n">
        <f aca="false">IF(AL27&gt;0,AL27,0)</f>
        <v>0</v>
      </c>
      <c r="BF27" s="14" t="n">
        <f aca="false">IF(AM27&gt;0,AM27,0)</f>
        <v>0</v>
      </c>
      <c r="BG27" s="14" t="n">
        <f aca="false">IF(AN27&gt;0,AN27,0)</f>
        <v>0</v>
      </c>
      <c r="BH27" s="14" t="n">
        <f aca="false">IF(AO27&gt;0,AO27,0)</f>
        <v>0</v>
      </c>
      <c r="BI27" s="14" t="n">
        <f aca="false">IF(AP27&gt;0,AP27,0)</f>
        <v>0</v>
      </c>
      <c r="BJ27" s="14" t="n">
        <f aca="false">IF(AQ27&gt;0,AQ27,0)</f>
        <v>0</v>
      </c>
      <c r="BK27" s="14" t="n">
        <f aca="false">IF(AR27&gt;0,AR27,0)</f>
        <v>0</v>
      </c>
    </row>
    <row r="28" customFormat="false" ht="18" hidden="false" customHeight="false" outlineLevel="0" collapsed="false">
      <c r="A28" s="22" t="s">
        <v>971</v>
      </c>
      <c r="B28" s="19" t="s">
        <v>972</v>
      </c>
      <c r="C28" s="19" t="n">
        <v>33</v>
      </c>
      <c r="D28" s="19" t="n">
        <f aca="false">C28-2</f>
        <v>31</v>
      </c>
      <c r="E28" s="8" t="s">
        <v>973</v>
      </c>
      <c r="F28" s="8" t="n">
        <v>8.32840064592891</v>
      </c>
      <c r="G28" s="13" t="n">
        <f aca="false">F28*((POWER(D28,2))/((POWER(C28,2))))</f>
        <v>7.3494885406223</v>
      </c>
      <c r="H28" s="0" t="n">
        <f aca="false">IF(ISNA(VLOOKUP($A28,PE!$B:$T,2,0)),0,VLOOKUP($A28,PE!$B:$T,2,0))</f>
        <v>0</v>
      </c>
      <c r="I28" s="0" t="n">
        <f aca="false">IF(ISNA(VLOOKUP($A28,PE!$B:$T,3,0)),0,VLOOKUP($A28,PE!$B:$T,3,0))</f>
        <v>0</v>
      </c>
      <c r="J28" s="0" t="n">
        <f aca="false">IF(ISNA(VLOOKUP($A28,PE!$B:$T,4,0)),0,VLOOKUP($A28,PE!$B:$T,4,0))</f>
        <v>0</v>
      </c>
      <c r="K28" s="0" t="n">
        <f aca="false">IF(ISNA(VLOOKUP($A28,PE!$B:$T,5,0)),0,VLOOKUP($A28,PE!$B:$T,5,0))</f>
        <v>0</v>
      </c>
      <c r="L28" s="0" t="n">
        <f aca="false">IF(ISNA(VLOOKUP($A28,PE!$B:$T,6,0)),0,VLOOKUP($A28,PE!$B:$T,6,0))</f>
        <v>0</v>
      </c>
      <c r="M28" s="0" t="n">
        <f aca="false">IF(ISNA(VLOOKUP($A28,PE!$B:$T,7,0)),0,VLOOKUP($A28,PE!$B:$T,7,0))</f>
        <v>0</v>
      </c>
      <c r="N28" s="0" t="n">
        <f aca="false">IF(ISNA(VLOOKUP($A28,PE!$B:$T,8,0)),0,VLOOKUP($A28,PE!$B:$T,8,0))</f>
        <v>0</v>
      </c>
      <c r="O28" s="0" t="n">
        <f aca="false">IF(ISNA(VLOOKUP($A28,PE!$B:$T,9,0)),0,VLOOKUP($A28,PE!$B:$T,9,0))</f>
        <v>0</v>
      </c>
      <c r="P28" s="0" t="n">
        <f aca="false">IF(ISNA(VLOOKUP($A28,PE!$B:$T,10,0)),0,VLOOKUP($A28,PE!$B:$T,10,0))</f>
        <v>0</v>
      </c>
      <c r="Q28" s="0" t="n">
        <f aca="false">IF(ISNA(VLOOKUP($A28,PE!$B:$T,11,0)),0,VLOOKUP($A28,PE!$B:$T,11,0))</f>
        <v>0</v>
      </c>
      <c r="R28" s="0" t="n">
        <f aca="false">IF(ISNA(VLOOKUP($A28,PE!$B:$T,12,0)),0,VLOOKUP($A28,PE!$B:$T,12,0))</f>
        <v>0</v>
      </c>
      <c r="S28" s="0" t="n">
        <f aca="false">IF(ISNA(VLOOKUP($A28,PE!$B:$T,13,0)),0,VLOOKUP($A28,PE!$B:$T,13,0))</f>
        <v>0</v>
      </c>
      <c r="T28" s="0" t="n">
        <f aca="false">IF(ISNA(VLOOKUP($A28,PE!$B:$T,14,0)),0,VLOOKUP($A28,PE!$B:$T,14,0))</f>
        <v>0</v>
      </c>
      <c r="U28" s="0" t="n">
        <f aca="false">IF(ISNA(VLOOKUP($A28,PE!$B:$T,15,0)),0,VLOOKUP($A28,PE!$B:$T,15,0))</f>
        <v>0</v>
      </c>
      <c r="V28" s="0" t="n">
        <f aca="false">IF(ISNA(VLOOKUP($A28,PE!$B:$T,16,0)),0,VLOOKUP($A28,PE!$B:$T,16,0))</f>
        <v>0</v>
      </c>
      <c r="W28" s="0" t="n">
        <f aca="false">IF(ISNA(VLOOKUP($A28,PE!$B:$T,17,0)),0,VLOOKUP($A28,PE!$B:$T,17,0))</f>
        <v>0</v>
      </c>
      <c r="X28" s="0" t="n">
        <f aca="false">IF(ISNA(VLOOKUP($A28,PE!$B:$T,18,0)),0,VLOOKUP($A28,PE!$B:$T,18,0))</f>
        <v>0</v>
      </c>
      <c r="Y28" s="0" t="n">
        <f aca="false">IF(ISNA(VLOOKUP($A28,PE!$B:$T,19,0)),0,VLOOKUP($A28,PE!$B:$T,19,0))</f>
        <v>0</v>
      </c>
      <c r="AA28" s="14" t="n">
        <f aca="false">H28-(H27*$G27/100)</f>
        <v>0</v>
      </c>
      <c r="AB28" s="14" t="n">
        <f aca="false">I28-(I27*$G27/100)</f>
        <v>0</v>
      </c>
      <c r="AC28" s="14" t="n">
        <f aca="false">J28-(J27*$G27/100)</f>
        <v>0</v>
      </c>
      <c r="AD28" s="14" t="n">
        <f aca="false">K28-(K27*$G27/100)</f>
        <v>0</v>
      </c>
      <c r="AE28" s="14" t="n">
        <f aca="false">L28-(L27*$G27/100)</f>
        <v>0</v>
      </c>
      <c r="AF28" s="14" t="n">
        <f aca="false">M28-(M27*$G27/100)</f>
        <v>0</v>
      </c>
      <c r="AG28" s="14" t="n">
        <f aca="false">N28-(N27*$G27/100)</f>
        <v>0</v>
      </c>
      <c r="AH28" s="14" t="n">
        <f aca="false">O28-(O27*$G27/100)</f>
        <v>0</v>
      </c>
      <c r="AI28" s="14" t="n">
        <f aca="false">P28-(P27*$G27/100)</f>
        <v>0</v>
      </c>
      <c r="AJ28" s="14" t="n">
        <f aca="false">Q28-(Q27*$G27/100)</f>
        <v>0</v>
      </c>
      <c r="AK28" s="14" t="n">
        <f aca="false">R28-(R27*$G27/100)</f>
        <v>0</v>
      </c>
      <c r="AL28" s="14" t="n">
        <f aca="false">S28-(S27*$G27/100)</f>
        <v>0</v>
      </c>
      <c r="AM28" s="14" t="n">
        <f aca="false">T28-(T27*$G27/100)</f>
        <v>0</v>
      </c>
      <c r="AN28" s="14" t="n">
        <f aca="false">U28-(U27*$G27/100)</f>
        <v>0</v>
      </c>
      <c r="AO28" s="14" t="n">
        <f aca="false">V28-(V27*$G27/100)</f>
        <v>0</v>
      </c>
      <c r="AP28" s="14" t="n">
        <f aca="false">W28-(W27*$G27/100)</f>
        <v>0</v>
      </c>
      <c r="AQ28" s="14" t="n">
        <f aca="false">X28-(X27*$G27/100)</f>
        <v>0</v>
      </c>
      <c r="AR28" s="14" t="n">
        <f aca="false">Y28-(Y27*$G27/100)</f>
        <v>0</v>
      </c>
      <c r="AT28" s="14" t="n">
        <f aca="false">IF(AA28&gt;0,AA28,0)</f>
        <v>0</v>
      </c>
      <c r="AU28" s="14" t="n">
        <f aca="false">IF(AB28&gt;0,AB28,0)</f>
        <v>0</v>
      </c>
      <c r="AV28" s="14" t="n">
        <f aca="false">IF(AC28&gt;0,AC28,0)</f>
        <v>0</v>
      </c>
      <c r="AW28" s="14" t="n">
        <f aca="false">IF(AD28&gt;0,AD28,0)</f>
        <v>0</v>
      </c>
      <c r="AX28" s="14" t="n">
        <f aca="false">IF(AE28&gt;0,AE28,0)</f>
        <v>0</v>
      </c>
      <c r="AY28" s="14" t="n">
        <f aca="false">IF(AF28&gt;0,AF28,0)</f>
        <v>0</v>
      </c>
      <c r="AZ28" s="14" t="n">
        <f aca="false">IF(AG28&gt;0,AG28,0)</f>
        <v>0</v>
      </c>
      <c r="BA28" s="14" t="n">
        <f aca="false">IF(AH28&gt;0,AH28,0)</f>
        <v>0</v>
      </c>
      <c r="BB28" s="14" t="n">
        <f aca="false">IF(AI28&gt;0,AI28,0)</f>
        <v>0</v>
      </c>
      <c r="BC28" s="14" t="n">
        <f aca="false">IF(AJ28&gt;0,AJ28,0)</f>
        <v>0</v>
      </c>
      <c r="BD28" s="14" t="n">
        <f aca="false">IF(AK28&gt;0,AK28,0)</f>
        <v>0</v>
      </c>
      <c r="BE28" s="14" t="n">
        <f aca="false">IF(AL28&gt;0,AL28,0)</f>
        <v>0</v>
      </c>
      <c r="BF28" s="14" t="n">
        <f aca="false">IF(AM28&gt;0,AM28,0)</f>
        <v>0</v>
      </c>
      <c r="BG28" s="14" t="n">
        <f aca="false">IF(AN28&gt;0,AN28,0)</f>
        <v>0</v>
      </c>
      <c r="BH28" s="14" t="n">
        <f aca="false">IF(AO28&gt;0,AO28,0)</f>
        <v>0</v>
      </c>
      <c r="BI28" s="14" t="n">
        <f aca="false">IF(AP28&gt;0,AP28,0)</f>
        <v>0</v>
      </c>
      <c r="BJ28" s="14" t="n">
        <f aca="false">IF(AQ28&gt;0,AQ28,0)</f>
        <v>0</v>
      </c>
      <c r="BK28" s="14" t="n">
        <f aca="false">IF(AR28&gt;0,AR28,0)</f>
        <v>0</v>
      </c>
    </row>
    <row r="29" customFormat="false" ht="18" hidden="false" customHeight="false" outlineLevel="0" collapsed="false">
      <c r="A29" s="22" t="s">
        <v>974</v>
      </c>
      <c r="B29" s="19" t="s">
        <v>975</v>
      </c>
      <c r="C29" s="19" t="n">
        <v>33</v>
      </c>
      <c r="D29" s="19" t="n">
        <f aca="false">C29-2</f>
        <v>31</v>
      </c>
      <c r="E29" s="8" t="s">
        <v>976</v>
      </c>
      <c r="F29" s="8" t="n">
        <v>8.33655215550854</v>
      </c>
      <c r="G29" s="13" t="n">
        <f aca="false">F29*((POWER(D29,2))/((POWER(C29,2))))</f>
        <v>7.35668192970037</v>
      </c>
      <c r="H29" s="0" t="n">
        <f aca="false">IF(ISNA(VLOOKUP($A29,PE!$B:$T,2,0)),0,VLOOKUP($A29,PE!$B:$T,2,0))</f>
        <v>0</v>
      </c>
      <c r="I29" s="0" t="n">
        <f aca="false">IF(ISNA(VLOOKUP($A29,PE!$B:$T,3,0)),0,VLOOKUP($A29,PE!$B:$T,3,0))</f>
        <v>0</v>
      </c>
      <c r="J29" s="0" t="n">
        <f aca="false">IF(ISNA(VLOOKUP($A29,PE!$B:$T,4,0)),0,VLOOKUP($A29,PE!$B:$T,4,0))</f>
        <v>0</v>
      </c>
      <c r="K29" s="0" t="n">
        <f aca="false">IF(ISNA(VLOOKUP($A29,PE!$B:$T,5,0)),0,VLOOKUP($A29,PE!$B:$T,5,0))</f>
        <v>0</v>
      </c>
      <c r="L29" s="0" t="n">
        <f aca="false">IF(ISNA(VLOOKUP($A29,PE!$B:$T,6,0)),0,VLOOKUP($A29,PE!$B:$T,6,0))</f>
        <v>0</v>
      </c>
      <c r="M29" s="0" t="n">
        <f aca="false">IF(ISNA(VLOOKUP($A29,PE!$B:$T,7,0)),0,VLOOKUP($A29,PE!$B:$T,7,0))</f>
        <v>0</v>
      </c>
      <c r="N29" s="0" t="n">
        <f aca="false">IF(ISNA(VLOOKUP($A29,PE!$B:$T,8,0)),0,VLOOKUP($A29,PE!$B:$T,8,0))</f>
        <v>0</v>
      </c>
      <c r="O29" s="0" t="n">
        <f aca="false">IF(ISNA(VLOOKUP($A29,PE!$B:$T,9,0)),0,VLOOKUP($A29,PE!$B:$T,9,0))</f>
        <v>0</v>
      </c>
      <c r="P29" s="0" t="n">
        <f aca="false">IF(ISNA(VLOOKUP($A29,PE!$B:$T,10,0)),0,VLOOKUP($A29,PE!$B:$T,10,0))</f>
        <v>0</v>
      </c>
      <c r="Q29" s="0" t="n">
        <f aca="false">IF(ISNA(VLOOKUP($A29,PE!$B:$T,11,0)),0,VLOOKUP($A29,PE!$B:$T,11,0))</f>
        <v>0</v>
      </c>
      <c r="R29" s="0" t="n">
        <f aca="false">IF(ISNA(VLOOKUP($A29,PE!$B:$T,12,0)),0,VLOOKUP($A29,PE!$B:$T,12,0))</f>
        <v>0</v>
      </c>
      <c r="S29" s="0" t="n">
        <f aca="false">IF(ISNA(VLOOKUP($A29,PE!$B:$T,13,0)),0,VLOOKUP($A29,PE!$B:$T,13,0))</f>
        <v>0</v>
      </c>
      <c r="T29" s="0" t="n">
        <f aca="false">IF(ISNA(VLOOKUP($A29,PE!$B:$T,14,0)),0,VLOOKUP($A29,PE!$B:$T,14,0))</f>
        <v>0</v>
      </c>
      <c r="U29" s="0" t="n">
        <f aca="false">IF(ISNA(VLOOKUP($A29,PE!$B:$T,15,0)),0,VLOOKUP($A29,PE!$B:$T,15,0))</f>
        <v>0</v>
      </c>
      <c r="V29" s="0" t="n">
        <f aca="false">IF(ISNA(VLOOKUP($A29,PE!$B:$T,16,0)),0,VLOOKUP($A29,PE!$B:$T,16,0))</f>
        <v>0</v>
      </c>
      <c r="W29" s="0" t="n">
        <f aca="false">IF(ISNA(VLOOKUP($A29,PE!$B:$T,17,0)),0,VLOOKUP($A29,PE!$B:$T,17,0))</f>
        <v>0</v>
      </c>
      <c r="X29" s="0" t="n">
        <f aca="false">IF(ISNA(VLOOKUP($A29,PE!$B:$T,18,0)),0,VLOOKUP($A29,PE!$B:$T,18,0))</f>
        <v>0</v>
      </c>
      <c r="Y29" s="0" t="n">
        <f aca="false">IF(ISNA(VLOOKUP($A29,PE!$B:$T,19,0)),0,VLOOKUP($A29,PE!$B:$T,19,0))</f>
        <v>0</v>
      </c>
      <c r="AA29" s="14" t="n">
        <f aca="false">H29-(H28*$G28/100)</f>
        <v>0</v>
      </c>
      <c r="AB29" s="14" t="n">
        <f aca="false">I29-(I28*$G28/100)</f>
        <v>0</v>
      </c>
      <c r="AC29" s="14" t="n">
        <f aca="false">J29-(J28*$G28/100)</f>
        <v>0</v>
      </c>
      <c r="AD29" s="14" t="n">
        <f aca="false">K29-(K28*$G28/100)</f>
        <v>0</v>
      </c>
      <c r="AE29" s="14" t="n">
        <f aca="false">L29-(L28*$G28/100)</f>
        <v>0</v>
      </c>
      <c r="AF29" s="14" t="n">
        <f aca="false">M29-(M28*$G28/100)</f>
        <v>0</v>
      </c>
      <c r="AG29" s="14" t="n">
        <f aca="false">N29-(N28*$G28/100)</f>
        <v>0</v>
      </c>
      <c r="AH29" s="14" t="n">
        <f aca="false">O29-(O28*$G28/100)</f>
        <v>0</v>
      </c>
      <c r="AI29" s="14" t="n">
        <f aca="false">P29-(P28*$G28/100)</f>
        <v>0</v>
      </c>
      <c r="AJ29" s="14" t="n">
        <f aca="false">Q29-(Q28*$G28/100)</f>
        <v>0</v>
      </c>
      <c r="AK29" s="14" t="n">
        <f aca="false">R29-(R28*$G28/100)</f>
        <v>0</v>
      </c>
      <c r="AL29" s="14" t="n">
        <f aca="false">S29-(S28*$G28/100)</f>
        <v>0</v>
      </c>
      <c r="AM29" s="14" t="n">
        <f aca="false">T29-(T28*$G28/100)</f>
        <v>0</v>
      </c>
      <c r="AN29" s="14" t="n">
        <f aca="false">U29-(U28*$G28/100)</f>
        <v>0</v>
      </c>
      <c r="AO29" s="14" t="n">
        <f aca="false">V29-(V28*$G28/100)</f>
        <v>0</v>
      </c>
      <c r="AP29" s="14" t="n">
        <f aca="false">W29-(W28*$G28/100)</f>
        <v>0</v>
      </c>
      <c r="AQ29" s="14" t="n">
        <f aca="false">X29-(X28*$G28/100)</f>
        <v>0</v>
      </c>
      <c r="AR29" s="14" t="n">
        <f aca="false">Y29-(Y28*$G28/100)</f>
        <v>0</v>
      </c>
      <c r="AT29" s="14" t="n">
        <f aca="false">IF(AA29&gt;0,AA29,0)</f>
        <v>0</v>
      </c>
      <c r="AU29" s="14" t="n">
        <f aca="false">IF(AB29&gt;0,AB29,0)</f>
        <v>0</v>
      </c>
      <c r="AV29" s="14" t="n">
        <f aca="false">IF(AC29&gt;0,AC29,0)</f>
        <v>0</v>
      </c>
      <c r="AW29" s="14" t="n">
        <f aca="false">IF(AD29&gt;0,AD29,0)</f>
        <v>0</v>
      </c>
      <c r="AX29" s="14" t="n">
        <f aca="false">IF(AE29&gt;0,AE29,0)</f>
        <v>0</v>
      </c>
      <c r="AY29" s="14" t="n">
        <f aca="false">IF(AF29&gt;0,AF29,0)</f>
        <v>0</v>
      </c>
      <c r="AZ29" s="14" t="n">
        <f aca="false">IF(AG29&gt;0,AG29,0)</f>
        <v>0</v>
      </c>
      <c r="BA29" s="14" t="n">
        <f aca="false">IF(AH29&gt;0,AH29,0)</f>
        <v>0</v>
      </c>
      <c r="BB29" s="14" t="n">
        <f aca="false">IF(AI29&gt;0,AI29,0)</f>
        <v>0</v>
      </c>
      <c r="BC29" s="14" t="n">
        <f aca="false">IF(AJ29&gt;0,AJ29,0)</f>
        <v>0</v>
      </c>
      <c r="BD29" s="14" t="n">
        <f aca="false">IF(AK29&gt;0,AK29,0)</f>
        <v>0</v>
      </c>
      <c r="BE29" s="14" t="n">
        <f aca="false">IF(AL29&gt;0,AL29,0)</f>
        <v>0</v>
      </c>
      <c r="BF29" s="14" t="n">
        <f aca="false">IF(AM29&gt;0,AM29,0)</f>
        <v>0</v>
      </c>
      <c r="BG29" s="14" t="n">
        <f aca="false">IF(AN29&gt;0,AN29,0)</f>
        <v>0</v>
      </c>
      <c r="BH29" s="14" t="n">
        <f aca="false">IF(AO29&gt;0,AO29,0)</f>
        <v>0</v>
      </c>
      <c r="BI29" s="14" t="n">
        <f aca="false">IF(AP29&gt;0,AP29,0)</f>
        <v>0</v>
      </c>
      <c r="BJ29" s="14" t="n">
        <f aca="false">IF(AQ29&gt;0,AQ29,0)</f>
        <v>0</v>
      </c>
      <c r="BK29" s="14" t="n">
        <f aca="false">IF(AR29&gt;0,AR29,0)</f>
        <v>0</v>
      </c>
    </row>
    <row r="30" customFormat="false" ht="18" hidden="false" customHeight="false" outlineLevel="0" collapsed="false">
      <c r="A30" s="22" t="s">
        <v>977</v>
      </c>
      <c r="B30" s="19" t="s">
        <v>978</v>
      </c>
      <c r="C30" s="19" t="n">
        <v>33</v>
      </c>
      <c r="D30" s="19" t="n">
        <f aca="false">C30-2</f>
        <v>31</v>
      </c>
      <c r="E30" s="8" t="s">
        <v>979</v>
      </c>
      <c r="F30" s="8" t="n">
        <v>8.34470403844689</v>
      </c>
      <c r="G30" s="13" t="n">
        <f aca="false">F30*((POWER(D30,2))/((POWER(C30,2))))</f>
        <v>7.36387564825295</v>
      </c>
      <c r="H30" s="0" t="n">
        <f aca="false">IF(ISNA(VLOOKUP($A30,PE!$B:$T,2,0)),0,VLOOKUP($A30,PE!$B:$T,2,0))</f>
        <v>0.221626500976397</v>
      </c>
      <c r="I30" s="0" t="n">
        <f aca="false">IF(ISNA(VLOOKUP($A30,PE!$B:$T,3,0)),0,VLOOKUP($A30,PE!$B:$T,3,0))</f>
        <v>0.0904275933341945</v>
      </c>
      <c r="J30" s="0" t="n">
        <f aca="false">IF(ISNA(VLOOKUP($A30,PE!$B:$T,4,0)),0,VLOOKUP($A30,PE!$B:$T,4,0))</f>
        <v>0.141177370221038</v>
      </c>
      <c r="K30" s="0" t="n">
        <f aca="false">IF(ISNA(VLOOKUP($A30,PE!$B:$T,5,0)),0,VLOOKUP($A30,PE!$B:$T,5,0))</f>
        <v>0.163188690093686</v>
      </c>
      <c r="L30" s="0" t="n">
        <f aca="false">IF(ISNA(VLOOKUP($A30,PE!$B:$T,6,0)),0,VLOOKUP($A30,PE!$B:$T,6,0))</f>
        <v>0</v>
      </c>
      <c r="M30" s="0" t="n">
        <f aca="false">IF(ISNA(VLOOKUP($A30,PE!$B:$T,7,0)),0,VLOOKUP($A30,PE!$B:$T,7,0))</f>
        <v>0.114139214722203</v>
      </c>
      <c r="N30" s="0" t="n">
        <f aca="false">IF(ISNA(VLOOKUP($A30,PE!$B:$T,8,0)),0,VLOOKUP($A30,PE!$B:$T,8,0))</f>
        <v>0</v>
      </c>
      <c r="O30" s="0" t="n">
        <f aca="false">IF(ISNA(VLOOKUP($A30,PE!$B:$T,9,0)),0,VLOOKUP($A30,PE!$B:$T,9,0))</f>
        <v>0.119999239737274</v>
      </c>
      <c r="P30" s="0" t="n">
        <f aca="false">IF(ISNA(VLOOKUP($A30,PE!$B:$T,10,0)),0,VLOOKUP($A30,PE!$B:$T,10,0))</f>
        <v>0</v>
      </c>
      <c r="Q30" s="0" t="n">
        <f aca="false">IF(ISNA(VLOOKUP($A30,PE!$B:$T,11,0)),0,VLOOKUP($A30,PE!$B:$T,11,0))</f>
        <v>0</v>
      </c>
      <c r="R30" s="0" t="n">
        <f aca="false">IF(ISNA(VLOOKUP($A30,PE!$B:$T,12,0)),0,VLOOKUP($A30,PE!$B:$T,12,0))</f>
        <v>0.132112686539392</v>
      </c>
      <c r="S30" s="0" t="n">
        <f aca="false">IF(ISNA(VLOOKUP($A30,PE!$B:$T,13,0)),0,VLOOKUP($A30,PE!$B:$T,13,0))</f>
        <v>0.153935227732235</v>
      </c>
      <c r="T30" s="0" t="n">
        <f aca="false">IF(ISNA(VLOOKUP($A30,PE!$B:$T,14,0)),0,VLOOKUP($A30,PE!$B:$T,14,0))</f>
        <v>0</v>
      </c>
      <c r="U30" s="0" t="n">
        <f aca="false">IF(ISNA(VLOOKUP($A30,PE!$B:$T,15,0)),0,VLOOKUP($A30,PE!$B:$T,15,0))</f>
        <v>0</v>
      </c>
      <c r="V30" s="0" t="n">
        <f aca="false">IF(ISNA(VLOOKUP($A30,PE!$B:$T,16,0)),0,VLOOKUP($A30,PE!$B:$T,16,0))</f>
        <v>0.156501230773458</v>
      </c>
      <c r="W30" s="0" t="n">
        <f aca="false">IF(ISNA(VLOOKUP($A30,PE!$B:$T,17,0)),0,VLOOKUP($A30,PE!$B:$T,17,0))</f>
        <v>0.0904275933341945</v>
      </c>
      <c r="X30" s="0" t="n">
        <f aca="false">IF(ISNA(VLOOKUP($A30,PE!$B:$T,18,0)),0,VLOOKUP($A30,PE!$B:$T,18,0))</f>
        <v>0</v>
      </c>
      <c r="Y30" s="0" t="n">
        <f aca="false">IF(ISNA(VLOOKUP($A30,PE!$B:$T,19,0)),0,VLOOKUP($A30,PE!$B:$T,19,0))</f>
        <v>0.0408387104302066</v>
      </c>
      <c r="AA30" s="14" t="n">
        <f aca="false">H30-(H29*$G29/100)</f>
        <v>0.221626500976397</v>
      </c>
      <c r="AB30" s="14" t="n">
        <f aca="false">I30-(I29*$G29/100)</f>
        <v>0.0904275933341945</v>
      </c>
      <c r="AC30" s="14" t="n">
        <f aca="false">J30-(J29*$G29/100)</f>
        <v>0.141177370221038</v>
      </c>
      <c r="AD30" s="14" t="n">
        <f aca="false">K30-(K29*$G29/100)</f>
        <v>0.163188690093686</v>
      </c>
      <c r="AE30" s="14" t="n">
        <f aca="false">L30-(L29*$G29/100)</f>
        <v>0</v>
      </c>
      <c r="AF30" s="14" t="n">
        <f aca="false">M30-(M29*$G29/100)</f>
        <v>0.114139214722203</v>
      </c>
      <c r="AG30" s="14" t="n">
        <f aca="false">N30-(N29*$G29/100)</f>
        <v>0</v>
      </c>
      <c r="AH30" s="14" t="n">
        <f aca="false">O30-(O29*$G29/100)</f>
        <v>0.119999239737274</v>
      </c>
      <c r="AI30" s="14" t="n">
        <f aca="false">P30-(P29*$G29/100)</f>
        <v>0</v>
      </c>
      <c r="AJ30" s="14" t="n">
        <f aca="false">Q30-(Q29*$G29/100)</f>
        <v>0</v>
      </c>
      <c r="AK30" s="14" t="n">
        <f aca="false">R30-(R29*$G29/100)</f>
        <v>0.132112686539392</v>
      </c>
      <c r="AL30" s="14" t="n">
        <f aca="false">S30-(S29*$G29/100)</f>
        <v>0.153935227732235</v>
      </c>
      <c r="AM30" s="14" t="n">
        <f aca="false">T30-(T29*$G29/100)</f>
        <v>0</v>
      </c>
      <c r="AN30" s="14" t="n">
        <f aca="false">U30-(U29*$G29/100)</f>
        <v>0</v>
      </c>
      <c r="AO30" s="14" t="n">
        <f aca="false">V30-(V29*$G29/100)</f>
        <v>0.156501230773458</v>
      </c>
      <c r="AP30" s="14" t="n">
        <f aca="false">W30-(W29*$G29/100)</f>
        <v>0.0904275933341945</v>
      </c>
      <c r="AQ30" s="14" t="n">
        <f aca="false">X30-(X29*$G29/100)</f>
        <v>0</v>
      </c>
      <c r="AR30" s="14" t="n">
        <f aca="false">Y30-(Y29*$G29/100)</f>
        <v>0.0408387104302066</v>
      </c>
      <c r="AT30" s="14" t="n">
        <f aca="false">IF(AA30&gt;0,AA30,0)</f>
        <v>0.221626500976397</v>
      </c>
      <c r="AU30" s="14" t="n">
        <f aca="false">IF(AB30&gt;0,AB30,0)</f>
        <v>0.0904275933341945</v>
      </c>
      <c r="AV30" s="14" t="n">
        <f aca="false">IF(AC30&gt;0,AC30,0)</f>
        <v>0.141177370221038</v>
      </c>
      <c r="AW30" s="14" t="n">
        <f aca="false">IF(AD30&gt;0,AD30,0)</f>
        <v>0.163188690093686</v>
      </c>
      <c r="AX30" s="14" t="n">
        <f aca="false">IF(AE30&gt;0,AE30,0)</f>
        <v>0</v>
      </c>
      <c r="AY30" s="14" t="n">
        <f aca="false">IF(AF30&gt;0,AF30,0)</f>
        <v>0.114139214722203</v>
      </c>
      <c r="AZ30" s="14" t="n">
        <f aca="false">IF(AG30&gt;0,AG30,0)</f>
        <v>0</v>
      </c>
      <c r="BA30" s="14" t="n">
        <f aca="false">IF(AH30&gt;0,AH30,0)</f>
        <v>0.119999239737274</v>
      </c>
      <c r="BB30" s="14" t="n">
        <f aca="false">IF(AI30&gt;0,AI30,0)</f>
        <v>0</v>
      </c>
      <c r="BC30" s="14" t="n">
        <f aca="false">IF(AJ30&gt;0,AJ30,0)</f>
        <v>0</v>
      </c>
      <c r="BD30" s="14" t="n">
        <f aca="false">IF(AK30&gt;0,AK30,0)</f>
        <v>0.132112686539392</v>
      </c>
      <c r="BE30" s="14" t="n">
        <f aca="false">IF(AL30&gt;0,AL30,0)</f>
        <v>0.153935227732235</v>
      </c>
      <c r="BF30" s="14" t="n">
        <f aca="false">IF(AM30&gt;0,AM30,0)</f>
        <v>0</v>
      </c>
      <c r="BG30" s="14" t="n">
        <f aca="false">IF(AN30&gt;0,AN30,0)</f>
        <v>0</v>
      </c>
      <c r="BH30" s="14" t="n">
        <f aca="false">IF(AO30&gt;0,AO30,0)</f>
        <v>0.156501230773458</v>
      </c>
      <c r="BI30" s="14" t="n">
        <f aca="false">IF(AP30&gt;0,AP30,0)</f>
        <v>0.0904275933341945</v>
      </c>
      <c r="BJ30" s="14" t="n">
        <f aca="false">IF(AQ30&gt;0,AQ30,0)</f>
        <v>0</v>
      </c>
      <c r="BK30" s="14" t="n">
        <f aca="false">IF(AR30&gt;0,AR30,0)</f>
        <v>0.0408387104302066</v>
      </c>
    </row>
    <row r="31" customFormat="false" ht="18" hidden="false" customHeight="false" outlineLevel="0" collapsed="false">
      <c r="A31" s="22" t="s">
        <v>980</v>
      </c>
      <c r="B31" s="19" t="s">
        <v>981</v>
      </c>
      <c r="C31" s="19" t="n">
        <v>33</v>
      </c>
      <c r="D31" s="19" t="n">
        <f aca="false">C31-2</f>
        <v>31</v>
      </c>
      <c r="E31" s="8" t="s">
        <v>982</v>
      </c>
      <c r="F31" s="8" t="n">
        <v>8.35285629118545</v>
      </c>
      <c r="G31" s="13" t="n">
        <f aca="false">F31*((POWER(D31,2))/((POWER(C31,2))))</f>
        <v>7.37106969313978</v>
      </c>
      <c r="H31" s="0" t="n">
        <f aca="false">IF(ISNA(VLOOKUP($A31,PE!$B:$T,2,0)),0,VLOOKUP($A31,PE!$B:$T,2,0))</f>
        <v>2.30443031207224</v>
      </c>
      <c r="I31" s="0" t="n">
        <f aca="false">IF(ISNA(VLOOKUP($A31,PE!$B:$T,3,0)),0,VLOOKUP($A31,PE!$B:$T,3,0))</f>
        <v>3.03090032446857</v>
      </c>
      <c r="J31" s="0" t="n">
        <f aca="false">IF(ISNA(VLOOKUP($A31,PE!$B:$T,4,0)),0,VLOOKUP($A31,PE!$B:$T,4,0))</f>
        <v>0.826061303468084</v>
      </c>
      <c r="K31" s="0" t="n">
        <f aca="false">IF(ISNA(VLOOKUP($A31,PE!$B:$T,5,0)),0,VLOOKUP($A31,PE!$B:$T,5,0))</f>
        <v>2.53830283762303</v>
      </c>
      <c r="L31" s="0" t="n">
        <f aca="false">IF(ISNA(VLOOKUP($A31,PE!$B:$T,6,0)),0,VLOOKUP($A31,PE!$B:$T,6,0))</f>
        <v>2.00002969606082</v>
      </c>
      <c r="M31" s="0" t="n">
        <f aca="false">IF(ISNA(VLOOKUP($A31,PE!$B:$T,7,0)),0,VLOOKUP($A31,PE!$B:$T,7,0))</f>
        <v>9.14342909320784</v>
      </c>
      <c r="N31" s="0" t="n">
        <f aca="false">IF(ISNA(VLOOKUP($A31,PE!$B:$T,8,0)),0,VLOOKUP($A31,PE!$B:$T,8,0))</f>
        <v>21.1844095875716</v>
      </c>
      <c r="O31" s="0" t="n">
        <f aca="false">IF(ISNA(VLOOKUP($A31,PE!$B:$T,9,0)),0,VLOOKUP($A31,PE!$B:$T,9,0))</f>
        <v>8.94220512791758</v>
      </c>
      <c r="P31" s="0" t="n">
        <f aca="false">IF(ISNA(VLOOKUP($A31,PE!$B:$T,10,0)),0,VLOOKUP($A31,PE!$B:$T,10,0))</f>
        <v>15.5483290279933</v>
      </c>
      <c r="Q31" s="0" t="n">
        <f aca="false">IF(ISNA(VLOOKUP($A31,PE!$B:$T,11,0)),0,VLOOKUP($A31,PE!$B:$T,11,0))</f>
        <v>4.75405419275377</v>
      </c>
      <c r="R31" s="0" t="n">
        <f aca="false">IF(ISNA(VLOOKUP($A31,PE!$B:$T,12,0)),0,VLOOKUP($A31,PE!$B:$T,12,0))</f>
        <v>6.44623075682582</v>
      </c>
      <c r="S31" s="0" t="n">
        <f aca="false">IF(ISNA(VLOOKUP($A31,PE!$B:$T,13,0)),0,VLOOKUP($A31,PE!$B:$T,13,0))</f>
        <v>4.10340771238466</v>
      </c>
      <c r="T31" s="0" t="n">
        <f aca="false">IF(ISNA(VLOOKUP($A31,PE!$B:$T,14,0)),0,VLOOKUP($A31,PE!$B:$T,14,0))</f>
        <v>1.11971261096632</v>
      </c>
      <c r="U31" s="0" t="n">
        <f aca="false">IF(ISNA(VLOOKUP($A31,PE!$B:$T,15,0)),0,VLOOKUP($A31,PE!$B:$T,15,0))</f>
        <v>1.66420540104107</v>
      </c>
      <c r="V31" s="0" t="n">
        <f aca="false">IF(ISNA(VLOOKUP($A31,PE!$B:$T,16,0)),0,VLOOKUP($A31,PE!$B:$T,16,0))</f>
        <v>6.49653569205289</v>
      </c>
      <c r="W31" s="0" t="n">
        <f aca="false">IF(ISNA(VLOOKUP($A31,PE!$B:$T,17,0)),0,VLOOKUP($A31,PE!$B:$T,17,0))</f>
        <v>2.97065409292512</v>
      </c>
      <c r="X31" s="0" t="n">
        <f aca="false">IF(ISNA(VLOOKUP($A31,PE!$B:$T,18,0)),0,VLOOKUP($A31,PE!$B:$T,18,0))</f>
        <v>3.03090032446857</v>
      </c>
      <c r="Y31" s="0" t="n">
        <f aca="false">IF(ISNA(VLOOKUP($A31,PE!$B:$T,19,0)),0,VLOOKUP($A31,PE!$B:$T,19,0))</f>
        <v>2.63993092423836</v>
      </c>
      <c r="AA31" s="14" t="n">
        <f aca="false">H31-(H30*$G30/100)</f>
        <v>2.28811001213676</v>
      </c>
      <c r="AB31" s="14" t="n">
        <f aca="false">I31-(I30*$G30/100)</f>
        <v>3.02424134894373</v>
      </c>
      <c r="AC31" s="14" t="n">
        <f aca="false">J31-(J30*$G30/100)</f>
        <v>0.815665177481533</v>
      </c>
      <c r="AD31" s="14" t="n">
        <f aca="false">K31-(K30*$G30/100)</f>
        <v>2.52628582541252</v>
      </c>
      <c r="AE31" s="14" t="n">
        <f aca="false">L31-(L30*$G30/100)</f>
        <v>2.00002969606082</v>
      </c>
      <c r="AF31" s="14" t="n">
        <f aca="false">M31-(M30*$G30/100)</f>
        <v>9.13502402336981</v>
      </c>
      <c r="AG31" s="14" t="n">
        <f aca="false">N31-(N30*$G30/100)</f>
        <v>21.1844095875716</v>
      </c>
      <c r="AH31" s="14" t="n">
        <f aca="false">O31-(O30*$G30/100)</f>
        <v>8.93336853312448</v>
      </c>
      <c r="AI31" s="14" t="n">
        <f aca="false">P31-(P30*$G30/100)</f>
        <v>15.5483290279933</v>
      </c>
      <c r="AJ31" s="14" t="n">
        <f aca="false">Q31-(Q30*$G30/100)</f>
        <v>4.75405419275377</v>
      </c>
      <c r="AK31" s="14" t="n">
        <f aca="false">R31-(R30*$G30/100)</f>
        <v>6.43650214287349</v>
      </c>
      <c r="AL31" s="14" t="n">
        <f aca="false">S31-(S30*$G30/100)</f>
        <v>4.0920721136356</v>
      </c>
      <c r="AM31" s="14" t="n">
        <f aca="false">T31-(T30*$G30/100)</f>
        <v>1.11971261096632</v>
      </c>
      <c r="AN31" s="14" t="n">
        <f aca="false">U31-(U30*$G30/100)</f>
        <v>1.66420540104107</v>
      </c>
      <c r="AO31" s="14" t="n">
        <f aca="false">V31-(V30*$G30/100)</f>
        <v>6.48501113603075</v>
      </c>
      <c r="AP31" s="14" t="n">
        <f aca="false">W31-(W30*$G30/100)</f>
        <v>2.96399511740028</v>
      </c>
      <c r="AQ31" s="14" t="n">
        <f aca="false">X31-(X30*$G30/100)</f>
        <v>3.03090032446857</v>
      </c>
      <c r="AR31" s="14" t="n">
        <f aca="false">Y31-(Y30*$G30/100)</f>
        <v>2.63692361238593</v>
      </c>
      <c r="AT31" s="14" t="n">
        <f aca="false">IF(AA31&gt;0,AA31,0)</f>
        <v>2.28811001213676</v>
      </c>
      <c r="AU31" s="14" t="n">
        <f aca="false">IF(AB31&gt;0,AB31,0)</f>
        <v>3.02424134894373</v>
      </c>
      <c r="AV31" s="14" t="n">
        <f aca="false">IF(AC31&gt;0,AC31,0)</f>
        <v>0.815665177481533</v>
      </c>
      <c r="AW31" s="14" t="n">
        <f aca="false">IF(AD31&gt;0,AD31,0)</f>
        <v>2.52628582541252</v>
      </c>
      <c r="AX31" s="14" t="n">
        <f aca="false">IF(AE31&gt;0,AE31,0)</f>
        <v>2.00002969606082</v>
      </c>
      <c r="AY31" s="14" t="n">
        <f aca="false">IF(AF31&gt;0,AF31,0)</f>
        <v>9.13502402336981</v>
      </c>
      <c r="AZ31" s="14" t="n">
        <f aca="false">IF(AG31&gt;0,AG31,0)</f>
        <v>21.1844095875716</v>
      </c>
      <c r="BA31" s="14" t="n">
        <f aca="false">IF(AH31&gt;0,AH31,0)</f>
        <v>8.93336853312448</v>
      </c>
      <c r="BB31" s="14" t="n">
        <f aca="false">IF(AI31&gt;0,AI31,0)</f>
        <v>15.5483290279933</v>
      </c>
      <c r="BC31" s="14" t="n">
        <f aca="false">IF(AJ31&gt;0,AJ31,0)</f>
        <v>4.75405419275377</v>
      </c>
      <c r="BD31" s="14" t="n">
        <f aca="false">IF(AK31&gt;0,AK31,0)</f>
        <v>6.43650214287349</v>
      </c>
      <c r="BE31" s="14" t="n">
        <f aca="false">IF(AL31&gt;0,AL31,0)</f>
        <v>4.0920721136356</v>
      </c>
      <c r="BF31" s="14" t="n">
        <f aca="false">IF(AM31&gt;0,AM31,0)</f>
        <v>1.11971261096632</v>
      </c>
      <c r="BG31" s="14" t="n">
        <f aca="false">IF(AN31&gt;0,AN31,0)</f>
        <v>1.66420540104107</v>
      </c>
      <c r="BH31" s="14" t="n">
        <f aca="false">IF(AO31&gt;0,AO31,0)</f>
        <v>6.48501113603075</v>
      </c>
      <c r="BI31" s="14" t="n">
        <f aca="false">IF(AP31&gt;0,AP31,0)</f>
        <v>2.96399511740028</v>
      </c>
      <c r="BJ31" s="14" t="n">
        <f aca="false">IF(AQ31&gt;0,AQ31,0)</f>
        <v>3.03090032446857</v>
      </c>
      <c r="BK31" s="14" t="n">
        <f aca="false">IF(AR31&gt;0,AR31,0)</f>
        <v>2.63692361238593</v>
      </c>
    </row>
    <row r="32" customFormat="false" ht="18" hidden="false" customHeight="false" outlineLevel="0" collapsed="false">
      <c r="A32" s="22" t="s">
        <v>983</v>
      </c>
      <c r="B32" s="19" t="s">
        <v>984</v>
      </c>
      <c r="C32" s="19" t="n">
        <v>33</v>
      </c>
      <c r="D32" s="19" t="n">
        <f aca="false">C32-2</f>
        <v>31</v>
      </c>
      <c r="E32" s="8" t="s">
        <v>985</v>
      </c>
      <c r="F32" s="8" t="n">
        <v>8.36100891021091</v>
      </c>
      <c r="G32" s="13" t="n">
        <f aca="false">F32*((POWER(D32,2))/((POWER(C32,2))))</f>
        <v>7.3782640612605</v>
      </c>
      <c r="H32" s="0" t="n">
        <f aca="false">IF(ISNA(VLOOKUP($A32,PE!$B:$T,2,0)),0,VLOOKUP($A32,PE!$B:$T,2,0))</f>
        <v>10.7314628615206</v>
      </c>
      <c r="I32" s="0" t="n">
        <f aca="false">IF(ISNA(VLOOKUP($A32,PE!$B:$T,3,0)),0,VLOOKUP($A32,PE!$B:$T,3,0))</f>
        <v>31.6728325802832</v>
      </c>
      <c r="J32" s="0" t="n">
        <f aca="false">IF(ISNA(VLOOKUP($A32,PE!$B:$T,4,0)),0,VLOOKUP($A32,PE!$B:$T,4,0))</f>
        <v>2.60294956522376</v>
      </c>
      <c r="K32" s="0" t="n">
        <f aca="false">IF(ISNA(VLOOKUP($A32,PE!$B:$T,5,0)),0,VLOOKUP($A32,PE!$B:$T,5,0))</f>
        <v>17.093803903</v>
      </c>
      <c r="L32" s="0" t="n">
        <f aca="false">IF(ISNA(VLOOKUP($A32,PE!$B:$T,6,0)),0,VLOOKUP($A32,PE!$B:$T,6,0))</f>
        <v>20.1621404920637</v>
      </c>
      <c r="M32" s="0" t="n">
        <f aca="false">IF(ISNA(VLOOKUP($A32,PE!$B:$T,7,0)),0,VLOOKUP($A32,PE!$B:$T,7,0))</f>
        <v>77.9105499754162</v>
      </c>
      <c r="N32" s="0" t="n">
        <f aca="false">IF(ISNA(VLOOKUP($A32,PE!$B:$T,8,0)),0,VLOOKUP($A32,PE!$B:$T,8,0))</f>
        <v>282.50073731435</v>
      </c>
      <c r="O32" s="0" t="n">
        <f aca="false">IF(ISNA(VLOOKUP($A32,PE!$B:$T,9,0)),0,VLOOKUP($A32,PE!$B:$T,9,0))</f>
        <v>111.304324983729</v>
      </c>
      <c r="P32" s="0" t="n">
        <f aca="false">IF(ISNA(VLOOKUP($A32,PE!$B:$T,10,0)),0,VLOOKUP($A32,PE!$B:$T,10,0))</f>
        <v>177.956703297427</v>
      </c>
      <c r="Q32" s="0" t="n">
        <f aca="false">IF(ISNA(VLOOKUP($A32,PE!$B:$T,11,0)),0,VLOOKUP($A32,PE!$B:$T,11,0))</f>
        <v>44.6038181258339</v>
      </c>
      <c r="R32" s="0" t="n">
        <f aca="false">IF(ISNA(VLOOKUP($A32,PE!$B:$T,12,0)),0,VLOOKUP($A32,PE!$B:$T,12,0))</f>
        <v>221.478545644003</v>
      </c>
      <c r="S32" s="0" t="n">
        <f aca="false">IF(ISNA(VLOOKUP($A32,PE!$B:$T,13,0)),0,VLOOKUP($A32,PE!$B:$T,13,0))</f>
        <v>88.434639561813</v>
      </c>
      <c r="T32" s="0" t="n">
        <f aca="false">IF(ISNA(VLOOKUP($A32,PE!$B:$T,14,0)),0,VLOOKUP($A32,PE!$B:$T,14,0))</f>
        <v>13.2793047836495</v>
      </c>
      <c r="U32" s="0" t="n">
        <f aca="false">IF(ISNA(VLOOKUP($A32,PE!$B:$T,15,0)),0,VLOOKUP($A32,PE!$B:$T,15,0))</f>
        <v>11.2403757831217</v>
      </c>
      <c r="V32" s="0" t="n">
        <f aca="false">IF(ISNA(VLOOKUP($A32,PE!$B:$T,16,0)),0,VLOOKUP($A32,PE!$B:$T,16,0))</f>
        <v>91.2427561489249</v>
      </c>
      <c r="W32" s="0" t="n">
        <f aca="false">IF(ISNA(VLOOKUP($A32,PE!$B:$T,17,0)),0,VLOOKUP($A32,PE!$B:$T,17,0))</f>
        <v>24.86974120484</v>
      </c>
      <c r="X32" s="0" t="n">
        <f aca="false">IF(ISNA(VLOOKUP($A32,PE!$B:$T,18,0)),0,VLOOKUP($A32,PE!$B:$T,18,0))</f>
        <v>31.6728325802832</v>
      </c>
      <c r="Y32" s="0" t="n">
        <f aca="false">IF(ISNA(VLOOKUP($A32,PE!$B:$T,19,0)),0,VLOOKUP($A32,PE!$B:$T,19,0))</f>
        <v>25.8666557763439</v>
      </c>
      <c r="AA32" s="14" t="n">
        <f aca="false">H32-(H31*$G31/100)</f>
        <v>10.5616016971879</v>
      </c>
      <c r="AB32" s="14" t="n">
        <f aca="false">I32-(I31*$G31/100)</f>
        <v>31.449422805037</v>
      </c>
      <c r="AC32" s="14" t="n">
        <f aca="false">J32-(J31*$G31/100)</f>
        <v>2.54206001083707</v>
      </c>
      <c r="AD32" s="14" t="n">
        <f aca="false">K32-(K31*$G31/100)</f>
        <v>16.9067038318159</v>
      </c>
      <c r="AE32" s="14" t="n">
        <f aca="false">L32-(L31*$G31/100)</f>
        <v>20.0147169092836</v>
      </c>
      <c r="AF32" s="14" t="n">
        <f aca="false">M32-(M31*$G31/100)</f>
        <v>77.236581444613</v>
      </c>
      <c r="AG32" s="14" t="n">
        <f aca="false">N32-(N31*$G31/100)</f>
        <v>280.93921971957</v>
      </c>
      <c r="AH32" s="14" t="n">
        <f aca="false">O32-(O31*$G31/100)</f>
        <v>110.645188811647</v>
      </c>
      <c r="AI32" s="14" t="n">
        <f aca="false">P32-(P31*$G31/100)</f>
        <v>176.810625128655</v>
      </c>
      <c r="AJ32" s="14" t="n">
        <f aca="false">Q32-(Q31*$G31/100)</f>
        <v>44.2533934780364</v>
      </c>
      <c r="AK32" s="14" t="n">
        <f aca="false">R32-(R31*$G31/100)</f>
        <v>221.003389482337</v>
      </c>
      <c r="AL32" s="14" t="n">
        <f aca="false">S32-(S31*$G31/100)</f>
        <v>88.1321745195395</v>
      </c>
      <c r="AM32" s="14" t="n">
        <f aca="false">T32-(T31*$G31/100)</f>
        <v>13.1967699867323</v>
      </c>
      <c r="AN32" s="14" t="n">
        <f aca="false">U32-(U31*$G31/100)</f>
        <v>11.117706043174</v>
      </c>
      <c r="AO32" s="14" t="n">
        <f aca="false">V32-(V31*$G31/100)</f>
        <v>90.763891975424</v>
      </c>
      <c r="AP32" s="14" t="n">
        <f aca="false">W32-(W31*$G31/100)</f>
        <v>24.6507722213084</v>
      </c>
      <c r="AQ32" s="14" t="n">
        <f aca="false">X32-(X31*$G31/100)</f>
        <v>31.449422805037</v>
      </c>
      <c r="AR32" s="14" t="n">
        <f aca="false">Y32-(Y31*$G31/100)</f>
        <v>25.6720646280675</v>
      </c>
      <c r="AT32" s="14" t="n">
        <f aca="false">IF(AA32&gt;0,AA32,0)</f>
        <v>10.5616016971879</v>
      </c>
      <c r="AU32" s="14" t="n">
        <f aca="false">IF(AB32&gt;0,AB32,0)</f>
        <v>31.449422805037</v>
      </c>
      <c r="AV32" s="14" t="n">
        <f aca="false">IF(AC32&gt;0,AC32,0)</f>
        <v>2.54206001083707</v>
      </c>
      <c r="AW32" s="14" t="n">
        <f aca="false">IF(AD32&gt;0,AD32,0)</f>
        <v>16.9067038318159</v>
      </c>
      <c r="AX32" s="14" t="n">
        <f aca="false">IF(AE32&gt;0,AE32,0)</f>
        <v>20.0147169092836</v>
      </c>
      <c r="AY32" s="14" t="n">
        <f aca="false">IF(AF32&gt;0,AF32,0)</f>
        <v>77.236581444613</v>
      </c>
      <c r="AZ32" s="14" t="n">
        <f aca="false">IF(AG32&gt;0,AG32,0)</f>
        <v>280.93921971957</v>
      </c>
      <c r="BA32" s="14" t="n">
        <f aca="false">IF(AH32&gt;0,AH32,0)</f>
        <v>110.645188811647</v>
      </c>
      <c r="BB32" s="14" t="n">
        <f aca="false">IF(AI32&gt;0,AI32,0)</f>
        <v>176.810625128655</v>
      </c>
      <c r="BC32" s="14" t="n">
        <f aca="false">IF(AJ32&gt;0,AJ32,0)</f>
        <v>44.2533934780364</v>
      </c>
      <c r="BD32" s="14" t="n">
        <f aca="false">IF(AK32&gt;0,AK32,0)</f>
        <v>221.003389482337</v>
      </c>
      <c r="BE32" s="14" t="n">
        <f aca="false">IF(AL32&gt;0,AL32,0)</f>
        <v>88.1321745195395</v>
      </c>
      <c r="BF32" s="14" t="n">
        <f aca="false">IF(AM32&gt;0,AM32,0)</f>
        <v>13.1967699867323</v>
      </c>
      <c r="BG32" s="14" t="n">
        <f aca="false">IF(AN32&gt;0,AN32,0)</f>
        <v>11.117706043174</v>
      </c>
      <c r="BH32" s="14" t="n">
        <f aca="false">IF(AO32&gt;0,AO32,0)</f>
        <v>90.763891975424</v>
      </c>
      <c r="BI32" s="14" t="n">
        <f aca="false">IF(AP32&gt;0,AP32,0)</f>
        <v>24.6507722213084</v>
      </c>
      <c r="BJ32" s="14" t="n">
        <f aca="false">IF(AQ32&gt;0,AQ32,0)</f>
        <v>31.449422805037</v>
      </c>
      <c r="BK32" s="14" t="n">
        <f aca="false">IF(AR32&gt;0,AR32,0)</f>
        <v>25.6720646280675</v>
      </c>
    </row>
    <row r="33" customFormat="false" ht="18" hidden="false" customHeight="false" outlineLevel="0" collapsed="false">
      <c r="A33" s="22" t="s">
        <v>986</v>
      </c>
      <c r="B33" s="19" t="s">
        <v>987</v>
      </c>
      <c r="C33" s="19" t="n">
        <v>35</v>
      </c>
      <c r="D33" s="19" t="n">
        <f aca="false">C33-2</f>
        <v>33</v>
      </c>
      <c r="E33" s="8" t="s">
        <v>988</v>
      </c>
      <c r="F33" s="8" t="n">
        <v>8.9316042419947</v>
      </c>
      <c r="G33" s="13" t="n">
        <f aca="false">F33*((POWER(D33,2))/((POWER(C33,2))))</f>
        <v>7.9400138934957</v>
      </c>
      <c r="H33" s="0" t="n">
        <f aca="false">IF(ISNA(VLOOKUP($A33,PE!$B:$T,2,0)),0,VLOOKUP($A33,PE!$B:$T,2,0))</f>
        <v>0.445543476460755</v>
      </c>
      <c r="I33" s="0" t="n">
        <f aca="false">IF(ISNA(VLOOKUP($A33,PE!$B:$T,3,0)),0,VLOOKUP($A33,PE!$B:$T,3,0))</f>
        <v>0.635495701495197</v>
      </c>
      <c r="J33" s="0" t="n">
        <f aca="false">IF(ISNA(VLOOKUP($A33,PE!$B:$T,4,0)),0,VLOOKUP($A33,PE!$B:$T,4,0))</f>
        <v>0.114605428678798</v>
      </c>
      <c r="K33" s="0" t="n">
        <f aca="false">IF(ISNA(VLOOKUP($A33,PE!$B:$T,5,0)),0,VLOOKUP($A33,PE!$B:$T,5,0))</f>
        <v>0.467159333040214</v>
      </c>
      <c r="L33" s="0" t="n">
        <f aca="false">IF(ISNA(VLOOKUP($A33,PE!$B:$T,6,0)),0,VLOOKUP($A33,PE!$B:$T,6,0))</f>
        <v>0.635495701495197</v>
      </c>
      <c r="M33" s="0" t="n">
        <f aca="false">IF(ISNA(VLOOKUP($A33,PE!$B:$T,7,0)),0,VLOOKUP($A33,PE!$B:$T,7,0))</f>
        <v>2.22308070520475</v>
      </c>
      <c r="N33" s="0" t="n">
        <f aca="false">IF(ISNA(VLOOKUP($A33,PE!$B:$T,8,0)),0,VLOOKUP($A33,PE!$B:$T,8,0))</f>
        <v>4.83796349340092</v>
      </c>
      <c r="O33" s="0" t="n">
        <f aca="false">IF(ISNA(VLOOKUP($A33,PE!$B:$T,9,0)),0,VLOOKUP($A33,PE!$B:$T,9,0))</f>
        <v>2.28725010055054</v>
      </c>
      <c r="P33" s="0" t="n">
        <f aca="false">IF(ISNA(VLOOKUP($A33,PE!$B:$T,10,0)),0,VLOOKUP($A33,PE!$B:$T,10,0))</f>
        <v>3.81033252996965</v>
      </c>
      <c r="Q33" s="0" t="n">
        <f aca="false">IF(ISNA(VLOOKUP($A33,PE!$B:$T,11,0)),0,VLOOKUP($A33,PE!$B:$T,11,0))</f>
        <v>0.702427383762701</v>
      </c>
      <c r="R33" s="0" t="n">
        <f aca="false">IF(ISNA(VLOOKUP($A33,PE!$B:$T,12,0)),0,VLOOKUP($A33,PE!$B:$T,12,0))</f>
        <v>3.889571160979</v>
      </c>
      <c r="S33" s="0" t="n">
        <f aca="false">IF(ISNA(VLOOKUP($A33,PE!$B:$T,13,0)),0,VLOOKUP($A33,PE!$B:$T,13,0))</f>
        <v>1.48145425136933</v>
      </c>
      <c r="T33" s="0" t="n">
        <f aca="false">IF(ISNA(VLOOKUP($A33,PE!$B:$T,14,0)),0,VLOOKUP($A33,PE!$B:$T,14,0))</f>
        <v>0.302133122923223</v>
      </c>
      <c r="U33" s="0" t="n">
        <f aca="false">IF(ISNA(VLOOKUP($A33,PE!$B:$T,15,0)),0,VLOOKUP($A33,PE!$B:$T,15,0))</f>
        <v>0.270413058625558</v>
      </c>
      <c r="V33" s="0" t="n">
        <f aca="false">IF(ISNA(VLOOKUP($A33,PE!$B:$T,16,0)),0,VLOOKUP($A33,PE!$B:$T,16,0))</f>
        <v>1.55861524204536</v>
      </c>
      <c r="W33" s="0" t="n">
        <f aca="false">IF(ISNA(VLOOKUP($A33,PE!$B:$T,17,0)),0,VLOOKUP($A33,PE!$B:$T,17,0))</f>
        <v>0.44621711234552</v>
      </c>
      <c r="X33" s="0" t="n">
        <f aca="false">IF(ISNA(VLOOKUP($A33,PE!$B:$T,18,0)),0,VLOOKUP($A33,PE!$B:$T,18,0))</f>
        <v>0.475331291506201</v>
      </c>
      <c r="Y33" s="0" t="n">
        <f aca="false">IF(ISNA(VLOOKUP($A33,PE!$B:$T,19,0)),0,VLOOKUP($A33,PE!$B:$T,19,0))</f>
        <v>0.521568673208639</v>
      </c>
      <c r="AA33" s="14" t="n">
        <f aca="false">H33-(H32*$G32/100)</f>
        <v>-0.346252191098337</v>
      </c>
      <c r="AB33" s="14" t="n">
        <f aca="false">I33-(I32*$G32/100)</f>
        <v>-1.70140952195904</v>
      </c>
      <c r="AC33" s="14" t="n">
        <f aca="false">J33-(J32*$G32/100)</f>
        <v>-0.0774470636248431</v>
      </c>
      <c r="AD33" s="14" t="n">
        <f aca="false">K33-(K32*$G32/100)</f>
        <v>-0.79406665703718</v>
      </c>
      <c r="AE33" s="14" t="n">
        <f aca="false">L33-(L32*$G32/100)</f>
        <v>-0.85212026441159</v>
      </c>
      <c r="AF33" s="14" t="n">
        <f aca="false">M33-(M32*$G32/100)</f>
        <v>-3.52536540356178</v>
      </c>
      <c r="AG33" s="14" t="n">
        <f aca="false">N33-(N32*$G32/100)</f>
        <v>-16.0056868806597</v>
      </c>
      <c r="AH33" s="14" t="n">
        <f aca="false">O33-(O32*$G32/100)</f>
        <v>-5.92507690835253</v>
      </c>
      <c r="AI33" s="14" t="n">
        <f aca="false">P33-(P32*$G32/100)</f>
        <v>-9.31978295402839</v>
      </c>
      <c r="AJ33" s="14" t="n">
        <f aca="false">Q33-(Q32*$G32/100)</f>
        <v>-2.5885600989657</v>
      </c>
      <c r="AK33" s="14" t="n">
        <f aca="false">R33-(R32*$G32/100)</f>
        <v>-12.4517007756749</v>
      </c>
      <c r="AL33" s="14" t="n">
        <f aca="false">S33-(S32*$G32/100)</f>
        <v>-5.04348697712518</v>
      </c>
      <c r="AM33" s="14" t="n">
        <f aca="false">T33-(T32*$G32/100)</f>
        <v>-0.677649049514034</v>
      </c>
      <c r="AN33" s="14" t="n">
        <f aca="false">U33-(U32*$G32/100)</f>
        <v>-0.558931548131139</v>
      </c>
      <c r="AO33" s="14" t="n">
        <f aca="false">V33-(V32*$G32/100)</f>
        <v>-5.17351624339432</v>
      </c>
      <c r="AP33" s="14" t="n">
        <f aca="false">W33-(W32*$G32/100)</f>
        <v>-1.38873806509968</v>
      </c>
      <c r="AQ33" s="14" t="n">
        <f aca="false">X33-(X32*$G32/100)</f>
        <v>-1.86157393194804</v>
      </c>
      <c r="AR33" s="14" t="n">
        <f aca="false">Y33-(Y32*$G32/100)</f>
        <v>-1.38694149378731</v>
      </c>
      <c r="AT33" s="14" t="n">
        <f aca="false">IF(AA33&gt;0,AA33,0)</f>
        <v>0</v>
      </c>
      <c r="AU33" s="14" t="n">
        <f aca="false">IF(AB33&gt;0,AB33,0)</f>
        <v>0</v>
      </c>
      <c r="AV33" s="14" t="n">
        <f aca="false">IF(AC33&gt;0,AC33,0)</f>
        <v>0</v>
      </c>
      <c r="AW33" s="14" t="n">
        <f aca="false">IF(AD33&gt;0,AD33,0)</f>
        <v>0</v>
      </c>
      <c r="AX33" s="14" t="n">
        <f aca="false">IF(AE33&gt;0,AE33,0)</f>
        <v>0</v>
      </c>
      <c r="AY33" s="14" t="n">
        <f aca="false">IF(AF33&gt;0,AF33,0)</f>
        <v>0</v>
      </c>
      <c r="AZ33" s="14" t="n">
        <f aca="false">IF(AG33&gt;0,AG33,0)</f>
        <v>0</v>
      </c>
      <c r="BA33" s="14" t="n">
        <f aca="false">IF(AH33&gt;0,AH33,0)</f>
        <v>0</v>
      </c>
      <c r="BB33" s="14" t="n">
        <f aca="false">IF(AI33&gt;0,AI33,0)</f>
        <v>0</v>
      </c>
      <c r="BC33" s="14" t="n">
        <f aca="false">IF(AJ33&gt;0,AJ33,0)</f>
        <v>0</v>
      </c>
      <c r="BD33" s="14" t="n">
        <f aca="false">IF(AK33&gt;0,AK33,0)</f>
        <v>0</v>
      </c>
      <c r="BE33" s="14" t="n">
        <f aca="false">IF(AL33&gt;0,AL33,0)</f>
        <v>0</v>
      </c>
      <c r="BF33" s="14" t="n">
        <f aca="false">IF(AM33&gt;0,AM33,0)</f>
        <v>0</v>
      </c>
      <c r="BG33" s="14" t="n">
        <f aca="false">IF(AN33&gt;0,AN33,0)</f>
        <v>0</v>
      </c>
      <c r="BH33" s="14" t="n">
        <f aca="false">IF(AO33&gt;0,AO33,0)</f>
        <v>0</v>
      </c>
      <c r="BI33" s="14" t="n">
        <f aca="false">IF(AP33&gt;0,AP33,0)</f>
        <v>0</v>
      </c>
      <c r="BJ33" s="14" t="n">
        <f aca="false">IF(AQ33&gt;0,AQ33,0)</f>
        <v>0</v>
      </c>
      <c r="BK33" s="14" t="n">
        <f aca="false">IF(AR33&gt;0,AR33,0)</f>
        <v>0</v>
      </c>
    </row>
    <row r="34" customFormat="false" ht="18" hidden="false" customHeight="false" outlineLevel="0" collapsed="false">
      <c r="A34" s="22" t="s">
        <v>989</v>
      </c>
      <c r="B34" s="19" t="s">
        <v>990</v>
      </c>
      <c r="C34" s="19" t="n">
        <v>35</v>
      </c>
      <c r="D34" s="19" t="n">
        <f aca="false">C34-2</f>
        <v>33</v>
      </c>
      <c r="E34" s="8" t="s">
        <v>991</v>
      </c>
      <c r="F34" s="8" t="n">
        <v>8.94025116415197</v>
      </c>
      <c r="G34" s="13" t="n">
        <f aca="false">F34*((POWER(D34,2))/((POWER(C34,2))))</f>
        <v>7.94770083082571</v>
      </c>
      <c r="H34" s="0" t="n">
        <f aca="false">IF(ISNA(VLOOKUP($A34,PE!$B:$T,2,0)),0,VLOOKUP($A34,PE!$B:$T,2,0))</f>
        <v>0</v>
      </c>
      <c r="I34" s="0" t="n">
        <f aca="false">IF(ISNA(VLOOKUP($A34,PE!$B:$T,3,0)),0,VLOOKUP($A34,PE!$B:$T,3,0))</f>
        <v>0</v>
      </c>
      <c r="J34" s="0" t="n">
        <f aca="false">IF(ISNA(VLOOKUP($A34,PE!$B:$T,4,0)),0,VLOOKUP($A34,PE!$B:$T,4,0))</f>
        <v>0</v>
      </c>
      <c r="K34" s="0" t="n">
        <f aca="false">IF(ISNA(VLOOKUP($A34,PE!$B:$T,5,0)),0,VLOOKUP($A34,PE!$B:$T,5,0))</f>
        <v>0</v>
      </c>
      <c r="L34" s="0" t="n">
        <f aca="false">IF(ISNA(VLOOKUP($A34,PE!$B:$T,6,0)),0,VLOOKUP($A34,PE!$B:$T,6,0))</f>
        <v>0</v>
      </c>
      <c r="M34" s="0" t="n">
        <f aca="false">IF(ISNA(VLOOKUP($A34,PE!$B:$T,7,0)),0,VLOOKUP($A34,PE!$B:$T,7,0))</f>
        <v>0</v>
      </c>
      <c r="N34" s="0" t="n">
        <f aca="false">IF(ISNA(VLOOKUP($A34,PE!$B:$T,8,0)),0,VLOOKUP($A34,PE!$B:$T,8,0))</f>
        <v>0</v>
      </c>
      <c r="O34" s="0" t="n">
        <f aca="false">IF(ISNA(VLOOKUP($A34,PE!$B:$T,9,0)),0,VLOOKUP($A34,PE!$B:$T,9,0))</f>
        <v>0</v>
      </c>
      <c r="P34" s="0" t="n">
        <f aca="false">IF(ISNA(VLOOKUP($A34,PE!$B:$T,10,0)),0,VLOOKUP($A34,PE!$B:$T,10,0))</f>
        <v>0</v>
      </c>
      <c r="Q34" s="0" t="n">
        <f aca="false">IF(ISNA(VLOOKUP($A34,PE!$B:$T,11,0)),0,VLOOKUP($A34,PE!$B:$T,11,0))</f>
        <v>0</v>
      </c>
      <c r="R34" s="0" t="n">
        <f aca="false">IF(ISNA(VLOOKUP($A34,PE!$B:$T,12,0)),0,VLOOKUP($A34,PE!$B:$T,12,0))</f>
        <v>0</v>
      </c>
      <c r="S34" s="0" t="n">
        <f aca="false">IF(ISNA(VLOOKUP($A34,PE!$B:$T,13,0)),0,VLOOKUP($A34,PE!$B:$T,13,0))</f>
        <v>0</v>
      </c>
      <c r="T34" s="0" t="n">
        <f aca="false">IF(ISNA(VLOOKUP($A34,PE!$B:$T,14,0)),0,VLOOKUP($A34,PE!$B:$T,14,0))</f>
        <v>0</v>
      </c>
      <c r="U34" s="0" t="n">
        <f aca="false">IF(ISNA(VLOOKUP($A34,PE!$B:$T,15,0)),0,VLOOKUP($A34,PE!$B:$T,15,0))</f>
        <v>0</v>
      </c>
      <c r="V34" s="0" t="n">
        <f aca="false">IF(ISNA(VLOOKUP($A34,PE!$B:$T,16,0)),0,VLOOKUP($A34,PE!$B:$T,16,0))</f>
        <v>0</v>
      </c>
      <c r="W34" s="0" t="n">
        <f aca="false">IF(ISNA(VLOOKUP($A34,PE!$B:$T,17,0)),0,VLOOKUP($A34,PE!$B:$T,17,0))</f>
        <v>0</v>
      </c>
      <c r="X34" s="0" t="n">
        <f aca="false">IF(ISNA(VLOOKUP($A34,PE!$B:$T,18,0)),0,VLOOKUP($A34,PE!$B:$T,18,0))</f>
        <v>0</v>
      </c>
      <c r="Y34" s="0" t="n">
        <f aca="false">IF(ISNA(VLOOKUP($A34,PE!$B:$T,19,0)),0,VLOOKUP($A34,PE!$B:$T,19,0))</f>
        <v>0</v>
      </c>
      <c r="AA34" s="14" t="n">
        <f aca="false">H34-(H33*$G33/100)</f>
        <v>-0.0353762139325477</v>
      </c>
      <c r="AB34" s="14" t="n">
        <f aca="false">I34-(I33*$G33/100)</f>
        <v>-0.0504584469912866</v>
      </c>
      <c r="AC34" s="14" t="n">
        <f aca="false">J34-(J33*$G33/100)</f>
        <v>-0.00909968695979687</v>
      </c>
      <c r="AD34" s="14" t="n">
        <f aca="false">K34-(K33*$G33/100)</f>
        <v>-0.0370925159481548</v>
      </c>
      <c r="AE34" s="14" t="n">
        <f aca="false">L34-(L33*$G33/100)</f>
        <v>-0.0504584469912866</v>
      </c>
      <c r="AF34" s="14" t="n">
        <f aca="false">M34-(M33*$G33/100)</f>
        <v>-0.176512916856879</v>
      </c>
      <c r="AG34" s="14" t="n">
        <f aca="false">N34-(N33*$G33/100)</f>
        <v>-0.384134973538283</v>
      </c>
      <c r="AH34" s="14" t="n">
        <f aca="false">O34-(O33*$G33/100)</f>
        <v>-0.181607975762707</v>
      </c>
      <c r="AI34" s="14" t="n">
        <f aca="false">P34-(P33*$G33/100)</f>
        <v>-0.302540932267976</v>
      </c>
      <c r="AJ34" s="14" t="n">
        <f aca="false">Q34-(Q33*$G33/100)</f>
        <v>-0.0557728318624768</v>
      </c>
      <c r="AK34" s="14" t="n">
        <f aca="false">R34-(R33*$G33/100)</f>
        <v>-0.308832490579135</v>
      </c>
      <c r="AL34" s="14" t="n">
        <f aca="false">S34-(S33*$G33/100)</f>
        <v>-0.117627673384508</v>
      </c>
      <c r="AM34" s="14" t="n">
        <f aca="false">T34-(T33*$G33/100)</f>
        <v>-0.0239894119369563</v>
      </c>
      <c r="AN34" s="14" t="n">
        <f aca="false">U34-(U33*$G33/100)</f>
        <v>-0.021470834424696</v>
      </c>
      <c r="AO34" s="14" t="n">
        <f aca="false">V34-(V33*$G33/100)</f>
        <v>-0.123754266764543</v>
      </c>
      <c r="AP34" s="14" t="n">
        <f aca="false">W34-(W33*$G33/100)</f>
        <v>-0.0354297007153896</v>
      </c>
      <c r="AQ34" s="14" t="n">
        <f aca="false">X34-(X33*$G33/100)</f>
        <v>-0.0377413705857249</v>
      </c>
      <c r="AR34" s="14" t="n">
        <f aca="false">Y34-(Y33*$G33/100)</f>
        <v>-0.0414126251168871</v>
      </c>
      <c r="AT34" s="14" t="n">
        <f aca="false">IF(AA34&gt;0,AA34,0)</f>
        <v>0</v>
      </c>
      <c r="AU34" s="14" t="n">
        <f aca="false">IF(AB34&gt;0,AB34,0)</f>
        <v>0</v>
      </c>
      <c r="AV34" s="14" t="n">
        <f aca="false">IF(AC34&gt;0,AC34,0)</f>
        <v>0</v>
      </c>
      <c r="AW34" s="14" t="n">
        <f aca="false">IF(AD34&gt;0,AD34,0)</f>
        <v>0</v>
      </c>
      <c r="AX34" s="14" t="n">
        <f aca="false">IF(AE34&gt;0,AE34,0)</f>
        <v>0</v>
      </c>
      <c r="AY34" s="14" t="n">
        <f aca="false">IF(AF34&gt;0,AF34,0)</f>
        <v>0</v>
      </c>
      <c r="AZ34" s="14" t="n">
        <f aca="false">IF(AG34&gt;0,AG34,0)</f>
        <v>0</v>
      </c>
      <c r="BA34" s="14" t="n">
        <f aca="false">IF(AH34&gt;0,AH34,0)</f>
        <v>0</v>
      </c>
      <c r="BB34" s="14" t="n">
        <f aca="false">IF(AI34&gt;0,AI34,0)</f>
        <v>0</v>
      </c>
      <c r="BC34" s="14" t="n">
        <f aca="false">IF(AJ34&gt;0,AJ34,0)</f>
        <v>0</v>
      </c>
      <c r="BD34" s="14" t="n">
        <f aca="false">IF(AK34&gt;0,AK34,0)</f>
        <v>0</v>
      </c>
      <c r="BE34" s="14" t="n">
        <f aca="false">IF(AL34&gt;0,AL34,0)</f>
        <v>0</v>
      </c>
      <c r="BF34" s="14" t="n">
        <f aca="false">IF(AM34&gt;0,AM34,0)</f>
        <v>0</v>
      </c>
      <c r="BG34" s="14" t="n">
        <f aca="false">IF(AN34&gt;0,AN34,0)</f>
        <v>0</v>
      </c>
      <c r="BH34" s="14" t="n">
        <f aca="false">IF(AO34&gt;0,AO34,0)</f>
        <v>0</v>
      </c>
      <c r="BI34" s="14" t="n">
        <f aca="false">IF(AP34&gt;0,AP34,0)</f>
        <v>0</v>
      </c>
      <c r="BJ34" s="14" t="n">
        <f aca="false">IF(AQ34&gt;0,AQ34,0)</f>
        <v>0</v>
      </c>
      <c r="BK34" s="14" t="n">
        <f aca="false">IF(AR34&gt;0,AR34,0)</f>
        <v>0</v>
      </c>
    </row>
    <row r="35" customFormat="false" ht="18" hidden="false" customHeight="false" outlineLevel="0" collapsed="false">
      <c r="A35" s="22" t="s">
        <v>992</v>
      </c>
      <c r="B35" s="19" t="s">
        <v>993</v>
      </c>
      <c r="C35" s="19" t="n">
        <v>35</v>
      </c>
      <c r="D35" s="19" t="n">
        <f aca="false">C35-2</f>
        <v>33</v>
      </c>
      <c r="E35" s="8" t="s">
        <v>994</v>
      </c>
      <c r="F35" s="8" t="n">
        <v>8.94889846744926</v>
      </c>
      <c r="G35" s="13" t="n">
        <f aca="false">F35*((POWER(D35,2))/((POWER(C35,2))))</f>
        <v>7.95538810698142</v>
      </c>
      <c r="H35" s="0" t="n">
        <f aca="false">IF(ISNA(VLOOKUP($A35,PE!$B:$T,2,0)),0,VLOOKUP($A35,PE!$B:$T,2,0))</f>
        <v>0</v>
      </c>
      <c r="I35" s="0" t="n">
        <f aca="false">IF(ISNA(VLOOKUP($A35,PE!$B:$T,3,0)),0,VLOOKUP($A35,PE!$B:$T,3,0))</f>
        <v>0</v>
      </c>
      <c r="J35" s="0" t="n">
        <f aca="false">IF(ISNA(VLOOKUP($A35,PE!$B:$T,4,0)),0,VLOOKUP($A35,PE!$B:$T,4,0))</f>
        <v>0</v>
      </c>
      <c r="K35" s="0" t="n">
        <f aca="false">IF(ISNA(VLOOKUP($A35,PE!$B:$T,5,0)),0,VLOOKUP($A35,PE!$B:$T,5,0))</f>
        <v>0</v>
      </c>
      <c r="L35" s="0" t="n">
        <f aca="false">IF(ISNA(VLOOKUP($A35,PE!$B:$T,6,0)),0,VLOOKUP($A35,PE!$B:$T,6,0))</f>
        <v>0</v>
      </c>
      <c r="M35" s="0" t="n">
        <f aca="false">IF(ISNA(VLOOKUP($A35,PE!$B:$T,7,0)),0,VLOOKUP($A35,PE!$B:$T,7,0))</f>
        <v>0</v>
      </c>
      <c r="N35" s="0" t="n">
        <f aca="false">IF(ISNA(VLOOKUP($A35,PE!$B:$T,8,0)),0,VLOOKUP($A35,PE!$B:$T,8,0))</f>
        <v>0</v>
      </c>
      <c r="O35" s="0" t="n">
        <f aca="false">IF(ISNA(VLOOKUP($A35,PE!$B:$T,9,0)),0,VLOOKUP($A35,PE!$B:$T,9,0))</f>
        <v>0</v>
      </c>
      <c r="P35" s="0" t="n">
        <f aca="false">IF(ISNA(VLOOKUP($A35,PE!$B:$T,10,0)),0,VLOOKUP($A35,PE!$B:$T,10,0))</f>
        <v>0</v>
      </c>
      <c r="Q35" s="0" t="n">
        <f aca="false">IF(ISNA(VLOOKUP($A35,PE!$B:$T,11,0)),0,VLOOKUP($A35,PE!$B:$T,11,0))</f>
        <v>0</v>
      </c>
      <c r="R35" s="0" t="n">
        <f aca="false">IF(ISNA(VLOOKUP($A35,PE!$B:$T,12,0)),0,VLOOKUP($A35,PE!$B:$T,12,0))</f>
        <v>0</v>
      </c>
      <c r="S35" s="0" t="n">
        <f aca="false">IF(ISNA(VLOOKUP($A35,PE!$B:$T,13,0)),0,VLOOKUP($A35,PE!$B:$T,13,0))</f>
        <v>0</v>
      </c>
      <c r="T35" s="0" t="n">
        <f aca="false">IF(ISNA(VLOOKUP($A35,PE!$B:$T,14,0)),0,VLOOKUP($A35,PE!$B:$T,14,0))</f>
        <v>0</v>
      </c>
      <c r="U35" s="0" t="n">
        <f aca="false">IF(ISNA(VLOOKUP($A35,PE!$B:$T,15,0)),0,VLOOKUP($A35,PE!$B:$T,15,0))</f>
        <v>0</v>
      </c>
      <c r="V35" s="0" t="n">
        <f aca="false">IF(ISNA(VLOOKUP($A35,PE!$B:$T,16,0)),0,VLOOKUP($A35,PE!$B:$T,16,0))</f>
        <v>0</v>
      </c>
      <c r="W35" s="0" t="n">
        <f aca="false">IF(ISNA(VLOOKUP($A35,PE!$B:$T,17,0)),0,VLOOKUP($A35,PE!$B:$T,17,0))</f>
        <v>0</v>
      </c>
      <c r="X35" s="0" t="n">
        <f aca="false">IF(ISNA(VLOOKUP($A35,PE!$B:$T,18,0)),0,VLOOKUP($A35,PE!$B:$T,18,0))</f>
        <v>0</v>
      </c>
      <c r="Y35" s="0" t="n">
        <f aca="false">IF(ISNA(VLOOKUP($A35,PE!$B:$T,19,0)),0,VLOOKUP($A35,PE!$B:$T,19,0))</f>
        <v>0</v>
      </c>
      <c r="AA35" s="14" t="n">
        <f aca="false">H35-(H34*$G34/100)</f>
        <v>0</v>
      </c>
      <c r="AB35" s="14" t="n">
        <f aca="false">I35-(I34*$G34/100)</f>
        <v>0</v>
      </c>
      <c r="AC35" s="14" t="n">
        <f aca="false">J35-(J34*$G34/100)</f>
        <v>0</v>
      </c>
      <c r="AD35" s="14" t="n">
        <f aca="false">K35-(K34*$G34/100)</f>
        <v>0</v>
      </c>
      <c r="AE35" s="14" t="n">
        <f aca="false">L35-(L34*$G34/100)</f>
        <v>0</v>
      </c>
      <c r="AF35" s="14" t="n">
        <f aca="false">M35-(M34*$G34/100)</f>
        <v>0</v>
      </c>
      <c r="AG35" s="14" t="n">
        <f aca="false">N35-(N34*$G34/100)</f>
        <v>0</v>
      </c>
      <c r="AH35" s="14" t="n">
        <f aca="false">O35-(O34*$G34/100)</f>
        <v>0</v>
      </c>
      <c r="AI35" s="14" t="n">
        <f aca="false">P35-(P34*$G34/100)</f>
        <v>0</v>
      </c>
      <c r="AJ35" s="14" t="n">
        <f aca="false">Q35-(Q34*$G34/100)</f>
        <v>0</v>
      </c>
      <c r="AK35" s="14" t="n">
        <f aca="false">R35-(R34*$G34/100)</f>
        <v>0</v>
      </c>
      <c r="AL35" s="14" t="n">
        <f aca="false">S35-(S34*$G34/100)</f>
        <v>0</v>
      </c>
      <c r="AM35" s="14" t="n">
        <f aca="false">T35-(T34*$G34/100)</f>
        <v>0</v>
      </c>
      <c r="AN35" s="14" t="n">
        <f aca="false">U35-(U34*$G34/100)</f>
        <v>0</v>
      </c>
      <c r="AO35" s="14" t="n">
        <f aca="false">V35-(V34*$G34/100)</f>
        <v>0</v>
      </c>
      <c r="AP35" s="14" t="n">
        <f aca="false">W35-(W34*$G34/100)</f>
        <v>0</v>
      </c>
      <c r="AQ35" s="14" t="n">
        <f aca="false">X35-(X34*$G34/100)</f>
        <v>0</v>
      </c>
      <c r="AR35" s="14" t="n">
        <f aca="false">Y35-(Y34*$G34/100)</f>
        <v>0</v>
      </c>
      <c r="AT35" s="14" t="n">
        <f aca="false">IF(AA35&gt;0,AA35,0)</f>
        <v>0</v>
      </c>
      <c r="AU35" s="14" t="n">
        <f aca="false">IF(AB35&gt;0,AB35,0)</f>
        <v>0</v>
      </c>
      <c r="AV35" s="14" t="n">
        <f aca="false">IF(AC35&gt;0,AC35,0)</f>
        <v>0</v>
      </c>
      <c r="AW35" s="14" t="n">
        <f aca="false">IF(AD35&gt;0,AD35,0)</f>
        <v>0</v>
      </c>
      <c r="AX35" s="14" t="n">
        <f aca="false">IF(AE35&gt;0,AE35,0)</f>
        <v>0</v>
      </c>
      <c r="AY35" s="14" t="n">
        <f aca="false">IF(AF35&gt;0,AF35,0)</f>
        <v>0</v>
      </c>
      <c r="AZ35" s="14" t="n">
        <f aca="false">IF(AG35&gt;0,AG35,0)</f>
        <v>0</v>
      </c>
      <c r="BA35" s="14" t="n">
        <f aca="false">IF(AH35&gt;0,AH35,0)</f>
        <v>0</v>
      </c>
      <c r="BB35" s="14" t="n">
        <f aca="false">IF(AI35&gt;0,AI35,0)</f>
        <v>0</v>
      </c>
      <c r="BC35" s="14" t="n">
        <f aca="false">IF(AJ35&gt;0,AJ35,0)</f>
        <v>0</v>
      </c>
      <c r="BD35" s="14" t="n">
        <f aca="false">IF(AK35&gt;0,AK35,0)</f>
        <v>0</v>
      </c>
      <c r="BE35" s="14" t="n">
        <f aca="false">IF(AL35&gt;0,AL35,0)</f>
        <v>0</v>
      </c>
      <c r="BF35" s="14" t="n">
        <f aca="false">IF(AM35&gt;0,AM35,0)</f>
        <v>0</v>
      </c>
      <c r="BG35" s="14" t="n">
        <f aca="false">IF(AN35&gt;0,AN35,0)</f>
        <v>0</v>
      </c>
      <c r="BH35" s="14" t="n">
        <f aca="false">IF(AO35&gt;0,AO35,0)</f>
        <v>0</v>
      </c>
      <c r="BI35" s="14" t="n">
        <f aca="false">IF(AP35&gt;0,AP35,0)</f>
        <v>0</v>
      </c>
      <c r="BJ35" s="14" t="n">
        <f aca="false">IF(AQ35&gt;0,AQ35,0)</f>
        <v>0</v>
      </c>
      <c r="BK35" s="14" t="n">
        <f aca="false">IF(AR35&gt;0,AR35,0)</f>
        <v>0</v>
      </c>
    </row>
    <row r="36" customFormat="false" ht="18" hidden="false" customHeight="false" outlineLevel="0" collapsed="false">
      <c r="A36" s="22" t="s">
        <v>995</v>
      </c>
      <c r="B36" s="19" t="s">
        <v>996</v>
      </c>
      <c r="C36" s="19" t="n">
        <v>35</v>
      </c>
      <c r="D36" s="19" t="n">
        <f aca="false">C36-2</f>
        <v>33</v>
      </c>
      <c r="E36" s="8" t="s">
        <v>997</v>
      </c>
      <c r="F36" s="8" t="n">
        <v>8.95754614831039</v>
      </c>
      <c r="G36" s="13" t="n">
        <f aca="false">F36*((POWER(D36,2))/((POWER(C36,2))))</f>
        <v>7.96307571878369</v>
      </c>
      <c r="H36" s="0" t="n">
        <f aca="false">IF(ISNA(VLOOKUP($A36,PE!$B:$T,2,0)),0,VLOOKUP($A36,PE!$B:$T,2,0))</f>
        <v>0</v>
      </c>
      <c r="I36" s="0" t="n">
        <f aca="false">IF(ISNA(VLOOKUP($A36,PE!$B:$T,3,0)),0,VLOOKUP($A36,PE!$B:$T,3,0))</f>
        <v>0</v>
      </c>
      <c r="J36" s="0" t="n">
        <f aca="false">IF(ISNA(VLOOKUP($A36,PE!$B:$T,4,0)),0,VLOOKUP($A36,PE!$B:$T,4,0))</f>
        <v>0</v>
      </c>
      <c r="K36" s="0" t="n">
        <f aca="false">IF(ISNA(VLOOKUP($A36,PE!$B:$T,5,0)),0,VLOOKUP($A36,PE!$B:$T,5,0))</f>
        <v>0</v>
      </c>
      <c r="L36" s="0" t="n">
        <f aca="false">IF(ISNA(VLOOKUP($A36,PE!$B:$T,6,0)),0,VLOOKUP($A36,PE!$B:$T,6,0))</f>
        <v>0</v>
      </c>
      <c r="M36" s="0" t="n">
        <f aca="false">IF(ISNA(VLOOKUP($A36,PE!$B:$T,7,0)),0,VLOOKUP($A36,PE!$B:$T,7,0))</f>
        <v>0</v>
      </c>
      <c r="N36" s="0" t="n">
        <f aca="false">IF(ISNA(VLOOKUP($A36,PE!$B:$T,8,0)),0,VLOOKUP($A36,PE!$B:$T,8,0))</f>
        <v>0</v>
      </c>
      <c r="O36" s="0" t="n">
        <f aca="false">IF(ISNA(VLOOKUP($A36,PE!$B:$T,9,0)),0,VLOOKUP($A36,PE!$B:$T,9,0))</f>
        <v>0</v>
      </c>
      <c r="P36" s="0" t="n">
        <f aca="false">IF(ISNA(VLOOKUP($A36,PE!$B:$T,10,0)),0,VLOOKUP($A36,PE!$B:$T,10,0))</f>
        <v>0</v>
      </c>
      <c r="Q36" s="0" t="n">
        <f aca="false">IF(ISNA(VLOOKUP($A36,PE!$B:$T,11,0)),0,VLOOKUP($A36,PE!$B:$T,11,0))</f>
        <v>0</v>
      </c>
      <c r="R36" s="0" t="n">
        <f aca="false">IF(ISNA(VLOOKUP($A36,PE!$B:$T,12,0)),0,VLOOKUP($A36,PE!$B:$T,12,0))</f>
        <v>0</v>
      </c>
      <c r="S36" s="0" t="n">
        <f aca="false">IF(ISNA(VLOOKUP($A36,PE!$B:$T,13,0)),0,VLOOKUP($A36,PE!$B:$T,13,0))</f>
        <v>0</v>
      </c>
      <c r="T36" s="0" t="n">
        <f aca="false">IF(ISNA(VLOOKUP($A36,PE!$B:$T,14,0)),0,VLOOKUP($A36,PE!$B:$T,14,0))</f>
        <v>0</v>
      </c>
      <c r="U36" s="0" t="n">
        <f aca="false">IF(ISNA(VLOOKUP($A36,PE!$B:$T,15,0)),0,VLOOKUP($A36,PE!$B:$T,15,0))</f>
        <v>0</v>
      </c>
      <c r="V36" s="0" t="n">
        <f aca="false">IF(ISNA(VLOOKUP($A36,PE!$B:$T,16,0)),0,VLOOKUP($A36,PE!$B:$T,16,0))</f>
        <v>0</v>
      </c>
      <c r="W36" s="0" t="n">
        <f aca="false">IF(ISNA(VLOOKUP($A36,PE!$B:$T,17,0)),0,VLOOKUP($A36,PE!$B:$T,17,0))</f>
        <v>0</v>
      </c>
      <c r="X36" s="0" t="n">
        <f aca="false">IF(ISNA(VLOOKUP($A36,PE!$B:$T,18,0)),0,VLOOKUP($A36,PE!$B:$T,18,0))</f>
        <v>0</v>
      </c>
      <c r="Y36" s="0" t="n">
        <f aca="false">IF(ISNA(VLOOKUP($A36,PE!$B:$T,19,0)),0,VLOOKUP($A36,PE!$B:$T,19,0))</f>
        <v>0</v>
      </c>
      <c r="AA36" s="14" t="n">
        <f aca="false">H36-(H35*$G35/100)</f>
        <v>0</v>
      </c>
      <c r="AB36" s="14" t="n">
        <f aca="false">I36-(I35*$G35/100)</f>
        <v>0</v>
      </c>
      <c r="AC36" s="14" t="n">
        <f aca="false">J36-(J35*$G35/100)</f>
        <v>0</v>
      </c>
      <c r="AD36" s="14" t="n">
        <f aca="false">K36-(K35*$G35/100)</f>
        <v>0</v>
      </c>
      <c r="AE36" s="14" t="n">
        <f aca="false">L36-(L35*$G35/100)</f>
        <v>0</v>
      </c>
      <c r="AF36" s="14" t="n">
        <f aca="false">M36-(M35*$G35/100)</f>
        <v>0</v>
      </c>
      <c r="AG36" s="14" t="n">
        <f aca="false">N36-(N35*$G35/100)</f>
        <v>0</v>
      </c>
      <c r="AH36" s="14" t="n">
        <f aca="false">O36-(O35*$G35/100)</f>
        <v>0</v>
      </c>
      <c r="AI36" s="14" t="n">
        <f aca="false">P36-(P35*$G35/100)</f>
        <v>0</v>
      </c>
      <c r="AJ36" s="14" t="n">
        <f aca="false">Q36-(Q35*$G35/100)</f>
        <v>0</v>
      </c>
      <c r="AK36" s="14" t="n">
        <f aca="false">R36-(R35*$G35/100)</f>
        <v>0</v>
      </c>
      <c r="AL36" s="14" t="n">
        <f aca="false">S36-(S35*$G35/100)</f>
        <v>0</v>
      </c>
      <c r="AM36" s="14" t="n">
        <f aca="false">T36-(T35*$G35/100)</f>
        <v>0</v>
      </c>
      <c r="AN36" s="14" t="n">
        <f aca="false">U36-(U35*$G35/100)</f>
        <v>0</v>
      </c>
      <c r="AO36" s="14" t="n">
        <f aca="false">V36-(V35*$G35/100)</f>
        <v>0</v>
      </c>
      <c r="AP36" s="14" t="n">
        <f aca="false">W36-(W35*$G35/100)</f>
        <v>0</v>
      </c>
      <c r="AQ36" s="14" t="n">
        <f aca="false">X36-(X35*$G35/100)</f>
        <v>0</v>
      </c>
      <c r="AR36" s="14" t="n">
        <f aca="false">Y36-(Y35*$G35/100)</f>
        <v>0</v>
      </c>
      <c r="AT36" s="14" t="n">
        <f aca="false">IF(AA36&gt;0,AA36,0)</f>
        <v>0</v>
      </c>
      <c r="AU36" s="14" t="n">
        <f aca="false">IF(AB36&gt;0,AB36,0)</f>
        <v>0</v>
      </c>
      <c r="AV36" s="14" t="n">
        <f aca="false">IF(AC36&gt;0,AC36,0)</f>
        <v>0</v>
      </c>
      <c r="AW36" s="14" t="n">
        <f aca="false">IF(AD36&gt;0,AD36,0)</f>
        <v>0</v>
      </c>
      <c r="AX36" s="14" t="n">
        <f aca="false">IF(AE36&gt;0,AE36,0)</f>
        <v>0</v>
      </c>
      <c r="AY36" s="14" t="n">
        <f aca="false">IF(AF36&gt;0,AF36,0)</f>
        <v>0</v>
      </c>
      <c r="AZ36" s="14" t="n">
        <f aca="false">IF(AG36&gt;0,AG36,0)</f>
        <v>0</v>
      </c>
      <c r="BA36" s="14" t="n">
        <f aca="false">IF(AH36&gt;0,AH36,0)</f>
        <v>0</v>
      </c>
      <c r="BB36" s="14" t="n">
        <f aca="false">IF(AI36&gt;0,AI36,0)</f>
        <v>0</v>
      </c>
      <c r="BC36" s="14" t="n">
        <f aca="false">IF(AJ36&gt;0,AJ36,0)</f>
        <v>0</v>
      </c>
      <c r="BD36" s="14" t="n">
        <f aca="false">IF(AK36&gt;0,AK36,0)</f>
        <v>0</v>
      </c>
      <c r="BE36" s="14" t="n">
        <f aca="false">IF(AL36&gt;0,AL36,0)</f>
        <v>0</v>
      </c>
      <c r="BF36" s="14" t="n">
        <f aca="false">IF(AM36&gt;0,AM36,0)</f>
        <v>0</v>
      </c>
      <c r="BG36" s="14" t="n">
        <f aca="false">IF(AN36&gt;0,AN36,0)</f>
        <v>0</v>
      </c>
      <c r="BH36" s="14" t="n">
        <f aca="false">IF(AO36&gt;0,AO36,0)</f>
        <v>0</v>
      </c>
      <c r="BI36" s="14" t="n">
        <f aca="false">IF(AP36&gt;0,AP36,0)</f>
        <v>0</v>
      </c>
      <c r="BJ36" s="14" t="n">
        <f aca="false">IF(AQ36&gt;0,AQ36,0)</f>
        <v>0</v>
      </c>
      <c r="BK36" s="14" t="n">
        <f aca="false">IF(AR36&gt;0,AR36,0)</f>
        <v>0</v>
      </c>
    </row>
    <row r="37" customFormat="false" ht="18" hidden="false" customHeight="false" outlineLevel="0" collapsed="false">
      <c r="A37" s="22" t="s">
        <v>594</v>
      </c>
      <c r="B37" s="19" t="s">
        <v>556</v>
      </c>
      <c r="C37" s="19" t="n">
        <v>35</v>
      </c>
      <c r="D37" s="19" t="n">
        <f aca="false">C37-2</f>
        <v>33</v>
      </c>
      <c r="E37" s="8" t="s">
        <v>557</v>
      </c>
      <c r="F37" s="8" t="n">
        <v>8.75498037571765</v>
      </c>
      <c r="G37" s="13" t="n">
        <f aca="false">F37*((POWER(D37,2))/((POWER(C37,2))))</f>
        <v>7.7829988809441</v>
      </c>
      <c r="H37" s="0" t="n">
        <f aca="false">IF(ISNA(VLOOKUP($A37,PE!$B:$T,2,0)),0,VLOOKUP($A37,PE!$B:$T,2,0))</f>
        <v>0</v>
      </c>
      <c r="I37" s="0" t="n">
        <f aca="false">IF(ISNA(VLOOKUP($A37,PE!$B:$T,3,0)),0,VLOOKUP($A37,PE!$B:$T,3,0))</f>
        <v>0</v>
      </c>
      <c r="J37" s="0" t="n">
        <f aca="false">IF(ISNA(VLOOKUP($A37,PE!$B:$T,4,0)),0,VLOOKUP($A37,PE!$B:$T,4,0))</f>
        <v>0</v>
      </c>
      <c r="K37" s="0" t="n">
        <f aca="false">IF(ISNA(VLOOKUP($A37,PE!$B:$T,5,0)),0,VLOOKUP($A37,PE!$B:$T,5,0))</f>
        <v>0</v>
      </c>
      <c r="L37" s="0" t="n">
        <f aca="false">IF(ISNA(VLOOKUP($A37,PE!$B:$T,6,0)),0,VLOOKUP($A37,PE!$B:$T,6,0))</f>
        <v>0</v>
      </c>
      <c r="M37" s="0" t="n">
        <f aca="false">IF(ISNA(VLOOKUP($A37,PE!$B:$T,7,0)),0,VLOOKUP($A37,PE!$B:$T,7,0))</f>
        <v>0</v>
      </c>
      <c r="N37" s="0" t="n">
        <f aca="false">IF(ISNA(VLOOKUP($A37,PE!$B:$T,8,0)),0,VLOOKUP($A37,PE!$B:$T,8,0))</f>
        <v>0</v>
      </c>
      <c r="O37" s="0" t="n">
        <f aca="false">IF(ISNA(VLOOKUP($A37,PE!$B:$T,9,0)),0,VLOOKUP($A37,PE!$B:$T,9,0))</f>
        <v>0</v>
      </c>
      <c r="P37" s="0" t="n">
        <f aca="false">IF(ISNA(VLOOKUP($A37,PE!$B:$T,10,0)),0,VLOOKUP($A37,PE!$B:$T,10,0))</f>
        <v>0</v>
      </c>
      <c r="Q37" s="0" t="n">
        <f aca="false">IF(ISNA(VLOOKUP($A37,PE!$B:$T,11,0)),0,VLOOKUP($A37,PE!$B:$T,11,0))</f>
        <v>0</v>
      </c>
      <c r="R37" s="0" t="n">
        <f aca="false">IF(ISNA(VLOOKUP($A37,PE!$B:$T,12,0)),0,VLOOKUP($A37,PE!$B:$T,12,0))</f>
        <v>0</v>
      </c>
      <c r="S37" s="0" t="n">
        <f aca="false">IF(ISNA(VLOOKUP($A37,PE!$B:$T,13,0)),0,VLOOKUP($A37,PE!$B:$T,13,0))</f>
        <v>0</v>
      </c>
      <c r="T37" s="0" t="n">
        <f aca="false">IF(ISNA(VLOOKUP($A37,PE!$B:$T,14,0)),0,VLOOKUP($A37,PE!$B:$T,14,0))</f>
        <v>0</v>
      </c>
      <c r="U37" s="0" t="n">
        <f aca="false">IF(ISNA(VLOOKUP($A37,PE!$B:$T,15,0)),0,VLOOKUP($A37,PE!$B:$T,15,0))</f>
        <v>0</v>
      </c>
      <c r="V37" s="0" t="n">
        <f aca="false">IF(ISNA(VLOOKUP($A37,PE!$B:$T,16,0)),0,VLOOKUP($A37,PE!$B:$T,16,0))</f>
        <v>0</v>
      </c>
      <c r="W37" s="0" t="n">
        <f aca="false">IF(ISNA(VLOOKUP($A37,PE!$B:$T,17,0)),0,VLOOKUP($A37,PE!$B:$T,17,0))</f>
        <v>0</v>
      </c>
      <c r="X37" s="0" t="n">
        <f aca="false">IF(ISNA(VLOOKUP($A37,PE!$B:$T,18,0)),0,VLOOKUP($A37,PE!$B:$T,18,0))</f>
        <v>0</v>
      </c>
      <c r="Y37" s="0" t="n">
        <f aca="false">IF(ISNA(VLOOKUP($A37,PE!$B:$T,19,0)),0,VLOOKUP($A37,PE!$B:$T,19,0))</f>
        <v>0</v>
      </c>
      <c r="AA37" s="14" t="n">
        <f aca="false">H37-(H36*$G36/100)</f>
        <v>0</v>
      </c>
      <c r="AB37" s="14" t="n">
        <f aca="false">I37-(I36*$G36/100)</f>
        <v>0</v>
      </c>
      <c r="AC37" s="14" t="n">
        <f aca="false">J37-(J36*$G36/100)</f>
        <v>0</v>
      </c>
      <c r="AD37" s="14" t="n">
        <f aca="false">K37-(K36*$G36/100)</f>
        <v>0</v>
      </c>
      <c r="AE37" s="14" t="n">
        <f aca="false">L37-(L36*$G36/100)</f>
        <v>0</v>
      </c>
      <c r="AF37" s="14" t="n">
        <f aca="false">M37-(M36*$G36/100)</f>
        <v>0</v>
      </c>
      <c r="AG37" s="14" t="n">
        <f aca="false">N37-(N36*$G36/100)</f>
        <v>0</v>
      </c>
      <c r="AH37" s="14" t="n">
        <f aca="false">O37-(O36*$G36/100)</f>
        <v>0</v>
      </c>
      <c r="AI37" s="14" t="n">
        <f aca="false">P37-(P36*$G36/100)</f>
        <v>0</v>
      </c>
      <c r="AJ37" s="14" t="n">
        <f aca="false">Q37-(Q36*$G36/100)</f>
        <v>0</v>
      </c>
      <c r="AK37" s="14" t="n">
        <f aca="false">R37-(R36*$G36/100)</f>
        <v>0</v>
      </c>
      <c r="AL37" s="14" t="n">
        <f aca="false">S37-(S36*$G36/100)</f>
        <v>0</v>
      </c>
      <c r="AM37" s="14" t="n">
        <f aca="false">T37-(T36*$G36/100)</f>
        <v>0</v>
      </c>
      <c r="AN37" s="14" t="n">
        <f aca="false">U37-(U36*$G36/100)</f>
        <v>0</v>
      </c>
      <c r="AO37" s="14" t="n">
        <f aca="false">V37-(V36*$G36/100)</f>
        <v>0</v>
      </c>
      <c r="AP37" s="14" t="n">
        <f aca="false">W37-(W36*$G36/100)</f>
        <v>0</v>
      </c>
      <c r="AQ37" s="14" t="n">
        <f aca="false">X37-(X36*$G36/100)</f>
        <v>0</v>
      </c>
      <c r="AR37" s="14" t="n">
        <f aca="false">Y37-(Y36*$G36/100)</f>
        <v>0</v>
      </c>
      <c r="AT37" s="14" t="n">
        <f aca="false">IF(AA37&gt;0,AA37,0)</f>
        <v>0</v>
      </c>
      <c r="AU37" s="14" t="n">
        <f aca="false">IF(AB37&gt;0,AB37,0)</f>
        <v>0</v>
      </c>
      <c r="AV37" s="14" t="n">
        <f aca="false">IF(AC37&gt;0,AC37,0)</f>
        <v>0</v>
      </c>
      <c r="AW37" s="14" t="n">
        <f aca="false">IF(AD37&gt;0,AD37,0)</f>
        <v>0</v>
      </c>
      <c r="AX37" s="14" t="n">
        <f aca="false">IF(AE37&gt;0,AE37,0)</f>
        <v>0</v>
      </c>
      <c r="AY37" s="14" t="n">
        <f aca="false">IF(AF37&gt;0,AF37,0)</f>
        <v>0</v>
      </c>
      <c r="AZ37" s="14" t="n">
        <f aca="false">IF(AG37&gt;0,AG37,0)</f>
        <v>0</v>
      </c>
      <c r="BA37" s="14" t="n">
        <f aca="false">IF(AH37&gt;0,AH37,0)</f>
        <v>0</v>
      </c>
      <c r="BB37" s="14" t="n">
        <f aca="false">IF(AI37&gt;0,AI37,0)</f>
        <v>0</v>
      </c>
      <c r="BC37" s="14" t="n">
        <f aca="false">IF(AJ37&gt;0,AJ37,0)</f>
        <v>0</v>
      </c>
      <c r="BD37" s="14" t="n">
        <f aca="false">IF(AK37&gt;0,AK37,0)</f>
        <v>0</v>
      </c>
      <c r="BE37" s="14" t="n">
        <f aca="false">IF(AL37&gt;0,AL37,0)</f>
        <v>0</v>
      </c>
      <c r="BF37" s="14" t="n">
        <f aca="false">IF(AM37&gt;0,AM37,0)</f>
        <v>0</v>
      </c>
      <c r="BG37" s="14" t="n">
        <f aca="false">IF(AN37&gt;0,AN37,0)</f>
        <v>0</v>
      </c>
      <c r="BH37" s="14" t="n">
        <f aca="false">IF(AO37&gt;0,AO37,0)</f>
        <v>0</v>
      </c>
      <c r="BI37" s="14" t="n">
        <f aca="false">IF(AP37&gt;0,AP37,0)</f>
        <v>0</v>
      </c>
      <c r="BJ37" s="14" t="n">
        <f aca="false">IF(AQ37&gt;0,AQ37,0)</f>
        <v>0</v>
      </c>
      <c r="BK37" s="14" t="n">
        <f aca="false">IF(AR37&gt;0,AR37,0)</f>
        <v>0</v>
      </c>
    </row>
    <row r="38" customFormat="false" ht="18" hidden="false" customHeight="false" outlineLevel="0" collapsed="false">
      <c r="A38" s="22" t="s">
        <v>597</v>
      </c>
      <c r="B38" s="19" t="s">
        <v>559</v>
      </c>
      <c r="C38" s="19" t="n">
        <v>35</v>
      </c>
      <c r="D38" s="19" t="n">
        <f aca="false">C38-2</f>
        <v>33</v>
      </c>
      <c r="E38" s="8" t="s">
        <v>560</v>
      </c>
      <c r="F38" s="8" t="n">
        <v>8.76338126593865</v>
      </c>
      <c r="G38" s="13" t="n">
        <f aca="false">F38*((POWER(D38,2))/((POWER(C38,2))))</f>
        <v>7.79046710090383</v>
      </c>
      <c r="H38" s="0" t="n">
        <f aca="false">IF(ISNA(VLOOKUP($A38,PE!$B:$T,2,0)),0,VLOOKUP($A38,PE!$B:$T,2,0))</f>
        <v>0</v>
      </c>
      <c r="I38" s="0" t="n">
        <f aca="false">IF(ISNA(VLOOKUP($A38,PE!$B:$T,3,0)),0,VLOOKUP($A38,PE!$B:$T,3,0))</f>
        <v>0</v>
      </c>
      <c r="J38" s="0" t="n">
        <f aca="false">IF(ISNA(VLOOKUP($A38,PE!$B:$T,4,0)),0,VLOOKUP($A38,PE!$B:$T,4,0))</f>
        <v>0</v>
      </c>
      <c r="K38" s="0" t="n">
        <f aca="false">IF(ISNA(VLOOKUP($A38,PE!$B:$T,5,0)),0,VLOOKUP($A38,PE!$B:$T,5,0))</f>
        <v>0</v>
      </c>
      <c r="L38" s="0" t="n">
        <f aca="false">IF(ISNA(VLOOKUP($A38,PE!$B:$T,6,0)),0,VLOOKUP($A38,PE!$B:$T,6,0))</f>
        <v>0</v>
      </c>
      <c r="M38" s="0" t="n">
        <f aca="false">IF(ISNA(VLOOKUP($A38,PE!$B:$T,7,0)),0,VLOOKUP($A38,PE!$B:$T,7,0))</f>
        <v>0</v>
      </c>
      <c r="N38" s="0" t="n">
        <f aca="false">IF(ISNA(VLOOKUP($A38,PE!$B:$T,8,0)),0,VLOOKUP($A38,PE!$B:$T,8,0))</f>
        <v>0</v>
      </c>
      <c r="O38" s="0" t="n">
        <f aca="false">IF(ISNA(VLOOKUP($A38,PE!$B:$T,9,0)),0,VLOOKUP($A38,PE!$B:$T,9,0))</f>
        <v>0</v>
      </c>
      <c r="P38" s="0" t="n">
        <f aca="false">IF(ISNA(VLOOKUP($A38,PE!$B:$T,10,0)),0,VLOOKUP($A38,PE!$B:$T,10,0))</f>
        <v>0</v>
      </c>
      <c r="Q38" s="0" t="n">
        <f aca="false">IF(ISNA(VLOOKUP($A38,PE!$B:$T,11,0)),0,VLOOKUP($A38,PE!$B:$T,11,0))</f>
        <v>0</v>
      </c>
      <c r="R38" s="0" t="n">
        <f aca="false">IF(ISNA(VLOOKUP($A38,PE!$B:$T,12,0)),0,VLOOKUP($A38,PE!$B:$T,12,0))</f>
        <v>0</v>
      </c>
      <c r="S38" s="0" t="n">
        <f aca="false">IF(ISNA(VLOOKUP($A38,PE!$B:$T,13,0)),0,VLOOKUP($A38,PE!$B:$T,13,0))</f>
        <v>0</v>
      </c>
      <c r="T38" s="0" t="n">
        <f aca="false">IF(ISNA(VLOOKUP($A38,PE!$B:$T,14,0)),0,VLOOKUP($A38,PE!$B:$T,14,0))</f>
        <v>0</v>
      </c>
      <c r="U38" s="0" t="n">
        <f aca="false">IF(ISNA(VLOOKUP($A38,PE!$B:$T,15,0)),0,VLOOKUP($A38,PE!$B:$T,15,0))</f>
        <v>0</v>
      </c>
      <c r="V38" s="0" t="n">
        <f aca="false">IF(ISNA(VLOOKUP($A38,PE!$B:$T,16,0)),0,VLOOKUP($A38,PE!$B:$T,16,0))</f>
        <v>0</v>
      </c>
      <c r="W38" s="0" t="n">
        <f aca="false">IF(ISNA(VLOOKUP($A38,PE!$B:$T,17,0)),0,VLOOKUP($A38,PE!$B:$T,17,0))</f>
        <v>0</v>
      </c>
      <c r="X38" s="0" t="n">
        <f aca="false">IF(ISNA(VLOOKUP($A38,PE!$B:$T,18,0)),0,VLOOKUP($A38,PE!$B:$T,18,0))</f>
        <v>0</v>
      </c>
      <c r="Y38" s="0" t="n">
        <f aca="false">IF(ISNA(VLOOKUP($A38,PE!$B:$T,19,0)),0,VLOOKUP($A38,PE!$B:$T,19,0))</f>
        <v>0</v>
      </c>
      <c r="AA38" s="14" t="n">
        <f aca="false">H38-(H37*$G37/100)</f>
        <v>0</v>
      </c>
      <c r="AB38" s="14" t="n">
        <f aca="false">I38-(I37*$G37/100)</f>
        <v>0</v>
      </c>
      <c r="AC38" s="14" t="n">
        <f aca="false">J38-(J37*$G37/100)</f>
        <v>0</v>
      </c>
      <c r="AD38" s="14" t="n">
        <f aca="false">K38-(K37*$G37/100)</f>
        <v>0</v>
      </c>
      <c r="AE38" s="14" t="n">
        <f aca="false">L38-(L37*$G37/100)</f>
        <v>0</v>
      </c>
      <c r="AF38" s="14" t="n">
        <f aca="false">M38-(M37*$G37/100)</f>
        <v>0</v>
      </c>
      <c r="AG38" s="14" t="n">
        <f aca="false">N38-(N37*$G37/100)</f>
        <v>0</v>
      </c>
      <c r="AH38" s="14" t="n">
        <f aca="false">O38-(O37*$G37/100)</f>
        <v>0</v>
      </c>
      <c r="AI38" s="14" t="n">
        <f aca="false">P38-(P37*$G37/100)</f>
        <v>0</v>
      </c>
      <c r="AJ38" s="14" t="n">
        <f aca="false">Q38-(Q37*$G37/100)</f>
        <v>0</v>
      </c>
      <c r="AK38" s="14" t="n">
        <f aca="false">R38-(R37*$G37/100)</f>
        <v>0</v>
      </c>
      <c r="AL38" s="14" t="n">
        <f aca="false">S38-(S37*$G37/100)</f>
        <v>0</v>
      </c>
      <c r="AM38" s="14" t="n">
        <f aca="false">T38-(T37*$G37/100)</f>
        <v>0</v>
      </c>
      <c r="AN38" s="14" t="n">
        <f aca="false">U38-(U37*$G37/100)</f>
        <v>0</v>
      </c>
      <c r="AO38" s="14" t="n">
        <f aca="false">V38-(V37*$G37/100)</f>
        <v>0</v>
      </c>
      <c r="AP38" s="14" t="n">
        <f aca="false">W38-(W37*$G37/100)</f>
        <v>0</v>
      </c>
      <c r="AQ38" s="14" t="n">
        <f aca="false">X38-(X37*$G37/100)</f>
        <v>0</v>
      </c>
      <c r="AR38" s="14" t="n">
        <f aca="false">Y38-(Y37*$G37/100)</f>
        <v>0</v>
      </c>
      <c r="AT38" s="14" t="n">
        <f aca="false">IF(AA38&gt;0,AA38,0)</f>
        <v>0</v>
      </c>
      <c r="AU38" s="14" t="n">
        <f aca="false">IF(AB38&gt;0,AB38,0)</f>
        <v>0</v>
      </c>
      <c r="AV38" s="14" t="n">
        <f aca="false">IF(AC38&gt;0,AC38,0)</f>
        <v>0</v>
      </c>
      <c r="AW38" s="14" t="n">
        <f aca="false">IF(AD38&gt;0,AD38,0)</f>
        <v>0</v>
      </c>
      <c r="AX38" s="14" t="n">
        <f aca="false">IF(AE38&gt;0,AE38,0)</f>
        <v>0</v>
      </c>
      <c r="AY38" s="14" t="n">
        <f aca="false">IF(AF38&gt;0,AF38,0)</f>
        <v>0</v>
      </c>
      <c r="AZ38" s="14" t="n">
        <f aca="false">IF(AG38&gt;0,AG38,0)</f>
        <v>0</v>
      </c>
      <c r="BA38" s="14" t="n">
        <f aca="false">IF(AH38&gt;0,AH38,0)</f>
        <v>0</v>
      </c>
      <c r="BB38" s="14" t="n">
        <f aca="false">IF(AI38&gt;0,AI38,0)</f>
        <v>0</v>
      </c>
      <c r="BC38" s="14" t="n">
        <f aca="false">IF(AJ38&gt;0,AJ38,0)</f>
        <v>0</v>
      </c>
      <c r="BD38" s="14" t="n">
        <f aca="false">IF(AK38&gt;0,AK38,0)</f>
        <v>0</v>
      </c>
      <c r="BE38" s="14" t="n">
        <f aca="false">IF(AL38&gt;0,AL38,0)</f>
        <v>0</v>
      </c>
      <c r="BF38" s="14" t="n">
        <f aca="false">IF(AM38&gt;0,AM38,0)</f>
        <v>0</v>
      </c>
      <c r="BG38" s="14" t="n">
        <f aca="false">IF(AN38&gt;0,AN38,0)</f>
        <v>0</v>
      </c>
      <c r="BH38" s="14" t="n">
        <f aca="false">IF(AO38&gt;0,AO38,0)</f>
        <v>0</v>
      </c>
      <c r="BI38" s="14" t="n">
        <f aca="false">IF(AP38&gt;0,AP38,0)</f>
        <v>0</v>
      </c>
      <c r="BJ38" s="14" t="n">
        <f aca="false">IF(AQ38&gt;0,AQ38,0)</f>
        <v>0</v>
      </c>
      <c r="BK38" s="14" t="n">
        <f aca="false">IF(AR38&gt;0,AR38,0)</f>
        <v>0</v>
      </c>
    </row>
    <row r="39" customFormat="false" ht="18" hidden="false" customHeight="false" outlineLevel="0" collapsed="false">
      <c r="A39" s="22" t="s">
        <v>600</v>
      </c>
      <c r="B39" s="19" t="s">
        <v>562</v>
      </c>
      <c r="C39" s="19" t="n">
        <v>35</v>
      </c>
      <c r="D39" s="19" t="n">
        <f aca="false">C39-2</f>
        <v>33</v>
      </c>
      <c r="E39" s="8" t="s">
        <v>563</v>
      </c>
      <c r="F39" s="8" t="n">
        <v>8.77178251550164</v>
      </c>
      <c r="G39" s="13" t="n">
        <f aca="false">F39*((POWER(D39,2))/((POWER(C39,2))))</f>
        <v>7.79793564031125</v>
      </c>
      <c r="H39" s="0" t="n">
        <f aca="false">IF(ISNA(VLOOKUP($A39,PE!$B:$T,2,0)),0,VLOOKUP($A39,PE!$B:$T,2,0))</f>
        <v>0</v>
      </c>
      <c r="I39" s="0" t="n">
        <f aca="false">IF(ISNA(VLOOKUP($A39,PE!$B:$T,3,0)),0,VLOOKUP($A39,PE!$B:$T,3,0))</f>
        <v>0</v>
      </c>
      <c r="J39" s="0" t="n">
        <f aca="false">IF(ISNA(VLOOKUP($A39,PE!$B:$T,4,0)),0,VLOOKUP($A39,PE!$B:$T,4,0))</f>
        <v>0</v>
      </c>
      <c r="K39" s="0" t="n">
        <f aca="false">IF(ISNA(VLOOKUP($A39,PE!$B:$T,5,0)),0,VLOOKUP($A39,PE!$B:$T,5,0))</f>
        <v>0</v>
      </c>
      <c r="L39" s="0" t="n">
        <f aca="false">IF(ISNA(VLOOKUP($A39,PE!$B:$T,6,0)),0,VLOOKUP($A39,PE!$B:$T,6,0))</f>
        <v>0</v>
      </c>
      <c r="M39" s="0" t="n">
        <f aca="false">IF(ISNA(VLOOKUP($A39,PE!$B:$T,7,0)),0,VLOOKUP($A39,PE!$B:$T,7,0))</f>
        <v>0</v>
      </c>
      <c r="N39" s="0" t="n">
        <f aca="false">IF(ISNA(VLOOKUP($A39,PE!$B:$T,8,0)),0,VLOOKUP($A39,PE!$B:$T,8,0))</f>
        <v>0</v>
      </c>
      <c r="O39" s="0" t="n">
        <f aca="false">IF(ISNA(VLOOKUP($A39,PE!$B:$T,9,0)),0,VLOOKUP($A39,PE!$B:$T,9,0))</f>
        <v>0</v>
      </c>
      <c r="P39" s="0" t="n">
        <f aca="false">IF(ISNA(VLOOKUP($A39,PE!$B:$T,10,0)),0,VLOOKUP($A39,PE!$B:$T,10,0))</f>
        <v>0</v>
      </c>
      <c r="Q39" s="0" t="n">
        <f aca="false">IF(ISNA(VLOOKUP($A39,PE!$B:$T,11,0)),0,VLOOKUP($A39,PE!$B:$T,11,0))</f>
        <v>0</v>
      </c>
      <c r="R39" s="0" t="n">
        <f aca="false">IF(ISNA(VLOOKUP($A39,PE!$B:$T,12,0)),0,VLOOKUP($A39,PE!$B:$T,12,0))</f>
        <v>0</v>
      </c>
      <c r="S39" s="0" t="n">
        <f aca="false">IF(ISNA(VLOOKUP($A39,PE!$B:$T,13,0)),0,VLOOKUP($A39,PE!$B:$T,13,0))</f>
        <v>0</v>
      </c>
      <c r="T39" s="0" t="n">
        <f aca="false">IF(ISNA(VLOOKUP($A39,PE!$B:$T,14,0)),0,VLOOKUP($A39,PE!$B:$T,14,0))</f>
        <v>0</v>
      </c>
      <c r="U39" s="0" t="n">
        <f aca="false">IF(ISNA(VLOOKUP($A39,PE!$B:$T,15,0)),0,VLOOKUP($A39,PE!$B:$T,15,0))</f>
        <v>0</v>
      </c>
      <c r="V39" s="0" t="n">
        <f aca="false">IF(ISNA(VLOOKUP($A39,PE!$B:$T,16,0)),0,VLOOKUP($A39,PE!$B:$T,16,0))</f>
        <v>0</v>
      </c>
      <c r="W39" s="0" t="n">
        <f aca="false">IF(ISNA(VLOOKUP($A39,PE!$B:$T,17,0)),0,VLOOKUP($A39,PE!$B:$T,17,0))</f>
        <v>0</v>
      </c>
      <c r="X39" s="0" t="n">
        <f aca="false">IF(ISNA(VLOOKUP($A39,PE!$B:$T,18,0)),0,VLOOKUP($A39,PE!$B:$T,18,0))</f>
        <v>0</v>
      </c>
      <c r="Y39" s="0" t="n">
        <f aca="false">IF(ISNA(VLOOKUP($A39,PE!$B:$T,19,0)),0,VLOOKUP($A39,PE!$B:$T,19,0))</f>
        <v>0</v>
      </c>
      <c r="AA39" s="14" t="n">
        <f aca="false">H39-(H38*$G38/100)</f>
        <v>0</v>
      </c>
      <c r="AB39" s="14" t="n">
        <f aca="false">I39-(I38*$G38/100)</f>
        <v>0</v>
      </c>
      <c r="AC39" s="14" t="n">
        <f aca="false">J39-(J38*$G38/100)</f>
        <v>0</v>
      </c>
      <c r="AD39" s="14" t="n">
        <f aca="false">K39-(K38*$G38/100)</f>
        <v>0</v>
      </c>
      <c r="AE39" s="14" t="n">
        <f aca="false">L39-(L38*$G38/100)</f>
        <v>0</v>
      </c>
      <c r="AF39" s="14" t="n">
        <f aca="false">M39-(M38*$G38/100)</f>
        <v>0</v>
      </c>
      <c r="AG39" s="14" t="n">
        <f aca="false">N39-(N38*$G38/100)</f>
        <v>0</v>
      </c>
      <c r="AH39" s="14" t="n">
        <f aca="false">O39-(O38*$G38/100)</f>
        <v>0</v>
      </c>
      <c r="AI39" s="14" t="n">
        <f aca="false">P39-(P38*$G38/100)</f>
        <v>0</v>
      </c>
      <c r="AJ39" s="14" t="n">
        <f aca="false">Q39-(Q38*$G38/100)</f>
        <v>0</v>
      </c>
      <c r="AK39" s="14" t="n">
        <f aca="false">R39-(R38*$G38/100)</f>
        <v>0</v>
      </c>
      <c r="AL39" s="14" t="n">
        <f aca="false">S39-(S38*$G38/100)</f>
        <v>0</v>
      </c>
      <c r="AM39" s="14" t="n">
        <f aca="false">T39-(T38*$G38/100)</f>
        <v>0</v>
      </c>
      <c r="AN39" s="14" t="n">
        <f aca="false">U39-(U38*$G38/100)</f>
        <v>0</v>
      </c>
      <c r="AO39" s="14" t="n">
        <f aca="false">V39-(V38*$G38/100)</f>
        <v>0</v>
      </c>
      <c r="AP39" s="14" t="n">
        <f aca="false">W39-(W38*$G38/100)</f>
        <v>0</v>
      </c>
      <c r="AQ39" s="14" t="n">
        <f aca="false">X39-(X38*$G38/100)</f>
        <v>0</v>
      </c>
      <c r="AR39" s="14" t="n">
        <f aca="false">Y39-(Y38*$G38/100)</f>
        <v>0</v>
      </c>
      <c r="AT39" s="14" t="n">
        <f aca="false">IF(AA39&gt;0,AA39,0)</f>
        <v>0</v>
      </c>
      <c r="AU39" s="14" t="n">
        <f aca="false">IF(AB39&gt;0,AB39,0)</f>
        <v>0</v>
      </c>
      <c r="AV39" s="14" t="n">
        <f aca="false">IF(AC39&gt;0,AC39,0)</f>
        <v>0</v>
      </c>
      <c r="AW39" s="14" t="n">
        <f aca="false">IF(AD39&gt;0,AD39,0)</f>
        <v>0</v>
      </c>
      <c r="AX39" s="14" t="n">
        <f aca="false">IF(AE39&gt;0,AE39,0)</f>
        <v>0</v>
      </c>
      <c r="AY39" s="14" t="n">
        <f aca="false">IF(AF39&gt;0,AF39,0)</f>
        <v>0</v>
      </c>
      <c r="AZ39" s="14" t="n">
        <f aca="false">IF(AG39&gt;0,AG39,0)</f>
        <v>0</v>
      </c>
      <c r="BA39" s="14" t="n">
        <f aca="false">IF(AH39&gt;0,AH39,0)</f>
        <v>0</v>
      </c>
      <c r="BB39" s="14" t="n">
        <f aca="false">IF(AI39&gt;0,AI39,0)</f>
        <v>0</v>
      </c>
      <c r="BC39" s="14" t="n">
        <f aca="false">IF(AJ39&gt;0,AJ39,0)</f>
        <v>0</v>
      </c>
      <c r="BD39" s="14" t="n">
        <f aca="false">IF(AK39&gt;0,AK39,0)</f>
        <v>0</v>
      </c>
      <c r="BE39" s="14" t="n">
        <f aca="false">IF(AL39&gt;0,AL39,0)</f>
        <v>0</v>
      </c>
      <c r="BF39" s="14" t="n">
        <f aca="false">IF(AM39&gt;0,AM39,0)</f>
        <v>0</v>
      </c>
      <c r="BG39" s="14" t="n">
        <f aca="false">IF(AN39&gt;0,AN39,0)</f>
        <v>0</v>
      </c>
      <c r="BH39" s="14" t="n">
        <f aca="false">IF(AO39&gt;0,AO39,0)</f>
        <v>0</v>
      </c>
      <c r="BI39" s="14" t="n">
        <f aca="false">IF(AP39&gt;0,AP39,0)</f>
        <v>0</v>
      </c>
      <c r="BJ39" s="14" t="n">
        <f aca="false">IF(AQ39&gt;0,AQ39,0)</f>
        <v>0</v>
      </c>
      <c r="BK39" s="14" t="n">
        <f aca="false">IF(AR39&gt;0,AR39,0)</f>
        <v>0</v>
      </c>
    </row>
    <row r="40" customFormat="false" ht="18" hidden="false" customHeight="false" outlineLevel="0" collapsed="false">
      <c r="A40" s="22" t="s">
        <v>998</v>
      </c>
      <c r="B40" s="19" t="s">
        <v>999</v>
      </c>
      <c r="C40" s="19" t="n">
        <v>35</v>
      </c>
      <c r="D40" s="19" t="n">
        <f aca="false">C40-2</f>
        <v>33</v>
      </c>
      <c r="E40" s="8" t="s">
        <v>1000</v>
      </c>
      <c r="F40" s="8" t="n">
        <v>9.14286521306643</v>
      </c>
      <c r="G40" s="13" t="n">
        <f aca="false">F40*((POWER(D40,2))/((POWER(C40,2))))</f>
        <v>8.12782058533008</v>
      </c>
      <c r="H40" s="0" t="n">
        <f aca="false">IF(ISNA(VLOOKUP($A40,PE!$B:$T,2,0)),0,VLOOKUP($A40,PE!$B:$T,2,0))</f>
        <v>2.93933561223195</v>
      </c>
      <c r="I40" s="0" t="n">
        <f aca="false">IF(ISNA(VLOOKUP($A40,PE!$B:$T,3,0)),0,VLOOKUP($A40,PE!$B:$T,3,0))</f>
        <v>0.778262104501051</v>
      </c>
      <c r="J40" s="0" t="n">
        <f aca="false">IF(ISNA(VLOOKUP($A40,PE!$B:$T,4,0)),0,VLOOKUP($A40,PE!$B:$T,4,0))</f>
        <v>0.41735667575846</v>
      </c>
      <c r="K40" s="0" t="n">
        <f aca="false">IF(ISNA(VLOOKUP($A40,PE!$B:$T,5,0)),0,VLOOKUP($A40,PE!$B:$T,5,0))</f>
        <v>0.777471505394528</v>
      </c>
      <c r="L40" s="0" t="n">
        <f aca="false">IF(ISNA(VLOOKUP($A40,PE!$B:$T,6,0)),0,VLOOKUP($A40,PE!$B:$T,6,0))</f>
        <v>0.778036793419353</v>
      </c>
      <c r="M40" s="0" t="n">
        <f aca="false">IF(ISNA(VLOOKUP($A40,PE!$B:$T,7,0)),0,VLOOKUP($A40,PE!$B:$T,7,0))</f>
        <v>1.30821099950832</v>
      </c>
      <c r="N40" s="0" t="n">
        <f aca="false">IF(ISNA(VLOOKUP($A40,PE!$B:$T,8,0)),0,VLOOKUP($A40,PE!$B:$T,8,0))</f>
        <v>2.2519444138876</v>
      </c>
      <c r="O40" s="0" t="n">
        <f aca="false">IF(ISNA(VLOOKUP($A40,PE!$B:$T,9,0)),0,VLOOKUP($A40,PE!$B:$T,9,0))</f>
        <v>1.30821099950832</v>
      </c>
      <c r="P40" s="0" t="n">
        <f aca="false">IF(ISNA(VLOOKUP($A40,PE!$B:$T,10,0)),0,VLOOKUP($A40,PE!$B:$T,10,0))</f>
        <v>3.6390264133708</v>
      </c>
      <c r="Q40" s="0" t="n">
        <f aca="false">IF(ISNA(VLOOKUP($A40,PE!$B:$T,11,0)),0,VLOOKUP($A40,PE!$B:$T,11,0))</f>
        <v>2.34976393308016</v>
      </c>
      <c r="R40" s="0" t="n">
        <f aca="false">IF(ISNA(VLOOKUP($A40,PE!$B:$T,12,0)),0,VLOOKUP($A40,PE!$B:$T,12,0))</f>
        <v>1.93331100442857</v>
      </c>
      <c r="S40" s="0" t="n">
        <f aca="false">IF(ISNA(VLOOKUP($A40,PE!$B:$T,13,0)),0,VLOOKUP($A40,PE!$B:$T,13,0))</f>
        <v>1.86790059919862</v>
      </c>
      <c r="T40" s="0" t="n">
        <f aca="false">IF(ISNA(VLOOKUP($A40,PE!$B:$T,14,0)),0,VLOOKUP($A40,PE!$B:$T,14,0))</f>
        <v>1.63595384099486</v>
      </c>
      <c r="U40" s="0" t="n">
        <f aca="false">IF(ISNA(VLOOKUP($A40,PE!$B:$T,15,0)),0,VLOOKUP($A40,PE!$B:$T,15,0))</f>
        <v>0.3313063810869</v>
      </c>
      <c r="V40" s="0" t="n">
        <f aca="false">IF(ISNA(VLOOKUP($A40,PE!$B:$T,16,0)),0,VLOOKUP($A40,PE!$B:$T,16,0))</f>
        <v>0.619064171668096</v>
      </c>
      <c r="W40" s="0" t="n">
        <f aca="false">IF(ISNA(VLOOKUP($A40,PE!$B:$T,17,0)),0,VLOOKUP($A40,PE!$B:$T,17,0))</f>
        <v>1.98725401541575</v>
      </c>
      <c r="X40" s="0" t="n">
        <f aca="false">IF(ISNA(VLOOKUP($A40,PE!$B:$T,18,0)),0,VLOOKUP($A40,PE!$B:$T,18,0))</f>
        <v>0.746732571185978</v>
      </c>
      <c r="Y40" s="0" t="n">
        <f aca="false">IF(ISNA(VLOOKUP($A40,PE!$B:$T,19,0)),0,VLOOKUP($A40,PE!$B:$T,19,0))</f>
        <v>0.682006464184451</v>
      </c>
      <c r="AA40" s="14" t="n">
        <f aca="false">H40-(H39*$G39/100)</f>
        <v>2.93933561223195</v>
      </c>
      <c r="AB40" s="14" t="n">
        <f aca="false">I40-(I39*$G39/100)</f>
        <v>0.778262104501051</v>
      </c>
      <c r="AC40" s="14" t="n">
        <f aca="false">J40-(J39*$G39/100)</f>
        <v>0.41735667575846</v>
      </c>
      <c r="AD40" s="14" t="n">
        <f aca="false">K40-(K39*$G39/100)</f>
        <v>0.777471505394528</v>
      </c>
      <c r="AE40" s="14" t="n">
        <f aca="false">L40-(L39*$G39/100)</f>
        <v>0.778036793419353</v>
      </c>
      <c r="AF40" s="14" t="n">
        <f aca="false">M40-(M39*$G39/100)</f>
        <v>1.30821099950832</v>
      </c>
      <c r="AG40" s="14" t="n">
        <f aca="false">N40-(N39*$G39/100)</f>
        <v>2.2519444138876</v>
      </c>
      <c r="AH40" s="14" t="n">
        <f aca="false">O40-(O39*$G39/100)</f>
        <v>1.30821099950832</v>
      </c>
      <c r="AI40" s="14" t="n">
        <f aca="false">P40-(P39*$G39/100)</f>
        <v>3.6390264133708</v>
      </c>
      <c r="AJ40" s="14" t="n">
        <f aca="false">Q40-(Q39*$G39/100)</f>
        <v>2.34976393308016</v>
      </c>
      <c r="AK40" s="14" t="n">
        <f aca="false">R40-(R39*$G39/100)</f>
        <v>1.93331100442857</v>
      </c>
      <c r="AL40" s="14" t="n">
        <f aca="false">S40-(S39*$G39/100)</f>
        <v>1.86790059919862</v>
      </c>
      <c r="AM40" s="14" t="n">
        <f aca="false">T40-(T39*$G39/100)</f>
        <v>1.63595384099486</v>
      </c>
      <c r="AN40" s="14" t="n">
        <f aca="false">U40-(U39*$G39/100)</f>
        <v>0.3313063810869</v>
      </c>
      <c r="AO40" s="14" t="n">
        <f aca="false">V40-(V39*$G39/100)</f>
        <v>0.619064171668096</v>
      </c>
      <c r="AP40" s="14" t="n">
        <f aca="false">W40-(W39*$G39/100)</f>
        <v>1.98725401541575</v>
      </c>
      <c r="AQ40" s="14" t="n">
        <f aca="false">X40-(X39*$G39/100)</f>
        <v>0.746732571185978</v>
      </c>
      <c r="AR40" s="14" t="n">
        <f aca="false">Y40-(Y39*$G39/100)</f>
        <v>0.682006464184451</v>
      </c>
      <c r="AT40" s="14" t="n">
        <f aca="false">IF(AA40&gt;0,AA40,0)</f>
        <v>2.93933561223195</v>
      </c>
      <c r="AU40" s="14" t="n">
        <f aca="false">IF(AB40&gt;0,AB40,0)</f>
        <v>0.778262104501051</v>
      </c>
      <c r="AV40" s="14" t="n">
        <f aca="false">IF(AC40&gt;0,AC40,0)</f>
        <v>0.41735667575846</v>
      </c>
      <c r="AW40" s="14" t="n">
        <f aca="false">IF(AD40&gt;0,AD40,0)</f>
        <v>0.777471505394528</v>
      </c>
      <c r="AX40" s="14" t="n">
        <f aca="false">IF(AE40&gt;0,AE40,0)</f>
        <v>0.778036793419353</v>
      </c>
      <c r="AY40" s="14" t="n">
        <f aca="false">IF(AF40&gt;0,AF40,0)</f>
        <v>1.30821099950832</v>
      </c>
      <c r="AZ40" s="14" t="n">
        <f aca="false">IF(AG40&gt;0,AG40,0)</f>
        <v>2.2519444138876</v>
      </c>
      <c r="BA40" s="14" t="n">
        <f aca="false">IF(AH40&gt;0,AH40,0)</f>
        <v>1.30821099950832</v>
      </c>
      <c r="BB40" s="14" t="n">
        <f aca="false">IF(AI40&gt;0,AI40,0)</f>
        <v>3.6390264133708</v>
      </c>
      <c r="BC40" s="14" t="n">
        <f aca="false">IF(AJ40&gt;0,AJ40,0)</f>
        <v>2.34976393308016</v>
      </c>
      <c r="BD40" s="14" t="n">
        <f aca="false">IF(AK40&gt;0,AK40,0)</f>
        <v>1.93331100442857</v>
      </c>
      <c r="BE40" s="14" t="n">
        <f aca="false">IF(AL40&gt;0,AL40,0)</f>
        <v>1.86790059919862</v>
      </c>
      <c r="BF40" s="14" t="n">
        <f aca="false">IF(AM40&gt;0,AM40,0)</f>
        <v>1.63595384099486</v>
      </c>
      <c r="BG40" s="14" t="n">
        <f aca="false">IF(AN40&gt;0,AN40,0)</f>
        <v>0.3313063810869</v>
      </c>
      <c r="BH40" s="14" t="n">
        <f aca="false">IF(AO40&gt;0,AO40,0)</f>
        <v>0.619064171668096</v>
      </c>
      <c r="BI40" s="14" t="n">
        <f aca="false">IF(AP40&gt;0,AP40,0)</f>
        <v>1.98725401541575</v>
      </c>
      <c r="BJ40" s="14" t="n">
        <f aca="false">IF(AQ40&gt;0,AQ40,0)</f>
        <v>0.746732571185978</v>
      </c>
      <c r="BK40" s="14" t="n">
        <f aca="false">IF(AR40&gt;0,AR40,0)</f>
        <v>0.682006464184451</v>
      </c>
    </row>
    <row r="41" customFormat="false" ht="18" hidden="false" customHeight="false" outlineLevel="0" collapsed="false">
      <c r="A41" s="22" t="s">
        <v>1001</v>
      </c>
      <c r="B41" s="19" t="s">
        <v>1002</v>
      </c>
      <c r="C41" s="19" t="n">
        <v>35</v>
      </c>
      <c r="D41" s="19" t="n">
        <f aca="false">C41-2</f>
        <v>33</v>
      </c>
      <c r="E41" s="8" t="s">
        <v>1003</v>
      </c>
      <c r="F41" s="8" t="n">
        <v>9.15151328085127</v>
      </c>
      <c r="G41" s="13" t="n">
        <f aca="false">F41*((POWER(D41,2))/((POWER(C41,2))))</f>
        <v>8.13550854109962</v>
      </c>
      <c r="H41" s="0" t="n">
        <f aca="false">IF(ISNA(VLOOKUP($A41,PE!$B:$T,2,0)),0,VLOOKUP($A41,PE!$B:$T,2,0))</f>
        <v>0</v>
      </c>
      <c r="I41" s="0" t="n">
        <f aca="false">IF(ISNA(VLOOKUP($A41,PE!$B:$T,3,0)),0,VLOOKUP($A41,PE!$B:$T,3,0))</f>
        <v>0</v>
      </c>
      <c r="J41" s="0" t="n">
        <f aca="false">IF(ISNA(VLOOKUP($A41,PE!$B:$T,4,0)),0,VLOOKUP($A41,PE!$B:$T,4,0))</f>
        <v>0</v>
      </c>
      <c r="K41" s="0" t="n">
        <f aca="false">IF(ISNA(VLOOKUP($A41,PE!$B:$T,5,0)),0,VLOOKUP($A41,PE!$B:$T,5,0))</f>
        <v>0</v>
      </c>
      <c r="L41" s="0" t="n">
        <f aca="false">IF(ISNA(VLOOKUP($A41,PE!$B:$T,6,0)),0,VLOOKUP($A41,PE!$B:$T,6,0))</f>
        <v>0</v>
      </c>
      <c r="M41" s="0" t="n">
        <f aca="false">IF(ISNA(VLOOKUP($A41,PE!$B:$T,7,0)),0,VLOOKUP($A41,PE!$B:$T,7,0))</f>
        <v>0</v>
      </c>
      <c r="N41" s="0" t="n">
        <f aca="false">IF(ISNA(VLOOKUP($A41,PE!$B:$T,8,0)),0,VLOOKUP($A41,PE!$B:$T,8,0))</f>
        <v>0</v>
      </c>
      <c r="O41" s="0" t="n">
        <f aca="false">IF(ISNA(VLOOKUP($A41,PE!$B:$T,9,0)),0,VLOOKUP($A41,PE!$B:$T,9,0))</f>
        <v>0</v>
      </c>
      <c r="P41" s="0" t="n">
        <f aca="false">IF(ISNA(VLOOKUP($A41,PE!$B:$T,10,0)),0,VLOOKUP($A41,PE!$B:$T,10,0))</f>
        <v>0</v>
      </c>
      <c r="Q41" s="0" t="n">
        <f aca="false">IF(ISNA(VLOOKUP($A41,PE!$B:$T,11,0)),0,VLOOKUP($A41,PE!$B:$T,11,0))</f>
        <v>0</v>
      </c>
      <c r="R41" s="0" t="n">
        <f aca="false">IF(ISNA(VLOOKUP($A41,PE!$B:$T,12,0)),0,VLOOKUP($A41,PE!$B:$T,12,0))</f>
        <v>0</v>
      </c>
      <c r="S41" s="0" t="n">
        <f aca="false">IF(ISNA(VLOOKUP($A41,PE!$B:$T,13,0)),0,VLOOKUP($A41,PE!$B:$T,13,0))</f>
        <v>0</v>
      </c>
      <c r="T41" s="0" t="n">
        <f aca="false">IF(ISNA(VLOOKUP($A41,PE!$B:$T,14,0)),0,VLOOKUP($A41,PE!$B:$T,14,0))</f>
        <v>0</v>
      </c>
      <c r="U41" s="0" t="n">
        <f aca="false">IF(ISNA(VLOOKUP($A41,PE!$B:$T,15,0)),0,VLOOKUP($A41,PE!$B:$T,15,0))</f>
        <v>0</v>
      </c>
      <c r="V41" s="0" t="n">
        <f aca="false">IF(ISNA(VLOOKUP($A41,PE!$B:$T,16,0)),0,VLOOKUP($A41,PE!$B:$T,16,0))</f>
        <v>0</v>
      </c>
      <c r="W41" s="0" t="n">
        <f aca="false">IF(ISNA(VLOOKUP($A41,PE!$B:$T,17,0)),0,VLOOKUP($A41,PE!$B:$T,17,0))</f>
        <v>0</v>
      </c>
      <c r="X41" s="0" t="n">
        <f aca="false">IF(ISNA(VLOOKUP($A41,PE!$B:$T,18,0)),0,VLOOKUP($A41,PE!$B:$T,18,0))</f>
        <v>0</v>
      </c>
      <c r="Y41" s="0" t="n">
        <f aca="false">IF(ISNA(VLOOKUP($A41,PE!$B:$T,19,0)),0,VLOOKUP($A41,PE!$B:$T,19,0))</f>
        <v>0</v>
      </c>
      <c r="AA41" s="14" t="n">
        <f aca="false">H41-(H40*$G40/100)</f>
        <v>-0.238903924962926</v>
      </c>
      <c r="AB41" s="14" t="n">
        <f aca="false">I41-(I40*$G40/100)</f>
        <v>-0.0632557475374595</v>
      </c>
      <c r="AC41" s="14" t="n">
        <f aca="false">J41-(J40*$G40/100)</f>
        <v>-0.0339220018065454</v>
      </c>
      <c r="AD41" s="14" t="n">
        <f aca="false">K41-(K40*$G40/100)</f>
        <v>-0.0631914890605321</v>
      </c>
      <c r="AE41" s="14" t="n">
        <f aca="false">L41-(L40*$G40/100)</f>
        <v>-0.0632374346569802</v>
      </c>
      <c r="AF41" s="14" t="n">
        <f aca="false">M41-(M40*$G40/100)</f>
        <v>-0.10632904291759</v>
      </c>
      <c r="AG41" s="14" t="n">
        <f aca="false">N41-(N40*$G40/100)</f>
        <v>-0.183034001642147</v>
      </c>
      <c r="AH41" s="14" t="n">
        <f aca="false">O41-(O40*$G40/100)</f>
        <v>-0.10632904291759</v>
      </c>
      <c r="AI41" s="14" t="n">
        <f aca="false">P41-(P40*$G40/100)</f>
        <v>-0.295773537931551</v>
      </c>
      <c r="AJ41" s="14" t="n">
        <f aca="false">Q41-(Q40*$G40/100)</f>
        <v>-0.190984596659551</v>
      </c>
      <c r="AK41" s="14" t="n">
        <f aca="false">R41-(R40*$G40/100)</f>
        <v>-0.157136049796397</v>
      </c>
      <c r="AL41" s="14" t="n">
        <f aca="false">S41-(S40*$G40/100)</f>
        <v>-0.151819609415169</v>
      </c>
      <c r="AM41" s="14" t="n">
        <f aca="false">T41-(T40*$G40/100)</f>
        <v>-0.132967393054878</v>
      </c>
      <c r="AN41" s="14" t="n">
        <f aca="false">U41-(U40*$G40/100)</f>
        <v>-0.0269279882424932</v>
      </c>
      <c r="AO41" s="14" t="n">
        <f aca="false">V41-(V40*$G40/100)</f>
        <v>-0.0503164251812427</v>
      </c>
      <c r="AP41" s="14" t="n">
        <f aca="false">W41-(W40*$G40/100)</f>
        <v>-0.16152044094776</v>
      </c>
      <c r="AQ41" s="14" t="n">
        <f aca="false">X41-(X40*$G40/100)</f>
        <v>-0.0606930836382185</v>
      </c>
      <c r="AR41" s="14" t="n">
        <f aca="false">Y41-(Y40*$G40/100)</f>
        <v>-0.0554322617892656</v>
      </c>
      <c r="AT41" s="14" t="n">
        <f aca="false">IF(AA41&gt;0,AA41,0)</f>
        <v>0</v>
      </c>
      <c r="AU41" s="14" t="n">
        <f aca="false">IF(AB41&gt;0,AB41,0)</f>
        <v>0</v>
      </c>
      <c r="AV41" s="14" t="n">
        <f aca="false">IF(AC41&gt;0,AC41,0)</f>
        <v>0</v>
      </c>
      <c r="AW41" s="14" t="n">
        <f aca="false">IF(AD41&gt;0,AD41,0)</f>
        <v>0</v>
      </c>
      <c r="AX41" s="14" t="n">
        <f aca="false">IF(AE41&gt;0,AE41,0)</f>
        <v>0</v>
      </c>
      <c r="AY41" s="14" t="n">
        <f aca="false">IF(AF41&gt;0,AF41,0)</f>
        <v>0</v>
      </c>
      <c r="AZ41" s="14" t="n">
        <f aca="false">IF(AG41&gt;0,AG41,0)</f>
        <v>0</v>
      </c>
      <c r="BA41" s="14" t="n">
        <f aca="false">IF(AH41&gt;0,AH41,0)</f>
        <v>0</v>
      </c>
      <c r="BB41" s="14" t="n">
        <f aca="false">IF(AI41&gt;0,AI41,0)</f>
        <v>0</v>
      </c>
      <c r="BC41" s="14" t="n">
        <f aca="false">IF(AJ41&gt;0,AJ41,0)</f>
        <v>0</v>
      </c>
      <c r="BD41" s="14" t="n">
        <f aca="false">IF(AK41&gt;0,AK41,0)</f>
        <v>0</v>
      </c>
      <c r="BE41" s="14" t="n">
        <f aca="false">IF(AL41&gt;0,AL41,0)</f>
        <v>0</v>
      </c>
      <c r="BF41" s="14" t="n">
        <f aca="false">IF(AM41&gt;0,AM41,0)</f>
        <v>0</v>
      </c>
      <c r="BG41" s="14" t="n">
        <f aca="false">IF(AN41&gt;0,AN41,0)</f>
        <v>0</v>
      </c>
      <c r="BH41" s="14" t="n">
        <f aca="false">IF(AO41&gt;0,AO41,0)</f>
        <v>0</v>
      </c>
      <c r="BI41" s="14" t="n">
        <f aca="false">IF(AP41&gt;0,AP41,0)</f>
        <v>0</v>
      </c>
      <c r="BJ41" s="14" t="n">
        <f aca="false">IF(AQ41&gt;0,AQ41,0)</f>
        <v>0</v>
      </c>
      <c r="BK41" s="14" t="n">
        <f aca="false">IF(AR41&gt;0,AR41,0)</f>
        <v>0</v>
      </c>
    </row>
    <row r="42" customFormat="false" ht="18" hidden="false" customHeight="false" outlineLevel="0" collapsed="false">
      <c r="A42" s="22" t="s">
        <v>1004</v>
      </c>
      <c r="B42" s="19" t="s">
        <v>1005</v>
      </c>
      <c r="C42" s="19" t="n">
        <v>35</v>
      </c>
      <c r="D42" s="19" t="n">
        <f aca="false">C42-2</f>
        <v>33</v>
      </c>
      <c r="E42" s="8" t="s">
        <v>1006</v>
      </c>
      <c r="F42" s="8" t="n">
        <v>9.16016171462372</v>
      </c>
      <c r="G42" s="13" t="n">
        <f aca="false">F42*((POWER(D42,2))/((POWER(C42,2))))</f>
        <v>8.14319682222468</v>
      </c>
      <c r="H42" s="0" t="n">
        <f aca="false">IF(ISNA(VLOOKUP($A42,PE!$B:$T,2,0)),0,VLOOKUP($A42,PE!$B:$T,2,0))</f>
        <v>0</v>
      </c>
      <c r="I42" s="0" t="n">
        <f aca="false">IF(ISNA(VLOOKUP($A42,PE!$B:$T,3,0)),0,VLOOKUP($A42,PE!$B:$T,3,0))</f>
        <v>0</v>
      </c>
      <c r="J42" s="0" t="n">
        <f aca="false">IF(ISNA(VLOOKUP($A42,PE!$B:$T,4,0)),0,VLOOKUP($A42,PE!$B:$T,4,0))</f>
        <v>0</v>
      </c>
      <c r="K42" s="0" t="n">
        <f aca="false">IF(ISNA(VLOOKUP($A42,PE!$B:$T,5,0)),0,VLOOKUP($A42,PE!$B:$T,5,0))</f>
        <v>0</v>
      </c>
      <c r="L42" s="0" t="n">
        <f aca="false">IF(ISNA(VLOOKUP($A42,PE!$B:$T,6,0)),0,VLOOKUP($A42,PE!$B:$T,6,0))</f>
        <v>0</v>
      </c>
      <c r="M42" s="0" t="n">
        <f aca="false">IF(ISNA(VLOOKUP($A42,PE!$B:$T,7,0)),0,VLOOKUP($A42,PE!$B:$T,7,0))</f>
        <v>0</v>
      </c>
      <c r="N42" s="0" t="n">
        <f aca="false">IF(ISNA(VLOOKUP($A42,PE!$B:$T,8,0)),0,VLOOKUP($A42,PE!$B:$T,8,0))</f>
        <v>0</v>
      </c>
      <c r="O42" s="0" t="n">
        <f aca="false">IF(ISNA(VLOOKUP($A42,PE!$B:$T,9,0)),0,VLOOKUP($A42,PE!$B:$T,9,0))</f>
        <v>0</v>
      </c>
      <c r="P42" s="0" t="n">
        <f aca="false">IF(ISNA(VLOOKUP($A42,PE!$B:$T,10,0)),0,VLOOKUP($A42,PE!$B:$T,10,0))</f>
        <v>0</v>
      </c>
      <c r="Q42" s="0" t="n">
        <f aca="false">IF(ISNA(VLOOKUP($A42,PE!$B:$T,11,0)),0,VLOOKUP($A42,PE!$B:$T,11,0))</f>
        <v>0</v>
      </c>
      <c r="R42" s="0" t="n">
        <f aca="false">IF(ISNA(VLOOKUP($A42,PE!$B:$T,12,0)),0,VLOOKUP($A42,PE!$B:$T,12,0))</f>
        <v>0</v>
      </c>
      <c r="S42" s="0" t="n">
        <f aca="false">IF(ISNA(VLOOKUP($A42,PE!$B:$T,13,0)),0,VLOOKUP($A42,PE!$B:$T,13,0))</f>
        <v>0</v>
      </c>
      <c r="T42" s="0" t="n">
        <f aca="false">IF(ISNA(VLOOKUP($A42,PE!$B:$T,14,0)),0,VLOOKUP($A42,PE!$B:$T,14,0))</f>
        <v>0</v>
      </c>
      <c r="U42" s="0" t="n">
        <f aca="false">IF(ISNA(VLOOKUP($A42,PE!$B:$T,15,0)),0,VLOOKUP($A42,PE!$B:$T,15,0))</f>
        <v>0</v>
      </c>
      <c r="V42" s="0" t="n">
        <f aca="false">IF(ISNA(VLOOKUP($A42,PE!$B:$T,16,0)),0,VLOOKUP($A42,PE!$B:$T,16,0))</f>
        <v>0</v>
      </c>
      <c r="W42" s="0" t="n">
        <f aca="false">IF(ISNA(VLOOKUP($A42,PE!$B:$T,17,0)),0,VLOOKUP($A42,PE!$B:$T,17,0))</f>
        <v>0</v>
      </c>
      <c r="X42" s="0" t="n">
        <f aca="false">IF(ISNA(VLOOKUP($A42,PE!$B:$T,18,0)),0,VLOOKUP($A42,PE!$B:$T,18,0))</f>
        <v>0</v>
      </c>
      <c r="Y42" s="0" t="n">
        <f aca="false">IF(ISNA(VLOOKUP($A42,PE!$B:$T,19,0)),0,VLOOKUP($A42,PE!$B:$T,19,0))</f>
        <v>0</v>
      </c>
      <c r="AA42" s="14" t="n">
        <f aca="false">H42-(H41*$G41/100)</f>
        <v>0</v>
      </c>
      <c r="AB42" s="14" t="n">
        <f aca="false">I42-(I41*$G41/100)</f>
        <v>0</v>
      </c>
      <c r="AC42" s="14" t="n">
        <f aca="false">J42-(J41*$G41/100)</f>
        <v>0</v>
      </c>
      <c r="AD42" s="14" t="n">
        <f aca="false">K42-(K41*$G41/100)</f>
        <v>0</v>
      </c>
      <c r="AE42" s="14" t="n">
        <f aca="false">L42-(L41*$G41/100)</f>
        <v>0</v>
      </c>
      <c r="AF42" s="14" t="n">
        <f aca="false">M42-(M41*$G41/100)</f>
        <v>0</v>
      </c>
      <c r="AG42" s="14" t="n">
        <f aca="false">N42-(N41*$G41/100)</f>
        <v>0</v>
      </c>
      <c r="AH42" s="14" t="n">
        <f aca="false">O42-(O41*$G41/100)</f>
        <v>0</v>
      </c>
      <c r="AI42" s="14" t="n">
        <f aca="false">P42-(P41*$G41/100)</f>
        <v>0</v>
      </c>
      <c r="AJ42" s="14" t="n">
        <f aca="false">Q42-(Q41*$G41/100)</f>
        <v>0</v>
      </c>
      <c r="AK42" s="14" t="n">
        <f aca="false">R42-(R41*$G41/100)</f>
        <v>0</v>
      </c>
      <c r="AL42" s="14" t="n">
        <f aca="false">S42-(S41*$G41/100)</f>
        <v>0</v>
      </c>
      <c r="AM42" s="14" t="n">
        <f aca="false">T42-(T41*$G41/100)</f>
        <v>0</v>
      </c>
      <c r="AN42" s="14" t="n">
        <f aca="false">U42-(U41*$G41/100)</f>
        <v>0</v>
      </c>
      <c r="AO42" s="14" t="n">
        <f aca="false">V42-(V41*$G41/100)</f>
        <v>0</v>
      </c>
      <c r="AP42" s="14" t="n">
        <f aca="false">W42-(W41*$G41/100)</f>
        <v>0</v>
      </c>
      <c r="AQ42" s="14" t="n">
        <f aca="false">X42-(X41*$G41/100)</f>
        <v>0</v>
      </c>
      <c r="AR42" s="14" t="n">
        <f aca="false">Y42-(Y41*$G41/100)</f>
        <v>0</v>
      </c>
      <c r="AT42" s="14" t="n">
        <f aca="false">IF(AA42&gt;0,AA42,0)</f>
        <v>0</v>
      </c>
      <c r="AU42" s="14" t="n">
        <f aca="false">IF(AB42&gt;0,AB42,0)</f>
        <v>0</v>
      </c>
      <c r="AV42" s="14" t="n">
        <f aca="false">IF(AC42&gt;0,AC42,0)</f>
        <v>0</v>
      </c>
      <c r="AW42" s="14" t="n">
        <f aca="false">IF(AD42&gt;0,AD42,0)</f>
        <v>0</v>
      </c>
      <c r="AX42" s="14" t="n">
        <f aca="false">IF(AE42&gt;0,AE42,0)</f>
        <v>0</v>
      </c>
      <c r="AY42" s="14" t="n">
        <f aca="false">IF(AF42&gt;0,AF42,0)</f>
        <v>0</v>
      </c>
      <c r="AZ42" s="14" t="n">
        <f aca="false">IF(AG42&gt;0,AG42,0)</f>
        <v>0</v>
      </c>
      <c r="BA42" s="14" t="n">
        <f aca="false">IF(AH42&gt;0,AH42,0)</f>
        <v>0</v>
      </c>
      <c r="BB42" s="14" t="n">
        <f aca="false">IF(AI42&gt;0,AI42,0)</f>
        <v>0</v>
      </c>
      <c r="BC42" s="14" t="n">
        <f aca="false">IF(AJ42&gt;0,AJ42,0)</f>
        <v>0</v>
      </c>
      <c r="BD42" s="14" t="n">
        <f aca="false">IF(AK42&gt;0,AK42,0)</f>
        <v>0</v>
      </c>
      <c r="BE42" s="14" t="n">
        <f aca="false">IF(AL42&gt;0,AL42,0)</f>
        <v>0</v>
      </c>
      <c r="BF42" s="14" t="n">
        <f aca="false">IF(AM42&gt;0,AM42,0)</f>
        <v>0</v>
      </c>
      <c r="BG42" s="14" t="n">
        <f aca="false">IF(AN42&gt;0,AN42,0)</f>
        <v>0</v>
      </c>
      <c r="BH42" s="14" t="n">
        <f aca="false">IF(AO42&gt;0,AO42,0)</f>
        <v>0</v>
      </c>
      <c r="BI42" s="14" t="n">
        <f aca="false">IF(AP42&gt;0,AP42,0)</f>
        <v>0</v>
      </c>
      <c r="BJ42" s="14" t="n">
        <f aca="false">IF(AQ42&gt;0,AQ42,0)</f>
        <v>0</v>
      </c>
      <c r="BK42" s="14" t="n">
        <f aca="false">IF(AR42&gt;0,AR42,0)</f>
        <v>0</v>
      </c>
    </row>
    <row r="43" customFormat="false" ht="18" hidden="false" customHeight="false" outlineLevel="0" collapsed="false">
      <c r="A43" s="22" t="s">
        <v>1007</v>
      </c>
      <c r="B43" s="19" t="s">
        <v>1008</v>
      </c>
      <c r="C43" s="19" t="n">
        <v>35</v>
      </c>
      <c r="D43" s="19" t="n">
        <f aca="false">C43-2</f>
        <v>33</v>
      </c>
      <c r="E43" s="8" t="s">
        <v>1009</v>
      </c>
      <c r="F43" s="8" t="n">
        <v>9.16881051102287</v>
      </c>
      <c r="G43" s="13" t="n">
        <f aca="false">F43*((POWER(D43,2))/((POWER(C43,2))))</f>
        <v>8.15088542571747</v>
      </c>
      <c r="H43" s="0" t="n">
        <f aca="false">IF(ISNA(VLOOKUP($A43,PE!$B:$T,2,0)),0,VLOOKUP($A43,PE!$B:$T,2,0))</f>
        <v>0.305947181504499</v>
      </c>
      <c r="I43" s="0" t="n">
        <f aca="false">IF(ISNA(VLOOKUP($A43,PE!$B:$T,3,0)),0,VLOOKUP($A43,PE!$B:$T,3,0))</f>
        <v>0.570575125724887</v>
      </c>
      <c r="J43" s="0" t="n">
        <f aca="false">IF(ISNA(VLOOKUP($A43,PE!$B:$T,4,0)),0,VLOOKUP($A43,PE!$B:$T,4,0))</f>
        <v>0.132611582789815</v>
      </c>
      <c r="K43" s="0" t="n">
        <f aca="false">IF(ISNA(VLOOKUP($A43,PE!$B:$T,5,0)),0,VLOOKUP($A43,PE!$B:$T,5,0))</f>
        <v>0.405857882098285</v>
      </c>
      <c r="L43" s="0" t="n">
        <f aca="false">IF(ISNA(VLOOKUP($A43,PE!$B:$T,6,0)),0,VLOOKUP($A43,PE!$B:$T,6,0))</f>
        <v>0.537498700797339</v>
      </c>
      <c r="M43" s="0" t="n">
        <f aca="false">IF(ISNA(VLOOKUP($A43,PE!$B:$T,7,0)),0,VLOOKUP($A43,PE!$B:$T,7,0))</f>
        <v>1.10012643113015</v>
      </c>
      <c r="N43" s="0" t="n">
        <f aca="false">IF(ISNA(VLOOKUP($A43,PE!$B:$T,8,0)),0,VLOOKUP($A43,PE!$B:$T,8,0))</f>
        <v>2.06254202847269</v>
      </c>
      <c r="O43" s="0" t="n">
        <f aca="false">IF(ISNA(VLOOKUP($A43,PE!$B:$T,9,0)),0,VLOOKUP($A43,PE!$B:$T,9,0))</f>
        <v>0.744544823375511</v>
      </c>
      <c r="P43" s="0" t="n">
        <f aca="false">IF(ISNA(VLOOKUP($A43,PE!$B:$T,10,0)),0,VLOOKUP($A43,PE!$B:$T,10,0))</f>
        <v>1.71681724105453</v>
      </c>
      <c r="Q43" s="0" t="n">
        <f aca="false">IF(ISNA(VLOOKUP($A43,PE!$B:$T,11,0)),0,VLOOKUP($A43,PE!$B:$T,11,0))</f>
        <v>0.271990146772041</v>
      </c>
      <c r="R43" s="0" t="n">
        <f aca="false">IF(ISNA(VLOOKUP($A43,PE!$B:$T,12,0)),0,VLOOKUP($A43,PE!$B:$T,12,0))</f>
        <v>1.30065870269063</v>
      </c>
      <c r="S43" s="0" t="n">
        <f aca="false">IF(ISNA(VLOOKUP($A43,PE!$B:$T,13,0)),0,VLOOKUP($A43,PE!$B:$T,13,0))</f>
        <v>1.16761019005257</v>
      </c>
      <c r="T43" s="0" t="n">
        <f aca="false">IF(ISNA(VLOOKUP($A43,PE!$B:$T,14,0)),0,VLOOKUP($A43,PE!$B:$T,14,0))</f>
        <v>0.282174976841736</v>
      </c>
      <c r="U43" s="0" t="n">
        <f aca="false">IF(ISNA(VLOOKUP($A43,PE!$B:$T,15,0)),0,VLOOKUP($A43,PE!$B:$T,15,0))</f>
        <v>0.0817384627695585</v>
      </c>
      <c r="V43" s="0" t="n">
        <f aca="false">IF(ISNA(VLOOKUP($A43,PE!$B:$T,16,0)),0,VLOOKUP($A43,PE!$B:$T,16,0))</f>
        <v>0.656631539511219</v>
      </c>
      <c r="W43" s="0" t="n">
        <f aca="false">IF(ISNA(VLOOKUP($A43,PE!$B:$T,17,0)),0,VLOOKUP($A43,PE!$B:$T,17,0))</f>
        <v>0.547948154846488</v>
      </c>
      <c r="X43" s="0" t="n">
        <f aca="false">IF(ISNA(VLOOKUP($A43,PE!$B:$T,18,0)),0,VLOOKUP($A43,PE!$B:$T,18,0))</f>
        <v>0.672438366133972</v>
      </c>
      <c r="Y43" s="0" t="n">
        <f aca="false">IF(ISNA(VLOOKUP($A43,PE!$B:$T,19,0)),0,VLOOKUP($A43,PE!$B:$T,19,0))</f>
        <v>0.570575125724887</v>
      </c>
      <c r="AA43" s="14" t="n">
        <f aca="false">H43-(H42*$G42/100)</f>
        <v>0.305947181504499</v>
      </c>
      <c r="AB43" s="14" t="n">
        <f aca="false">I43-(I42*$G42/100)</f>
        <v>0.570575125724887</v>
      </c>
      <c r="AC43" s="14" t="n">
        <f aca="false">J43-(J42*$G42/100)</f>
        <v>0.132611582789815</v>
      </c>
      <c r="AD43" s="14" t="n">
        <f aca="false">K43-(K42*$G42/100)</f>
        <v>0.405857882098285</v>
      </c>
      <c r="AE43" s="14" t="n">
        <f aca="false">L43-(L42*$G42/100)</f>
        <v>0.537498700797339</v>
      </c>
      <c r="AF43" s="14" t="n">
        <f aca="false">M43-(M42*$G42/100)</f>
        <v>1.10012643113015</v>
      </c>
      <c r="AG43" s="14" t="n">
        <f aca="false">N43-(N42*$G42/100)</f>
        <v>2.06254202847269</v>
      </c>
      <c r="AH43" s="14" t="n">
        <f aca="false">O43-(O42*$G42/100)</f>
        <v>0.744544823375511</v>
      </c>
      <c r="AI43" s="14" t="n">
        <f aca="false">P43-(P42*$G42/100)</f>
        <v>1.71681724105453</v>
      </c>
      <c r="AJ43" s="14" t="n">
        <f aca="false">Q43-(Q42*$G42/100)</f>
        <v>0.271990146772041</v>
      </c>
      <c r="AK43" s="14" t="n">
        <f aca="false">R43-(R42*$G42/100)</f>
        <v>1.30065870269063</v>
      </c>
      <c r="AL43" s="14" t="n">
        <f aca="false">S43-(S42*$G42/100)</f>
        <v>1.16761019005257</v>
      </c>
      <c r="AM43" s="14" t="n">
        <f aca="false">T43-(T42*$G42/100)</f>
        <v>0.282174976841736</v>
      </c>
      <c r="AN43" s="14" t="n">
        <f aca="false">U43-(U42*$G42/100)</f>
        <v>0.0817384627695585</v>
      </c>
      <c r="AO43" s="14" t="n">
        <f aca="false">V43-(V42*$G42/100)</f>
        <v>0.656631539511219</v>
      </c>
      <c r="AP43" s="14" t="n">
        <f aca="false">W43-(W42*$G42/100)</f>
        <v>0.547948154846488</v>
      </c>
      <c r="AQ43" s="14" t="n">
        <f aca="false">X43-(X42*$G42/100)</f>
        <v>0.672438366133972</v>
      </c>
      <c r="AR43" s="14" t="n">
        <f aca="false">Y43-(Y42*$G42/100)</f>
        <v>0.570575125724887</v>
      </c>
      <c r="AT43" s="14" t="n">
        <f aca="false">IF(AA43&gt;0,AA43,0)</f>
        <v>0.305947181504499</v>
      </c>
      <c r="AU43" s="14" t="n">
        <f aca="false">IF(AB43&gt;0,AB43,0)</f>
        <v>0.570575125724887</v>
      </c>
      <c r="AV43" s="14" t="n">
        <f aca="false">IF(AC43&gt;0,AC43,0)</f>
        <v>0.132611582789815</v>
      </c>
      <c r="AW43" s="14" t="n">
        <f aca="false">IF(AD43&gt;0,AD43,0)</f>
        <v>0.405857882098285</v>
      </c>
      <c r="AX43" s="14" t="n">
        <f aca="false">IF(AE43&gt;0,AE43,0)</f>
        <v>0.537498700797339</v>
      </c>
      <c r="AY43" s="14" t="n">
        <f aca="false">IF(AF43&gt;0,AF43,0)</f>
        <v>1.10012643113015</v>
      </c>
      <c r="AZ43" s="14" t="n">
        <f aca="false">IF(AG43&gt;0,AG43,0)</f>
        <v>2.06254202847269</v>
      </c>
      <c r="BA43" s="14" t="n">
        <f aca="false">IF(AH43&gt;0,AH43,0)</f>
        <v>0.744544823375511</v>
      </c>
      <c r="BB43" s="14" t="n">
        <f aca="false">IF(AI43&gt;0,AI43,0)</f>
        <v>1.71681724105453</v>
      </c>
      <c r="BC43" s="14" t="n">
        <f aca="false">IF(AJ43&gt;0,AJ43,0)</f>
        <v>0.271990146772041</v>
      </c>
      <c r="BD43" s="14" t="n">
        <f aca="false">IF(AK43&gt;0,AK43,0)</f>
        <v>1.30065870269063</v>
      </c>
      <c r="BE43" s="14" t="n">
        <f aca="false">IF(AL43&gt;0,AL43,0)</f>
        <v>1.16761019005257</v>
      </c>
      <c r="BF43" s="14" t="n">
        <f aca="false">IF(AM43&gt;0,AM43,0)</f>
        <v>0.282174976841736</v>
      </c>
      <c r="BG43" s="14" t="n">
        <f aca="false">IF(AN43&gt;0,AN43,0)</f>
        <v>0.0817384627695585</v>
      </c>
      <c r="BH43" s="14" t="n">
        <f aca="false">IF(AO43&gt;0,AO43,0)</f>
        <v>0.656631539511219</v>
      </c>
      <c r="BI43" s="14" t="n">
        <f aca="false">IF(AP43&gt;0,AP43,0)</f>
        <v>0.547948154846488</v>
      </c>
      <c r="BJ43" s="14" t="n">
        <f aca="false">IF(AQ43&gt;0,AQ43,0)</f>
        <v>0.672438366133972</v>
      </c>
      <c r="BK43" s="14" t="n">
        <f aca="false">IF(AR43&gt;0,AR43,0)</f>
        <v>0.570575125724887</v>
      </c>
    </row>
    <row r="44" customFormat="false" ht="18" hidden="false" customHeight="false" outlineLevel="0" collapsed="false">
      <c r="A44" s="22" t="s">
        <v>1010</v>
      </c>
      <c r="B44" s="19" t="s">
        <v>565</v>
      </c>
      <c r="C44" s="19" t="n">
        <v>35</v>
      </c>
      <c r="D44" s="19" t="n">
        <f aca="false">C44-2</f>
        <v>33</v>
      </c>
      <c r="E44" s="8" t="s">
        <v>566</v>
      </c>
      <c r="F44" s="8" t="n">
        <v>9.17745966672855</v>
      </c>
      <c r="G44" s="13" t="n">
        <f aca="false">F44*((POWER(D44,2))/((POWER(C44,2))))</f>
        <v>8.15857434862644</v>
      </c>
      <c r="H44" s="0" t="n">
        <f aca="false">IF(ISNA(VLOOKUP($A44,PE!$B:$T,2,0)),0,VLOOKUP($A44,PE!$B:$T,2,0))</f>
        <v>5.42569023914605</v>
      </c>
      <c r="I44" s="0" t="n">
        <f aca="false">IF(ISNA(VLOOKUP($A44,PE!$B:$T,3,0)),0,VLOOKUP($A44,PE!$B:$T,3,0))</f>
        <v>12.3615181999237</v>
      </c>
      <c r="J44" s="0" t="n">
        <f aca="false">IF(ISNA(VLOOKUP($A44,PE!$B:$T,4,0)),0,VLOOKUP($A44,PE!$B:$T,4,0))</f>
        <v>3.90008454675652</v>
      </c>
      <c r="K44" s="0" t="n">
        <f aca="false">IF(ISNA(VLOOKUP($A44,PE!$B:$T,5,0)),0,VLOOKUP($A44,PE!$B:$T,5,0))</f>
        <v>3.33606723712247</v>
      </c>
      <c r="L44" s="0" t="n">
        <f aca="false">IF(ISNA(VLOOKUP($A44,PE!$B:$T,6,0)),0,VLOOKUP($A44,PE!$B:$T,6,0))</f>
        <v>3.37644211495345</v>
      </c>
      <c r="M44" s="0" t="n">
        <f aca="false">IF(ISNA(VLOOKUP($A44,PE!$B:$T,7,0)),0,VLOOKUP($A44,PE!$B:$T,7,0))</f>
        <v>13.4315515909251</v>
      </c>
      <c r="N44" s="0" t="n">
        <f aca="false">IF(ISNA(VLOOKUP($A44,PE!$B:$T,8,0)),0,VLOOKUP($A44,PE!$B:$T,8,0))</f>
        <v>4.66224006810633</v>
      </c>
      <c r="O44" s="0" t="n">
        <f aca="false">IF(ISNA(VLOOKUP($A44,PE!$B:$T,9,0)),0,VLOOKUP($A44,PE!$B:$T,9,0))</f>
        <v>7.52367604635711</v>
      </c>
      <c r="P44" s="0" t="n">
        <f aca="false">IF(ISNA(VLOOKUP($A44,PE!$B:$T,10,0)),0,VLOOKUP($A44,PE!$B:$T,10,0))</f>
        <v>8.01900444144161</v>
      </c>
      <c r="Q44" s="0" t="n">
        <f aca="false">IF(ISNA(VLOOKUP($A44,PE!$B:$T,11,0)),0,VLOOKUP($A44,PE!$B:$T,11,0))</f>
        <v>5.42569023914605</v>
      </c>
      <c r="R44" s="0" t="n">
        <f aca="false">IF(ISNA(VLOOKUP($A44,PE!$B:$T,12,0)),0,VLOOKUP($A44,PE!$B:$T,12,0))</f>
        <v>6.23844789301974</v>
      </c>
      <c r="S44" s="0" t="n">
        <f aca="false">IF(ISNA(VLOOKUP($A44,PE!$B:$T,13,0)),0,VLOOKUP($A44,PE!$B:$T,13,0))</f>
        <v>7.12099768407896</v>
      </c>
      <c r="T44" s="0" t="n">
        <f aca="false">IF(ISNA(VLOOKUP($A44,PE!$B:$T,14,0)),0,VLOOKUP($A44,PE!$B:$T,14,0))</f>
        <v>3.65028620796908</v>
      </c>
      <c r="U44" s="0" t="n">
        <f aca="false">IF(ISNA(VLOOKUP($A44,PE!$B:$T,15,0)),0,VLOOKUP($A44,PE!$B:$T,15,0))</f>
        <v>2.7806300904964</v>
      </c>
      <c r="V44" s="0" t="n">
        <f aca="false">IF(ISNA(VLOOKUP($A44,PE!$B:$T,16,0)),0,VLOOKUP($A44,PE!$B:$T,16,0))</f>
        <v>10.1868405090101</v>
      </c>
      <c r="W44" s="0" t="n">
        <f aca="false">IF(ISNA(VLOOKUP($A44,PE!$B:$T,17,0)),0,VLOOKUP($A44,PE!$B:$T,17,0))</f>
        <v>8.19015631055419</v>
      </c>
      <c r="X44" s="0" t="n">
        <f aca="false">IF(ISNA(VLOOKUP($A44,PE!$B:$T,18,0)),0,VLOOKUP($A44,PE!$B:$T,18,0))</f>
        <v>2.64578342481123</v>
      </c>
      <c r="Y44" s="0" t="n">
        <f aca="false">IF(ISNA(VLOOKUP($A44,PE!$B:$T,19,0)),0,VLOOKUP($A44,PE!$B:$T,19,0))</f>
        <v>4.21805537729134</v>
      </c>
      <c r="AA44" s="14" t="n">
        <f aca="false">H44-(H43*$G43/100)</f>
        <v>5.40075283491841</v>
      </c>
      <c r="AB44" s="14" t="n">
        <f aca="false">I44-(I43*$G43/100)</f>
        <v>12.3150112751582</v>
      </c>
      <c r="AC44" s="14" t="n">
        <f aca="false">J44-(J43*$G43/100)</f>
        <v>3.88927552858209</v>
      </c>
      <c r="AD44" s="14" t="n">
        <f aca="false">K44-(K43*$G43/100)</f>
        <v>3.3029862261614</v>
      </c>
      <c r="AE44" s="14" t="n">
        <f aca="false">L44-(L43*$G43/100)</f>
        <v>3.33263121168674</v>
      </c>
      <c r="AF44" s="14" t="n">
        <f aca="false">M44-(M43*$G43/100)</f>
        <v>13.3418815459856</v>
      </c>
      <c r="AG44" s="14" t="n">
        <f aca="false">N44-(N43*$G43/100)</f>
        <v>4.49412463050825</v>
      </c>
      <c r="AH44" s="14" t="n">
        <f aca="false">O44-(O43*$G43/100)</f>
        <v>7.46298905086066</v>
      </c>
      <c r="AI44" s="14" t="n">
        <f aca="false">P44-(P43*$G43/100)</f>
        <v>7.87906863515429</v>
      </c>
      <c r="AJ44" s="14" t="n">
        <f aca="false">Q44-(Q43*$G43/100)</f>
        <v>5.40352063391342</v>
      </c>
      <c r="AK44" s="14" t="n">
        <f aca="false">R44-(R43*$G43/100)</f>
        <v>6.1324326923838</v>
      </c>
      <c r="AL44" s="14" t="n">
        <f aca="false">S44-(S43*$G43/100)</f>
        <v>7.02582711526877</v>
      </c>
      <c r="AM44" s="14" t="n">
        <f aca="false">T44-(T43*$G43/100)</f>
        <v>3.62728644890667</v>
      </c>
      <c r="AN44" s="14" t="n">
        <f aca="false">U44-(U43*$G43/100)</f>
        <v>2.77396768204731</v>
      </c>
      <c r="AO44" s="14" t="n">
        <f aca="false">V44-(V43*$G43/100)</f>
        <v>10.1333192245554</v>
      </c>
      <c r="AP44" s="14" t="n">
        <f aca="false">W44-(W43*$G43/100)</f>
        <v>8.14549368426032</v>
      </c>
      <c r="AQ44" s="14" t="n">
        <f aca="false">X44-(X43*$G43/100)</f>
        <v>2.59097374402908</v>
      </c>
      <c r="AR44" s="14" t="n">
        <f aca="false">Y44-(Y43*$G43/100)</f>
        <v>4.17154845252586</v>
      </c>
      <c r="AT44" s="14" t="n">
        <f aca="false">IF(AA44&gt;0,AA44,0)</f>
        <v>5.40075283491841</v>
      </c>
      <c r="AU44" s="14" t="n">
        <f aca="false">IF(AB44&gt;0,AB44,0)</f>
        <v>12.3150112751582</v>
      </c>
      <c r="AV44" s="14" t="n">
        <f aca="false">IF(AC44&gt;0,AC44,0)</f>
        <v>3.88927552858209</v>
      </c>
      <c r="AW44" s="14" t="n">
        <f aca="false">IF(AD44&gt;0,AD44,0)</f>
        <v>3.3029862261614</v>
      </c>
      <c r="AX44" s="14" t="n">
        <f aca="false">IF(AE44&gt;0,AE44,0)</f>
        <v>3.33263121168674</v>
      </c>
      <c r="AY44" s="14" t="n">
        <f aca="false">IF(AF44&gt;0,AF44,0)</f>
        <v>13.3418815459856</v>
      </c>
      <c r="AZ44" s="14" t="n">
        <f aca="false">IF(AG44&gt;0,AG44,0)</f>
        <v>4.49412463050825</v>
      </c>
      <c r="BA44" s="14" t="n">
        <f aca="false">IF(AH44&gt;0,AH44,0)</f>
        <v>7.46298905086066</v>
      </c>
      <c r="BB44" s="14" t="n">
        <f aca="false">IF(AI44&gt;0,AI44,0)</f>
        <v>7.87906863515429</v>
      </c>
      <c r="BC44" s="14" t="n">
        <f aca="false">IF(AJ44&gt;0,AJ44,0)</f>
        <v>5.40352063391342</v>
      </c>
      <c r="BD44" s="14" t="n">
        <f aca="false">IF(AK44&gt;0,AK44,0)</f>
        <v>6.1324326923838</v>
      </c>
      <c r="BE44" s="14" t="n">
        <f aca="false">IF(AL44&gt;0,AL44,0)</f>
        <v>7.02582711526877</v>
      </c>
      <c r="BF44" s="14" t="n">
        <f aca="false">IF(AM44&gt;0,AM44,0)</f>
        <v>3.62728644890667</v>
      </c>
      <c r="BG44" s="14" t="n">
        <f aca="false">IF(AN44&gt;0,AN44,0)</f>
        <v>2.77396768204731</v>
      </c>
      <c r="BH44" s="14" t="n">
        <f aca="false">IF(AO44&gt;0,AO44,0)</f>
        <v>10.1333192245554</v>
      </c>
      <c r="BI44" s="14" t="n">
        <f aca="false">IF(AP44&gt;0,AP44,0)</f>
        <v>8.14549368426032</v>
      </c>
      <c r="BJ44" s="14" t="n">
        <f aca="false">IF(AQ44&gt;0,AQ44,0)</f>
        <v>2.59097374402908</v>
      </c>
      <c r="BK44" s="14" t="n">
        <f aca="false">IF(AR44&gt;0,AR44,0)</f>
        <v>4.17154845252586</v>
      </c>
    </row>
    <row r="45" customFormat="false" ht="18" hidden="false" customHeight="false" outlineLevel="0" collapsed="false">
      <c r="A45" s="22" t="s">
        <v>1011</v>
      </c>
      <c r="B45" s="19" t="s">
        <v>568</v>
      </c>
      <c r="C45" s="19" t="n">
        <v>35</v>
      </c>
      <c r="D45" s="19" t="n">
        <f aca="false">C45-2</f>
        <v>33</v>
      </c>
      <c r="E45" s="8" t="s">
        <v>569</v>
      </c>
      <c r="F45" s="8" t="n">
        <v>9.18610917846109</v>
      </c>
      <c r="G45" s="13" t="n">
        <f aca="false">F45*((POWER(D45,2))/((POWER(C45,2))))</f>
        <v>8.16626358803602</v>
      </c>
      <c r="H45" s="0" t="n">
        <f aca="false">IF(ISNA(VLOOKUP($A45,PE!$B:$T,2,0)),0,VLOOKUP($A45,PE!$B:$T,2,0))</f>
        <v>147.618149299219</v>
      </c>
      <c r="I45" s="0" t="n">
        <f aca="false">IF(ISNA(VLOOKUP($A45,PE!$B:$T,3,0)),0,VLOOKUP($A45,PE!$B:$T,3,0))</f>
        <v>268.809658216155</v>
      </c>
      <c r="J45" s="0" t="n">
        <f aca="false">IF(ISNA(VLOOKUP($A45,PE!$B:$T,4,0)),0,VLOOKUP($A45,PE!$B:$T,4,0))</f>
        <v>28.0506255197895</v>
      </c>
      <c r="K45" s="0" t="n">
        <f aca="false">IF(ISNA(VLOOKUP($A45,PE!$B:$T,5,0)),0,VLOOKUP($A45,PE!$B:$T,5,0))</f>
        <v>168.44285859235</v>
      </c>
      <c r="L45" s="0" t="n">
        <f aca="false">IF(ISNA(VLOOKUP($A45,PE!$B:$T,6,0)),0,VLOOKUP($A45,PE!$B:$T,6,0))</f>
        <v>121.369285364296</v>
      </c>
      <c r="M45" s="0" t="n">
        <f aca="false">IF(ISNA(VLOOKUP($A45,PE!$B:$T,7,0)),0,VLOOKUP($A45,PE!$B:$T,7,0))</f>
        <v>664.973308983634</v>
      </c>
      <c r="N45" s="0" t="n">
        <f aca="false">IF(ISNA(VLOOKUP($A45,PE!$B:$T,8,0)),0,VLOOKUP($A45,PE!$B:$T,8,0))</f>
        <v>1263.750844955</v>
      </c>
      <c r="O45" s="0" t="n">
        <f aca="false">IF(ISNA(VLOOKUP($A45,PE!$B:$T,9,0)),0,VLOOKUP($A45,PE!$B:$T,9,0))</f>
        <v>627.887410884691</v>
      </c>
      <c r="P45" s="0" t="n">
        <f aca="false">IF(ISNA(VLOOKUP($A45,PE!$B:$T,10,0)),0,VLOOKUP($A45,PE!$B:$T,10,0))</f>
        <v>1378.92866547157</v>
      </c>
      <c r="Q45" s="0" t="n">
        <f aca="false">IF(ISNA(VLOOKUP($A45,PE!$B:$T,11,0)),0,VLOOKUP($A45,PE!$B:$T,11,0))</f>
        <v>268.809658216155</v>
      </c>
      <c r="R45" s="0" t="n">
        <f aca="false">IF(ISNA(VLOOKUP($A45,PE!$B:$T,12,0)),0,VLOOKUP($A45,PE!$B:$T,12,0))</f>
        <v>596.273553893293</v>
      </c>
      <c r="S45" s="0" t="n">
        <f aca="false">IF(ISNA(VLOOKUP($A45,PE!$B:$T,13,0)),0,VLOOKUP($A45,PE!$B:$T,13,0))</f>
        <v>374.387016137926</v>
      </c>
      <c r="T45" s="0" t="n">
        <f aca="false">IF(ISNA(VLOOKUP($A45,PE!$B:$T,14,0)),0,VLOOKUP($A45,PE!$B:$T,14,0))</f>
        <v>177.254638615704</v>
      </c>
      <c r="U45" s="0" t="n">
        <f aca="false">IF(ISNA(VLOOKUP($A45,PE!$B:$T,15,0)),0,VLOOKUP($A45,PE!$B:$T,15,0))</f>
        <v>129.181959680219</v>
      </c>
      <c r="V45" s="0" t="n">
        <f aca="false">IF(ISNA(VLOOKUP($A45,PE!$B:$T,16,0)),0,VLOOKUP($A45,PE!$B:$T,16,0))</f>
        <v>749.829691889159</v>
      </c>
      <c r="W45" s="0" t="n">
        <f aca="false">IF(ISNA(VLOOKUP($A45,PE!$B:$T,17,0)),0,VLOOKUP($A45,PE!$B:$T,17,0))</f>
        <v>304.677474917108</v>
      </c>
      <c r="X45" s="0" t="n">
        <f aca="false">IF(ISNA(VLOOKUP($A45,PE!$B:$T,18,0)),0,VLOOKUP($A45,PE!$B:$T,18,0))</f>
        <v>204.103617672924</v>
      </c>
      <c r="Y45" s="0" t="n">
        <f aca="false">IF(ISNA(VLOOKUP($A45,PE!$B:$T,19,0)),0,VLOOKUP($A45,PE!$B:$T,19,0))</f>
        <v>210.209094197403</v>
      </c>
      <c r="AA45" s="14" t="n">
        <f aca="false">H45-(H44*$G44/100)</f>
        <v>147.175490327132</v>
      </c>
      <c r="AB45" s="14" t="n">
        <f aca="false">I45-(I44*$G44/100)</f>
        <v>267.801134563195</v>
      </c>
      <c r="AC45" s="14" t="n">
        <f aca="false">J45-(J44*$G44/100)</f>
        <v>27.7324342223831</v>
      </c>
      <c r="AD45" s="14" t="n">
        <f aca="false">K45-(K44*$G44/100)</f>
        <v>168.170683066489</v>
      </c>
      <c r="AE45" s="14" t="n">
        <f aca="false">L45-(L44*$G44/100)</f>
        <v>121.093815824009</v>
      </c>
      <c r="AF45" s="14" t="n">
        <f aca="false">M45-(M44*$G44/100)</f>
        <v>663.877485860914</v>
      </c>
      <c r="AG45" s="14" t="n">
        <f aca="false">N45-(N44*$G44/100)</f>
        <v>1263.37047263273</v>
      </c>
      <c r="AH45" s="14" t="n">
        <f aca="false">O45-(O44*$G44/100)</f>
        <v>627.273586180699</v>
      </c>
      <c r="AI45" s="14" t="n">
        <f aca="false">P45-(P44*$G44/100)</f>
        <v>1378.2744290322</v>
      </c>
      <c r="AJ45" s="14" t="n">
        <f aca="false">Q45-(Q44*$G44/100)</f>
        <v>268.366999244068</v>
      </c>
      <c r="AK45" s="14" t="n">
        <f aca="false">R45-(R44*$G44/100)</f>
        <v>595.764585483741</v>
      </c>
      <c r="AL45" s="14" t="n">
        <f aca="false">S45-(S44*$G44/100)</f>
        <v>373.806044247506</v>
      </c>
      <c r="AM45" s="14" t="n">
        <f aca="false">T45-(T44*$G44/100)</f>
        <v>176.956827301489</v>
      </c>
      <c r="AN45" s="14" t="n">
        <f aca="false">U45-(U44*$G44/100)</f>
        <v>128.955099906926</v>
      </c>
      <c r="AO45" s="14" t="n">
        <f aca="false">V45-(V44*$G44/100)</f>
        <v>748.998590932455</v>
      </c>
      <c r="AP45" s="14" t="n">
        <f aca="false">W45-(W44*$G44/100)</f>
        <v>304.009274925243</v>
      </c>
      <c r="AQ45" s="14" t="n">
        <f aca="false">X45-(X44*$G44/100)</f>
        <v>203.887759465107</v>
      </c>
      <c r="AR45" s="14" t="n">
        <f aca="false">Y45-(Y44*$G44/100)</f>
        <v>209.86496101338</v>
      </c>
      <c r="AT45" s="14" t="n">
        <f aca="false">IF(AA45&gt;0,AA45,0)</f>
        <v>147.175490327132</v>
      </c>
      <c r="AU45" s="14" t="n">
        <f aca="false">IF(AB45&gt;0,AB45,0)</f>
        <v>267.801134563195</v>
      </c>
      <c r="AV45" s="14" t="n">
        <f aca="false">IF(AC45&gt;0,AC45,0)</f>
        <v>27.7324342223831</v>
      </c>
      <c r="AW45" s="14" t="n">
        <f aca="false">IF(AD45&gt;0,AD45,0)</f>
        <v>168.170683066489</v>
      </c>
      <c r="AX45" s="14" t="n">
        <f aca="false">IF(AE45&gt;0,AE45,0)</f>
        <v>121.093815824009</v>
      </c>
      <c r="AY45" s="14" t="n">
        <f aca="false">IF(AF45&gt;0,AF45,0)</f>
        <v>663.877485860914</v>
      </c>
      <c r="AZ45" s="14" t="n">
        <f aca="false">IF(AG45&gt;0,AG45,0)</f>
        <v>1263.37047263273</v>
      </c>
      <c r="BA45" s="14" t="n">
        <f aca="false">IF(AH45&gt;0,AH45,0)</f>
        <v>627.273586180699</v>
      </c>
      <c r="BB45" s="14" t="n">
        <f aca="false">IF(AI45&gt;0,AI45,0)</f>
        <v>1378.2744290322</v>
      </c>
      <c r="BC45" s="14" t="n">
        <f aca="false">IF(AJ45&gt;0,AJ45,0)</f>
        <v>268.366999244068</v>
      </c>
      <c r="BD45" s="14" t="n">
        <f aca="false">IF(AK45&gt;0,AK45,0)</f>
        <v>595.764585483741</v>
      </c>
      <c r="BE45" s="14" t="n">
        <f aca="false">IF(AL45&gt;0,AL45,0)</f>
        <v>373.806044247506</v>
      </c>
      <c r="BF45" s="14" t="n">
        <f aca="false">IF(AM45&gt;0,AM45,0)</f>
        <v>176.956827301489</v>
      </c>
      <c r="BG45" s="14" t="n">
        <f aca="false">IF(AN45&gt;0,AN45,0)</f>
        <v>128.955099906926</v>
      </c>
      <c r="BH45" s="14" t="n">
        <f aca="false">IF(AO45&gt;0,AO45,0)</f>
        <v>748.998590932455</v>
      </c>
      <c r="BI45" s="14" t="n">
        <f aca="false">IF(AP45&gt;0,AP45,0)</f>
        <v>304.009274925243</v>
      </c>
      <c r="BJ45" s="14" t="n">
        <f aca="false">IF(AQ45&gt;0,AQ45,0)</f>
        <v>203.887759465107</v>
      </c>
      <c r="BK45" s="14" t="n">
        <f aca="false">IF(AR45&gt;0,AR45,0)</f>
        <v>209.86496101338</v>
      </c>
    </row>
    <row r="46" customFormat="false" ht="18" hidden="false" customHeight="false" outlineLevel="0" collapsed="false">
      <c r="A46" s="22" t="s">
        <v>1012</v>
      </c>
      <c r="B46" s="19" t="s">
        <v>571</v>
      </c>
      <c r="C46" s="19" t="n">
        <v>35</v>
      </c>
      <c r="D46" s="19" t="n">
        <f aca="false">C46-2</f>
        <v>33</v>
      </c>
      <c r="E46" s="8" t="s">
        <v>572</v>
      </c>
      <c r="F46" s="8" t="n">
        <v>9.19475904298058</v>
      </c>
      <c r="G46" s="13" t="n">
        <f aca="false">F46*((POWER(D46,2))/((POWER(C46,2))))</f>
        <v>8.173953141066</v>
      </c>
      <c r="H46" s="0" t="n">
        <f aca="false">IF(ISNA(VLOOKUP($A46,PE!$B:$T,2,0)),0,VLOOKUP($A46,PE!$B:$T,2,0))</f>
        <v>972.645883358681</v>
      </c>
      <c r="I46" s="0" t="n">
        <f aca="false">IF(ISNA(VLOOKUP($A46,PE!$B:$T,3,0)),0,VLOOKUP($A46,PE!$B:$T,3,0))</f>
        <v>638.85027686269</v>
      </c>
      <c r="J46" s="0" t="n">
        <f aca="false">IF(ISNA(VLOOKUP($A46,PE!$B:$T,4,0)),0,VLOOKUP($A46,PE!$B:$T,4,0))</f>
        <v>67.1509483627176</v>
      </c>
      <c r="K46" s="0" t="n">
        <f aca="false">IF(ISNA(VLOOKUP($A46,PE!$B:$T,5,0)),0,VLOOKUP($A46,PE!$B:$T,5,0))</f>
        <v>559.098826394291</v>
      </c>
      <c r="L46" s="0" t="n">
        <f aca="false">IF(ISNA(VLOOKUP($A46,PE!$B:$T,6,0)),0,VLOOKUP($A46,PE!$B:$T,6,0))</f>
        <v>472.635079956644</v>
      </c>
      <c r="M46" s="0" t="n">
        <f aca="false">IF(ISNA(VLOOKUP($A46,PE!$B:$T,7,0)),0,VLOOKUP($A46,PE!$B:$T,7,0))</f>
        <v>1573.89021563532</v>
      </c>
      <c r="N46" s="0" t="n">
        <f aca="false">IF(ISNA(VLOOKUP($A46,PE!$B:$T,8,0)),0,VLOOKUP($A46,PE!$B:$T,8,0))</f>
        <v>3659.97000400186</v>
      </c>
      <c r="O46" s="0" t="n">
        <f aca="false">IF(ISNA(VLOOKUP($A46,PE!$B:$T,9,0)),0,VLOOKUP($A46,PE!$B:$T,9,0))</f>
        <v>1877.51645267442</v>
      </c>
      <c r="P46" s="0" t="n">
        <f aca="false">IF(ISNA(VLOOKUP($A46,PE!$B:$T,10,0)),0,VLOOKUP($A46,PE!$B:$T,10,0))</f>
        <v>4620.27135517243</v>
      </c>
      <c r="Q46" s="0" t="n">
        <f aca="false">IF(ISNA(VLOOKUP($A46,PE!$B:$T,11,0)),0,VLOOKUP($A46,PE!$B:$T,11,0))</f>
        <v>1512.12280611721</v>
      </c>
      <c r="R46" s="0" t="n">
        <f aca="false">IF(ISNA(VLOOKUP($A46,PE!$B:$T,12,0)),0,VLOOKUP($A46,PE!$B:$T,12,0))</f>
        <v>10293.0191160235</v>
      </c>
      <c r="S46" s="0" t="n">
        <f aca="false">IF(ISNA(VLOOKUP($A46,PE!$B:$T,13,0)),0,VLOOKUP($A46,PE!$B:$T,13,0))</f>
        <v>2456.53696283498</v>
      </c>
      <c r="T46" s="0" t="n">
        <f aca="false">IF(ISNA(VLOOKUP($A46,PE!$B:$T,14,0)),0,VLOOKUP($A46,PE!$B:$T,14,0))</f>
        <v>1105.3223097791</v>
      </c>
      <c r="U46" s="0" t="n">
        <f aca="false">IF(ISNA(VLOOKUP($A46,PE!$B:$T,15,0)),0,VLOOKUP($A46,PE!$B:$T,15,0))</f>
        <v>279.603412941632</v>
      </c>
      <c r="V46" s="0" t="n">
        <f aca="false">IF(ISNA(VLOOKUP($A46,PE!$B:$T,16,0)),0,VLOOKUP($A46,PE!$B:$T,16,0))</f>
        <v>1192.07480817843</v>
      </c>
      <c r="W46" s="0" t="n">
        <f aca="false">IF(ISNA(VLOOKUP($A46,PE!$B:$T,17,0)),0,VLOOKUP($A46,PE!$B:$T,17,0))</f>
        <v>1105.3223097791</v>
      </c>
      <c r="X46" s="0" t="n">
        <f aca="false">IF(ISNA(VLOOKUP($A46,PE!$B:$T,18,0)),0,VLOOKUP($A46,PE!$B:$T,18,0))</f>
        <v>757.186827182582</v>
      </c>
      <c r="Y46" s="0" t="n">
        <f aca="false">IF(ISNA(VLOOKUP($A46,PE!$B:$T,19,0)),0,VLOOKUP($A46,PE!$B:$T,19,0))</f>
        <v>593.393463472691</v>
      </c>
      <c r="AA46" s="14" t="n">
        <f aca="false">H46-(H45*$G45/100)</f>
        <v>960.590996183126</v>
      </c>
      <c r="AB46" s="14" t="n">
        <f aca="false">I46-(I45*$G45/100)</f>
        <v>616.89857162266</v>
      </c>
      <c r="AC46" s="14" t="n">
        <f aca="false">J46-(J45*$G45/100)</f>
        <v>64.8602603446787</v>
      </c>
      <c r="AD46" s="14" t="n">
        <f aca="false">K46-(K45*$G45/100)</f>
        <v>545.343338566417</v>
      </c>
      <c r="AE46" s="14" t="n">
        <f aca="false">L46-(L45*$G45/100)</f>
        <v>462.72374419888</v>
      </c>
      <c r="AF46" s="14" t="n">
        <f aca="false">M46-(M45*$G45/100)</f>
        <v>1519.58674243363</v>
      </c>
      <c r="AG46" s="14" t="n">
        <f aca="false">N46-(N45*$G45/100)</f>
        <v>3556.7687789068</v>
      </c>
      <c r="AH46" s="14" t="n">
        <f aca="false">O46-(O45*$G45/100)</f>
        <v>1826.24151166548</v>
      </c>
      <c r="AI46" s="14" t="n">
        <f aca="false">P46-(P45*$G45/100)</f>
        <v>4507.66440565903</v>
      </c>
      <c r="AJ46" s="14" t="n">
        <f aca="false">Q46-(Q45*$G45/100)</f>
        <v>1490.17110087718</v>
      </c>
      <c r="AK46" s="14" t="n">
        <f aca="false">R46-(R45*$G45/100)</f>
        <v>10244.3258459068</v>
      </c>
      <c r="AL46" s="14" t="n">
        <f aca="false">S46-(S45*$G45/100)</f>
        <v>2425.96353225777</v>
      </c>
      <c r="AM46" s="14" t="n">
        <f aca="false">T46-(T45*$G45/100)</f>
        <v>1090.84722876772</v>
      </c>
      <c r="AN46" s="14" t="n">
        <f aca="false">U46-(U45*$G45/100)</f>
        <v>269.054073605955</v>
      </c>
      <c r="AO46" s="14" t="n">
        <f aca="false">V46-(V45*$G45/100)</f>
        <v>1130.8417390774</v>
      </c>
      <c r="AP46" s="14" t="n">
        <f aca="false">W46-(W45*$G45/100)</f>
        <v>1080.441544084</v>
      </c>
      <c r="AQ46" s="14" t="n">
        <f aca="false">X46-(X45*$G45/100)</f>
        <v>740.519187770694</v>
      </c>
      <c r="AR46" s="14" t="n">
        <f aca="false">Y46-(Y45*$G45/100)</f>
        <v>576.227234754508</v>
      </c>
      <c r="AT46" s="14" t="n">
        <f aca="false">IF(AA46&gt;0,AA46,0)</f>
        <v>960.590996183126</v>
      </c>
      <c r="AU46" s="14" t="n">
        <f aca="false">IF(AB46&gt;0,AB46,0)</f>
        <v>616.89857162266</v>
      </c>
      <c r="AV46" s="14" t="n">
        <f aca="false">IF(AC46&gt;0,AC46,0)</f>
        <v>64.8602603446787</v>
      </c>
      <c r="AW46" s="14" t="n">
        <f aca="false">IF(AD46&gt;0,AD46,0)</f>
        <v>545.343338566417</v>
      </c>
      <c r="AX46" s="14" t="n">
        <f aca="false">IF(AE46&gt;0,AE46,0)</f>
        <v>462.72374419888</v>
      </c>
      <c r="AY46" s="14" t="n">
        <f aca="false">IF(AF46&gt;0,AF46,0)</f>
        <v>1519.58674243363</v>
      </c>
      <c r="AZ46" s="14" t="n">
        <f aca="false">IF(AG46&gt;0,AG46,0)</f>
        <v>3556.7687789068</v>
      </c>
      <c r="BA46" s="14" t="n">
        <f aca="false">IF(AH46&gt;0,AH46,0)</f>
        <v>1826.24151166548</v>
      </c>
      <c r="BB46" s="14" t="n">
        <f aca="false">IF(AI46&gt;0,AI46,0)</f>
        <v>4507.66440565903</v>
      </c>
      <c r="BC46" s="14" t="n">
        <f aca="false">IF(AJ46&gt;0,AJ46,0)</f>
        <v>1490.17110087718</v>
      </c>
      <c r="BD46" s="14" t="n">
        <f aca="false">IF(AK46&gt;0,AK46,0)</f>
        <v>10244.3258459068</v>
      </c>
      <c r="BE46" s="14" t="n">
        <f aca="false">IF(AL46&gt;0,AL46,0)</f>
        <v>2425.96353225777</v>
      </c>
      <c r="BF46" s="14" t="n">
        <f aca="false">IF(AM46&gt;0,AM46,0)</f>
        <v>1090.84722876772</v>
      </c>
      <c r="BG46" s="14" t="n">
        <f aca="false">IF(AN46&gt;0,AN46,0)</f>
        <v>269.054073605955</v>
      </c>
      <c r="BH46" s="14" t="n">
        <f aca="false">IF(AO46&gt;0,AO46,0)</f>
        <v>1130.8417390774</v>
      </c>
      <c r="BI46" s="14" t="n">
        <f aca="false">IF(AP46&gt;0,AP46,0)</f>
        <v>1080.441544084</v>
      </c>
      <c r="BJ46" s="14" t="n">
        <f aca="false">IF(AQ46&gt;0,AQ46,0)</f>
        <v>740.519187770694</v>
      </c>
      <c r="BK46" s="14" t="n">
        <f aca="false">IF(AR46&gt;0,AR46,0)</f>
        <v>576.227234754508</v>
      </c>
    </row>
    <row r="47" customFormat="false" ht="18" hidden="false" customHeight="false" outlineLevel="0" collapsed="false">
      <c r="A47" s="22" t="s">
        <v>1013</v>
      </c>
      <c r="B47" s="19" t="s">
        <v>1014</v>
      </c>
      <c r="C47" s="19" t="n">
        <v>37</v>
      </c>
      <c r="D47" s="19" t="n">
        <f aca="false">C47-2</f>
        <v>35</v>
      </c>
      <c r="E47" s="8" t="s">
        <v>1015</v>
      </c>
      <c r="F47" s="8" t="n">
        <v>9.81088571925133</v>
      </c>
      <c r="G47" s="13" t="n">
        <f aca="false">F47*((POWER(D47,2))/((POWER(C47,2))))</f>
        <v>8.77891527106127</v>
      </c>
      <c r="H47" s="0" t="n">
        <f aca="false">IF(ISNA(VLOOKUP($A47,PE!$B:$T,2,0)),0,VLOOKUP($A47,PE!$B:$T,2,0))</f>
        <v>20.8879270444452</v>
      </c>
      <c r="I47" s="0" t="n">
        <f aca="false">IF(ISNA(VLOOKUP($A47,PE!$B:$T,3,0)),0,VLOOKUP($A47,PE!$B:$T,3,0))</f>
        <v>12.0292084495942</v>
      </c>
      <c r="J47" s="0" t="n">
        <f aca="false">IF(ISNA(VLOOKUP($A47,PE!$B:$T,4,0)),0,VLOOKUP($A47,PE!$B:$T,4,0))</f>
        <v>1.8500289780579</v>
      </c>
      <c r="K47" s="0" t="n">
        <f aca="false">IF(ISNA(VLOOKUP($A47,PE!$B:$T,5,0)),0,VLOOKUP($A47,PE!$B:$T,5,0))</f>
        <v>10.3016031386343</v>
      </c>
      <c r="L47" s="0" t="n">
        <f aca="false">IF(ISNA(VLOOKUP($A47,PE!$B:$T,6,0)),0,VLOOKUP($A47,PE!$B:$T,6,0))</f>
        <v>7.72097581255846</v>
      </c>
      <c r="M47" s="0" t="n">
        <f aca="false">IF(ISNA(VLOOKUP($A47,PE!$B:$T,7,0)),0,VLOOKUP($A47,PE!$B:$T,7,0))</f>
        <v>28.1836060967901</v>
      </c>
      <c r="N47" s="0" t="n">
        <f aca="false">IF(ISNA(VLOOKUP($A47,PE!$B:$T,8,0)),0,VLOOKUP($A47,PE!$B:$T,8,0))</f>
        <v>83.3231181955287</v>
      </c>
      <c r="O47" s="0" t="n">
        <f aca="false">IF(ISNA(VLOOKUP($A47,PE!$B:$T,9,0)),0,VLOOKUP($A47,PE!$B:$T,9,0))</f>
        <v>39.8004733212363</v>
      </c>
      <c r="P47" s="0" t="n">
        <f aca="false">IF(ISNA(VLOOKUP($A47,PE!$B:$T,10,0)),0,VLOOKUP($A47,PE!$B:$T,10,0))</f>
        <v>74.9309988506214</v>
      </c>
      <c r="Q47" s="0" t="n">
        <f aca="false">IF(ISNA(VLOOKUP($A47,PE!$B:$T,11,0)),0,VLOOKUP($A47,PE!$B:$T,11,0))</f>
        <v>23.5707687570563</v>
      </c>
      <c r="R47" s="0" t="n">
        <f aca="false">IF(ISNA(VLOOKUP($A47,PE!$B:$T,12,0)),0,VLOOKUP($A47,PE!$B:$T,12,0))</f>
        <v>187.382308064456</v>
      </c>
      <c r="S47" s="0" t="n">
        <f aca="false">IF(ISNA(VLOOKUP($A47,PE!$B:$T,13,0)),0,VLOOKUP($A47,PE!$B:$T,13,0))</f>
        <v>43.0866999963239</v>
      </c>
      <c r="T47" s="0" t="n">
        <f aca="false">IF(ISNA(VLOOKUP($A47,PE!$B:$T,14,0)),0,VLOOKUP($A47,PE!$B:$T,14,0))</f>
        <v>22.3396334773803</v>
      </c>
      <c r="U47" s="0" t="n">
        <f aca="false">IF(ISNA(VLOOKUP($A47,PE!$B:$T,15,0)),0,VLOOKUP($A47,PE!$B:$T,15,0))</f>
        <v>5.11598947174121</v>
      </c>
      <c r="V47" s="0" t="n">
        <f aca="false">IF(ISNA(VLOOKUP($A47,PE!$B:$T,16,0)),0,VLOOKUP($A47,PE!$B:$T,16,0))</f>
        <v>21.9733669207251</v>
      </c>
      <c r="W47" s="0" t="n">
        <f aca="false">IF(ISNA(VLOOKUP($A47,PE!$B:$T,17,0)),0,VLOOKUP($A47,PE!$B:$T,17,0))</f>
        <v>21.9733669207251</v>
      </c>
      <c r="X47" s="0" t="n">
        <f aca="false">IF(ISNA(VLOOKUP($A47,PE!$B:$T,18,0)),0,VLOOKUP($A47,PE!$B:$T,18,0))</f>
        <v>13.5177547987992</v>
      </c>
      <c r="Y47" s="0" t="n">
        <f aca="false">IF(ISNA(VLOOKUP($A47,PE!$B:$T,19,0)),0,VLOOKUP($A47,PE!$B:$T,19,0))</f>
        <v>10.6425679381119</v>
      </c>
      <c r="AA47" s="14" t="n">
        <f aca="false">H47-(H46*$G46/100)</f>
        <v>-58.6156916898009</v>
      </c>
      <c r="AB47" s="14" t="n">
        <f aca="false">I47-(I46*$G46/100)</f>
        <v>-40.1901138227325</v>
      </c>
      <c r="AC47" s="14" t="n">
        <f aca="false">J47-(J46*$G46/100)</f>
        <v>-3.63885807489206</v>
      </c>
      <c r="AD47" s="14" t="n">
        <f aca="false">K47-(K46*$G46/100)</f>
        <v>-35.398872943085</v>
      </c>
      <c r="AE47" s="14" t="n">
        <f aca="false">L47-(L46*$G46/100)</f>
        <v>-30.9119941513374</v>
      </c>
      <c r="AF47" s="14" t="n">
        <f aca="false">M47-(M46*$G46/100)</f>
        <v>-100.465442621064</v>
      </c>
      <c r="AG47" s="14" t="n">
        <f aca="false">N47-(N46*$G46/100)</f>
        <v>-215.841114908655</v>
      </c>
      <c r="AH47" s="14" t="n">
        <f aca="false">O47-(O46*$G46/100)</f>
        <v>-113.666841736175</v>
      </c>
      <c r="AI47" s="14" t="n">
        <f aca="false">P47-(P46*$G46/100)</f>
        <v>-302.727816711268</v>
      </c>
      <c r="AJ47" s="14" t="n">
        <f aca="false">Q47-(Q46*$G46/100)</f>
        <v>-100.029440850337</v>
      </c>
      <c r="AK47" s="14" t="n">
        <f aca="false">R47-(R46*$G46/100)</f>
        <v>-653.964251280271</v>
      </c>
      <c r="AL47" s="14" t="n">
        <f aca="false">S47-(S46*$G46/100)</f>
        <v>-157.709480238773</v>
      </c>
      <c r="AM47" s="14" t="n">
        <f aca="false">T47-(T46*$G46/100)</f>
        <v>-68.0088941817117</v>
      </c>
      <c r="AN47" s="14" t="n">
        <f aca="false">U47-(U46*$G46/100)</f>
        <v>-17.7386624829291</v>
      </c>
      <c r="AO47" s="14" t="n">
        <f aca="false">V47-(V46*$G46/100)</f>
        <v>-75.4662693062322</v>
      </c>
      <c r="AP47" s="14" t="n">
        <f aca="false">W47-(W46*$G46/100)</f>
        <v>-68.3751607383669</v>
      </c>
      <c r="AQ47" s="14" t="n">
        <f aca="false">X47-(X46*$G46/100)</f>
        <v>-48.3743416454295</v>
      </c>
      <c r="AR47" s="14" t="n">
        <f aca="false">Y47-(Y46*$G46/100)</f>
        <v>-37.8611357082945</v>
      </c>
      <c r="AT47" s="14" t="n">
        <f aca="false">IF(AA47&gt;0,AA47,0)</f>
        <v>0</v>
      </c>
      <c r="AU47" s="14" t="n">
        <f aca="false">IF(AB47&gt;0,AB47,0)</f>
        <v>0</v>
      </c>
      <c r="AV47" s="14" t="n">
        <f aca="false">IF(AC47&gt;0,AC47,0)</f>
        <v>0</v>
      </c>
      <c r="AW47" s="14" t="n">
        <f aca="false">IF(AD47&gt;0,AD47,0)</f>
        <v>0</v>
      </c>
      <c r="AX47" s="14" t="n">
        <f aca="false">IF(AE47&gt;0,AE47,0)</f>
        <v>0</v>
      </c>
      <c r="AY47" s="14" t="n">
        <f aca="false">IF(AF47&gt;0,AF47,0)</f>
        <v>0</v>
      </c>
      <c r="AZ47" s="14" t="n">
        <f aca="false">IF(AG47&gt;0,AG47,0)</f>
        <v>0</v>
      </c>
      <c r="BA47" s="14" t="n">
        <f aca="false">IF(AH47&gt;0,AH47,0)</f>
        <v>0</v>
      </c>
      <c r="BB47" s="14" t="n">
        <f aca="false">IF(AI47&gt;0,AI47,0)</f>
        <v>0</v>
      </c>
      <c r="BC47" s="14" t="n">
        <f aca="false">IF(AJ47&gt;0,AJ47,0)</f>
        <v>0</v>
      </c>
      <c r="BD47" s="14" t="n">
        <f aca="false">IF(AK47&gt;0,AK47,0)</f>
        <v>0</v>
      </c>
      <c r="BE47" s="14" t="n">
        <f aca="false">IF(AL47&gt;0,AL47,0)</f>
        <v>0</v>
      </c>
      <c r="BF47" s="14" t="n">
        <f aca="false">IF(AM47&gt;0,AM47,0)</f>
        <v>0</v>
      </c>
      <c r="BG47" s="14" t="n">
        <f aca="false">IF(AN47&gt;0,AN47,0)</f>
        <v>0</v>
      </c>
      <c r="BH47" s="14" t="n">
        <f aca="false">IF(AO47&gt;0,AO47,0)</f>
        <v>0</v>
      </c>
      <c r="BI47" s="14" t="n">
        <f aca="false">IF(AP47&gt;0,AP47,0)</f>
        <v>0</v>
      </c>
      <c r="BJ47" s="14" t="n">
        <f aca="false">IF(AQ47&gt;0,AQ47,0)</f>
        <v>0</v>
      </c>
      <c r="BK47" s="14" t="n">
        <f aca="false">IF(AR47&gt;0,AR47,0)</f>
        <v>0</v>
      </c>
    </row>
    <row r="48" customFormat="false" ht="18" hidden="false" customHeight="false" outlineLevel="0" collapsed="false">
      <c r="A48" s="22" t="s">
        <v>1016</v>
      </c>
      <c r="B48" s="19" t="s">
        <v>1017</v>
      </c>
      <c r="C48" s="19" t="n">
        <v>37</v>
      </c>
      <c r="D48" s="19" t="n">
        <f aca="false">C48-2</f>
        <v>35</v>
      </c>
      <c r="E48" s="8" t="s">
        <v>1018</v>
      </c>
      <c r="F48" s="8" t="n">
        <v>9.82002984361911</v>
      </c>
      <c r="G48" s="13" t="n">
        <f aca="false">F48*((POWER(D48,2))/((POWER(C48,2))))</f>
        <v>8.78709755911864</v>
      </c>
      <c r="H48" s="0" t="n">
        <f aca="false">IF(ISNA(VLOOKUP($A48,PE!$B:$T,2,0)),0,VLOOKUP($A48,PE!$B:$T,2,0))</f>
        <v>0</v>
      </c>
      <c r="I48" s="0" t="n">
        <f aca="false">IF(ISNA(VLOOKUP($A48,PE!$B:$T,3,0)),0,VLOOKUP($A48,PE!$B:$T,3,0))</f>
        <v>0</v>
      </c>
      <c r="J48" s="0" t="n">
        <f aca="false">IF(ISNA(VLOOKUP($A48,PE!$B:$T,4,0)),0,VLOOKUP($A48,PE!$B:$T,4,0))</f>
        <v>0</v>
      </c>
      <c r="K48" s="0" t="n">
        <f aca="false">IF(ISNA(VLOOKUP($A48,PE!$B:$T,5,0)),0,VLOOKUP($A48,PE!$B:$T,5,0))</f>
        <v>0</v>
      </c>
      <c r="L48" s="0" t="n">
        <f aca="false">IF(ISNA(VLOOKUP($A48,PE!$B:$T,6,0)),0,VLOOKUP($A48,PE!$B:$T,6,0))</f>
        <v>0</v>
      </c>
      <c r="M48" s="0" t="n">
        <f aca="false">IF(ISNA(VLOOKUP($A48,PE!$B:$T,7,0)),0,VLOOKUP($A48,PE!$B:$T,7,0))</f>
        <v>0</v>
      </c>
      <c r="N48" s="0" t="n">
        <f aca="false">IF(ISNA(VLOOKUP($A48,PE!$B:$T,8,0)),0,VLOOKUP($A48,PE!$B:$T,8,0))</f>
        <v>0</v>
      </c>
      <c r="O48" s="0" t="n">
        <f aca="false">IF(ISNA(VLOOKUP($A48,PE!$B:$T,9,0)),0,VLOOKUP($A48,PE!$B:$T,9,0))</f>
        <v>0</v>
      </c>
      <c r="P48" s="0" t="n">
        <f aca="false">IF(ISNA(VLOOKUP($A48,PE!$B:$T,10,0)),0,VLOOKUP($A48,PE!$B:$T,10,0))</f>
        <v>0</v>
      </c>
      <c r="Q48" s="0" t="n">
        <f aca="false">IF(ISNA(VLOOKUP($A48,PE!$B:$T,11,0)),0,VLOOKUP($A48,PE!$B:$T,11,0))</f>
        <v>0</v>
      </c>
      <c r="R48" s="0" t="n">
        <f aca="false">IF(ISNA(VLOOKUP($A48,PE!$B:$T,12,0)),0,VLOOKUP($A48,PE!$B:$T,12,0))</f>
        <v>0</v>
      </c>
      <c r="S48" s="0" t="n">
        <f aca="false">IF(ISNA(VLOOKUP($A48,PE!$B:$T,13,0)),0,VLOOKUP($A48,PE!$B:$T,13,0))</f>
        <v>0</v>
      </c>
      <c r="T48" s="0" t="n">
        <f aca="false">IF(ISNA(VLOOKUP($A48,PE!$B:$T,14,0)),0,VLOOKUP($A48,PE!$B:$T,14,0))</f>
        <v>0</v>
      </c>
      <c r="U48" s="0" t="n">
        <f aca="false">IF(ISNA(VLOOKUP($A48,PE!$B:$T,15,0)),0,VLOOKUP($A48,PE!$B:$T,15,0))</f>
        <v>0</v>
      </c>
      <c r="V48" s="0" t="n">
        <f aca="false">IF(ISNA(VLOOKUP($A48,PE!$B:$T,16,0)),0,VLOOKUP($A48,PE!$B:$T,16,0))</f>
        <v>0</v>
      </c>
      <c r="W48" s="0" t="n">
        <f aca="false">IF(ISNA(VLOOKUP($A48,PE!$B:$T,17,0)),0,VLOOKUP($A48,PE!$B:$T,17,0))</f>
        <v>0</v>
      </c>
      <c r="X48" s="0" t="n">
        <f aca="false">IF(ISNA(VLOOKUP($A48,PE!$B:$T,18,0)),0,VLOOKUP($A48,PE!$B:$T,18,0))</f>
        <v>0</v>
      </c>
      <c r="Y48" s="0" t="n">
        <f aca="false">IF(ISNA(VLOOKUP($A48,PE!$B:$T,19,0)),0,VLOOKUP($A48,PE!$B:$T,19,0))</f>
        <v>0</v>
      </c>
      <c r="AA48" s="14" t="n">
        <f aca="false">H48-(H47*$G47/100)</f>
        <v>-1.83373341711294</v>
      </c>
      <c r="AB48" s="14" t="n">
        <f aca="false">I48-(I47*$G47/100)</f>
        <v>-1.05603401756922</v>
      </c>
      <c r="AC48" s="14" t="n">
        <f aca="false">J48-(J47*$G47/100)</f>
        <v>-0.162412476473784</v>
      </c>
      <c r="AD48" s="14" t="n">
        <f aca="false">K48-(K47*$G47/100)</f>
        <v>-0.904369011101694</v>
      </c>
      <c r="AE48" s="14" t="n">
        <f aca="false">L48-(L47*$G47/100)</f>
        <v>-0.677817924683642</v>
      </c>
      <c r="AF48" s="14" t="n">
        <f aca="false">M48-(M47*$G47/100)</f>
        <v>-2.47421489956686</v>
      </c>
      <c r="AG48" s="14" t="n">
        <f aca="false">N48-(N47*$G47/100)</f>
        <v>-7.3148659475917</v>
      </c>
      <c r="AH48" s="14" t="n">
        <f aca="false">O48-(O47*$G47/100)</f>
        <v>-3.49404983035268</v>
      </c>
      <c r="AI48" s="14" t="n">
        <f aca="false">P48-(P47*$G47/100)</f>
        <v>-6.57812890085595</v>
      </c>
      <c r="AJ48" s="14" t="n">
        <f aca="false">Q48-(Q47*$G47/100)</f>
        <v>-2.06925781791975</v>
      </c>
      <c r="AK48" s="14" t="n">
        <f aca="false">R48-(R47*$G47/100)</f>
        <v>-16.4501340579376</v>
      </c>
      <c r="AL48" s="14" t="n">
        <f aca="false">S48-(S47*$G47/100)</f>
        <v>-3.78254488577363</v>
      </c>
      <c r="AM48" s="14" t="n">
        <f aca="false">T48-(T47*$G47/100)</f>
        <v>-1.96117749484486</v>
      </c>
      <c r="AN48" s="14" t="n">
        <f aca="false">U48-(U47*$G47/100)</f>
        <v>-0.449128381000576</v>
      </c>
      <c r="AO48" s="14" t="n">
        <f aca="false">V48-(V47*$G47/100)</f>
        <v>-1.92902326416986</v>
      </c>
      <c r="AP48" s="14" t="n">
        <f aca="false">W48-(W47*$G47/100)</f>
        <v>-1.92902326416986</v>
      </c>
      <c r="AQ48" s="14" t="n">
        <f aca="false">X48-(X47*$G47/100)</f>
        <v>-1.1867122403364</v>
      </c>
      <c r="AR48" s="14" t="n">
        <f aca="false">Y48-(Y47*$G47/100)</f>
        <v>-0.934302021951976</v>
      </c>
      <c r="AT48" s="14" t="n">
        <f aca="false">IF(AA48&gt;0,AA48,0)</f>
        <v>0</v>
      </c>
      <c r="AU48" s="14" t="n">
        <f aca="false">IF(AB48&gt;0,AB48,0)</f>
        <v>0</v>
      </c>
      <c r="AV48" s="14" t="n">
        <f aca="false">IF(AC48&gt;0,AC48,0)</f>
        <v>0</v>
      </c>
      <c r="AW48" s="14" t="n">
        <f aca="false">IF(AD48&gt;0,AD48,0)</f>
        <v>0</v>
      </c>
      <c r="AX48" s="14" t="n">
        <f aca="false">IF(AE48&gt;0,AE48,0)</f>
        <v>0</v>
      </c>
      <c r="AY48" s="14" t="n">
        <f aca="false">IF(AF48&gt;0,AF48,0)</f>
        <v>0</v>
      </c>
      <c r="AZ48" s="14" t="n">
        <f aca="false">IF(AG48&gt;0,AG48,0)</f>
        <v>0</v>
      </c>
      <c r="BA48" s="14" t="n">
        <f aca="false">IF(AH48&gt;0,AH48,0)</f>
        <v>0</v>
      </c>
      <c r="BB48" s="14" t="n">
        <f aca="false">IF(AI48&gt;0,AI48,0)</f>
        <v>0</v>
      </c>
      <c r="BC48" s="14" t="n">
        <f aca="false">IF(AJ48&gt;0,AJ48,0)</f>
        <v>0</v>
      </c>
      <c r="BD48" s="14" t="n">
        <f aca="false">IF(AK48&gt;0,AK48,0)</f>
        <v>0</v>
      </c>
      <c r="BE48" s="14" t="n">
        <f aca="false">IF(AL48&gt;0,AL48,0)</f>
        <v>0</v>
      </c>
      <c r="BF48" s="14" t="n">
        <f aca="false">IF(AM48&gt;0,AM48,0)</f>
        <v>0</v>
      </c>
      <c r="BG48" s="14" t="n">
        <f aca="false">IF(AN48&gt;0,AN48,0)</f>
        <v>0</v>
      </c>
      <c r="BH48" s="14" t="n">
        <f aca="false">IF(AO48&gt;0,AO48,0)</f>
        <v>0</v>
      </c>
      <c r="BI48" s="14" t="n">
        <f aca="false">IF(AP48&gt;0,AP48,0)</f>
        <v>0</v>
      </c>
      <c r="BJ48" s="14" t="n">
        <f aca="false">IF(AQ48&gt;0,AQ48,0)</f>
        <v>0</v>
      </c>
      <c r="BK48" s="14" t="n">
        <f aca="false">IF(AR48&gt;0,AR48,0)</f>
        <v>0</v>
      </c>
    </row>
    <row r="49" customFormat="false" ht="18" hidden="false" customHeight="false" outlineLevel="0" collapsed="false">
      <c r="A49" s="22" t="s">
        <v>1019</v>
      </c>
      <c r="B49" s="19" t="s">
        <v>1020</v>
      </c>
      <c r="C49" s="19" t="n">
        <v>37</v>
      </c>
      <c r="D49" s="19" t="n">
        <f aca="false">C49-2</f>
        <v>35</v>
      </c>
      <c r="E49" s="8" t="s">
        <v>1021</v>
      </c>
      <c r="F49" s="8" t="n">
        <v>9.82917433546814</v>
      </c>
      <c r="G49" s="13" t="n">
        <f aca="false">F49*((POWER(D49,2))/((POWER(C49,2))))</f>
        <v>8.79528017600327</v>
      </c>
      <c r="H49" s="0" t="n">
        <f aca="false">IF(ISNA(VLOOKUP($A49,PE!$B:$T,2,0)),0,VLOOKUP($A49,PE!$B:$T,2,0))</f>
        <v>0.103155545033314</v>
      </c>
      <c r="I49" s="0" t="n">
        <f aca="false">IF(ISNA(VLOOKUP($A49,PE!$B:$T,3,0)),0,VLOOKUP($A49,PE!$B:$T,3,0))</f>
        <v>0.0903613782703935</v>
      </c>
      <c r="J49" s="0" t="n">
        <f aca="false">IF(ISNA(VLOOKUP($A49,PE!$B:$T,4,0)),0,VLOOKUP($A49,PE!$B:$T,4,0))</f>
        <v>0.0670641888741902</v>
      </c>
      <c r="K49" s="0" t="n">
        <f aca="false">IF(ISNA(VLOOKUP($A49,PE!$B:$T,5,0)),0,VLOOKUP($A49,PE!$B:$T,5,0))</f>
        <v>0.103155545033314</v>
      </c>
      <c r="L49" s="0" t="n">
        <f aca="false">IF(ISNA(VLOOKUP($A49,PE!$B:$T,6,0)),0,VLOOKUP($A49,PE!$B:$T,6,0))</f>
        <v>0.0564225155533119</v>
      </c>
      <c r="M49" s="0" t="n">
        <f aca="false">IF(ISNA(VLOOKUP($A49,PE!$B:$T,7,0)),0,VLOOKUP($A49,PE!$B:$T,7,0))</f>
        <v>0.188768701271335</v>
      </c>
      <c r="N49" s="0" t="n">
        <f aca="false">IF(ISNA(VLOOKUP($A49,PE!$B:$T,8,0)),0,VLOOKUP($A49,PE!$B:$T,8,0))</f>
        <v>0.0433435082151638</v>
      </c>
      <c r="O49" s="0" t="n">
        <f aca="false">IF(ISNA(VLOOKUP($A49,PE!$B:$T,9,0)),0,VLOOKUP($A49,PE!$B:$T,9,0))</f>
        <v>0.127246463163583</v>
      </c>
      <c r="P49" s="0" t="n">
        <f aca="false">IF(ISNA(VLOOKUP($A49,PE!$B:$T,10,0)),0,VLOOKUP($A49,PE!$B:$T,10,0))</f>
        <v>0.282780140596615</v>
      </c>
      <c r="Q49" s="0" t="n">
        <f aca="false">IF(ISNA(VLOOKUP($A49,PE!$B:$T,11,0)),0,VLOOKUP($A49,PE!$B:$T,11,0))</f>
        <v>0.0615826747408396</v>
      </c>
      <c r="R49" s="0" t="n">
        <f aca="false">IF(ISNA(VLOOKUP($A49,PE!$B:$T,12,0)),0,VLOOKUP($A49,PE!$B:$T,12,0))</f>
        <v>0.158163075434483</v>
      </c>
      <c r="S49" s="0" t="n">
        <f aca="false">IF(ISNA(VLOOKUP($A49,PE!$B:$T,13,0)),0,VLOOKUP($A49,PE!$B:$T,13,0))</f>
        <v>0.24767488879903</v>
      </c>
      <c r="T49" s="0" t="n">
        <f aca="false">IF(ISNA(VLOOKUP($A49,PE!$B:$T,14,0)),0,VLOOKUP($A49,PE!$B:$T,14,0))</f>
        <v>0.230766009561627</v>
      </c>
      <c r="U49" s="0" t="n">
        <f aca="false">IF(ISNA(VLOOKUP($A49,PE!$B:$T,15,0)),0,VLOOKUP($A49,PE!$B:$T,15,0))</f>
        <v>0</v>
      </c>
      <c r="V49" s="0" t="n">
        <f aca="false">IF(ISNA(VLOOKUP($A49,PE!$B:$T,16,0)),0,VLOOKUP($A49,PE!$B:$T,16,0))</f>
        <v>0.104748879657905</v>
      </c>
      <c r="W49" s="0" t="n">
        <f aca="false">IF(ISNA(VLOOKUP($A49,PE!$B:$T,17,0)),0,VLOOKUP($A49,PE!$B:$T,17,0))</f>
        <v>0.246522843732507</v>
      </c>
      <c r="X49" s="0" t="n">
        <f aca="false">IF(ISNA(VLOOKUP($A49,PE!$B:$T,18,0)),0,VLOOKUP($A49,PE!$B:$T,18,0))</f>
        <v>0</v>
      </c>
      <c r="Y49" s="0" t="n">
        <f aca="false">IF(ISNA(VLOOKUP($A49,PE!$B:$T,19,0)),0,VLOOKUP($A49,PE!$B:$T,19,0))</f>
        <v>0</v>
      </c>
      <c r="AA49" s="14" t="n">
        <f aca="false">H49-(H48*$G48/100)</f>
        <v>0.103155545033314</v>
      </c>
      <c r="AB49" s="14" t="n">
        <f aca="false">I49-(I48*$G48/100)</f>
        <v>0.0903613782703935</v>
      </c>
      <c r="AC49" s="14" t="n">
        <f aca="false">J49-(J48*$G48/100)</f>
        <v>0.0670641888741902</v>
      </c>
      <c r="AD49" s="14" t="n">
        <f aca="false">K49-(K48*$G48/100)</f>
        <v>0.103155545033314</v>
      </c>
      <c r="AE49" s="14" t="n">
        <f aca="false">L49-(L48*$G48/100)</f>
        <v>0.0564225155533119</v>
      </c>
      <c r="AF49" s="14" t="n">
        <f aca="false">M49-(M48*$G48/100)</f>
        <v>0.188768701271335</v>
      </c>
      <c r="AG49" s="14" t="n">
        <f aca="false">N49-(N48*$G48/100)</f>
        <v>0.0433435082151638</v>
      </c>
      <c r="AH49" s="14" t="n">
        <f aca="false">O49-(O48*$G48/100)</f>
        <v>0.127246463163583</v>
      </c>
      <c r="AI49" s="14" t="n">
        <f aca="false">P49-(P48*$G48/100)</f>
        <v>0.282780140596615</v>
      </c>
      <c r="AJ49" s="14" t="n">
        <f aca="false">Q49-(Q48*$G48/100)</f>
        <v>0.0615826747408396</v>
      </c>
      <c r="AK49" s="14" t="n">
        <f aca="false">R49-(R48*$G48/100)</f>
        <v>0.158163075434483</v>
      </c>
      <c r="AL49" s="14" t="n">
        <f aca="false">S49-(S48*$G48/100)</f>
        <v>0.24767488879903</v>
      </c>
      <c r="AM49" s="14" t="n">
        <f aca="false">T49-(T48*$G48/100)</f>
        <v>0.230766009561627</v>
      </c>
      <c r="AN49" s="14" t="n">
        <f aca="false">U49-(U48*$G48/100)</f>
        <v>0</v>
      </c>
      <c r="AO49" s="14" t="n">
        <f aca="false">V49-(V48*$G48/100)</f>
        <v>0.104748879657905</v>
      </c>
      <c r="AP49" s="14" t="n">
        <f aca="false">W49-(W48*$G48/100)</f>
        <v>0.246522843732507</v>
      </c>
      <c r="AQ49" s="14" t="n">
        <f aca="false">X49-(X48*$G48/100)</f>
        <v>0</v>
      </c>
      <c r="AR49" s="14" t="n">
        <f aca="false">Y49-(Y48*$G48/100)</f>
        <v>0</v>
      </c>
      <c r="AT49" s="14" t="n">
        <f aca="false">IF(AA49&gt;0,AA49,0)</f>
        <v>0.103155545033314</v>
      </c>
      <c r="AU49" s="14" t="n">
        <f aca="false">IF(AB49&gt;0,AB49,0)</f>
        <v>0.0903613782703935</v>
      </c>
      <c r="AV49" s="14" t="n">
        <f aca="false">IF(AC49&gt;0,AC49,0)</f>
        <v>0.0670641888741902</v>
      </c>
      <c r="AW49" s="14" t="n">
        <f aca="false">IF(AD49&gt;0,AD49,0)</f>
        <v>0.103155545033314</v>
      </c>
      <c r="AX49" s="14" t="n">
        <f aca="false">IF(AE49&gt;0,AE49,0)</f>
        <v>0.0564225155533119</v>
      </c>
      <c r="AY49" s="14" t="n">
        <f aca="false">IF(AF49&gt;0,AF49,0)</f>
        <v>0.188768701271335</v>
      </c>
      <c r="AZ49" s="14" t="n">
        <f aca="false">IF(AG49&gt;0,AG49,0)</f>
        <v>0.0433435082151638</v>
      </c>
      <c r="BA49" s="14" t="n">
        <f aca="false">IF(AH49&gt;0,AH49,0)</f>
        <v>0.127246463163583</v>
      </c>
      <c r="BB49" s="14" t="n">
        <f aca="false">IF(AI49&gt;0,AI49,0)</f>
        <v>0.282780140596615</v>
      </c>
      <c r="BC49" s="14" t="n">
        <f aca="false">IF(AJ49&gt;0,AJ49,0)</f>
        <v>0.0615826747408396</v>
      </c>
      <c r="BD49" s="14" t="n">
        <f aca="false">IF(AK49&gt;0,AK49,0)</f>
        <v>0.158163075434483</v>
      </c>
      <c r="BE49" s="14" t="n">
        <f aca="false">IF(AL49&gt;0,AL49,0)</f>
        <v>0.24767488879903</v>
      </c>
      <c r="BF49" s="14" t="n">
        <f aca="false">IF(AM49&gt;0,AM49,0)</f>
        <v>0.230766009561627</v>
      </c>
      <c r="BG49" s="14" t="n">
        <f aca="false">IF(AN49&gt;0,AN49,0)</f>
        <v>0</v>
      </c>
      <c r="BH49" s="14" t="n">
        <f aca="false">IF(AO49&gt;0,AO49,0)</f>
        <v>0.104748879657905</v>
      </c>
      <c r="BI49" s="14" t="n">
        <f aca="false">IF(AP49&gt;0,AP49,0)</f>
        <v>0.246522843732507</v>
      </c>
      <c r="BJ49" s="14" t="n">
        <f aca="false">IF(AQ49&gt;0,AQ49,0)</f>
        <v>0</v>
      </c>
      <c r="BK49" s="14" t="n">
        <f aca="false">IF(AR49&gt;0,AR49,0)</f>
        <v>0</v>
      </c>
    </row>
    <row r="50" customFormat="false" ht="18" hidden="false" customHeight="false" outlineLevel="0" collapsed="false">
      <c r="A50" s="22" t="s">
        <v>1022</v>
      </c>
      <c r="B50" s="19" t="s">
        <v>1023</v>
      </c>
      <c r="C50" s="19" t="n">
        <v>37</v>
      </c>
      <c r="D50" s="19" t="n">
        <f aca="false">C50-2</f>
        <v>35</v>
      </c>
      <c r="E50" s="8" t="s">
        <v>1024</v>
      </c>
      <c r="F50" s="8" t="n">
        <v>9.83831919149423</v>
      </c>
      <c r="G50" s="13" t="n">
        <f aca="false">F50*((POWER(D50,2))/((POWER(C50,2))))</f>
        <v>8.80346311875853</v>
      </c>
      <c r="H50" s="0" t="n">
        <f aca="false">IF(ISNA(VLOOKUP($A50,PE!$B:$T,2,0)),0,VLOOKUP($A50,PE!$B:$T,2,0))</f>
        <v>1.71626134846389</v>
      </c>
      <c r="I50" s="0" t="n">
        <f aca="false">IF(ISNA(VLOOKUP($A50,PE!$B:$T,3,0)),0,VLOOKUP($A50,PE!$B:$T,3,0))</f>
        <v>2.74260385395488</v>
      </c>
      <c r="J50" s="0" t="n">
        <f aca="false">IF(ISNA(VLOOKUP($A50,PE!$B:$T,4,0)),0,VLOOKUP($A50,PE!$B:$T,4,0))</f>
        <v>0.432565599928332</v>
      </c>
      <c r="K50" s="0" t="n">
        <f aca="false">IF(ISNA(VLOOKUP($A50,PE!$B:$T,5,0)),0,VLOOKUP($A50,PE!$B:$T,5,0))</f>
        <v>0.435874454628471</v>
      </c>
      <c r="L50" s="0" t="n">
        <f aca="false">IF(ISNA(VLOOKUP($A50,PE!$B:$T,6,0)),0,VLOOKUP($A50,PE!$B:$T,6,0))</f>
        <v>0.590951610268898</v>
      </c>
      <c r="M50" s="0" t="n">
        <f aca="false">IF(ISNA(VLOOKUP($A50,PE!$B:$T,7,0)),0,VLOOKUP($A50,PE!$B:$T,7,0))</f>
        <v>1.64184870408092</v>
      </c>
      <c r="N50" s="0" t="n">
        <f aca="false">IF(ISNA(VLOOKUP($A50,PE!$B:$T,8,0)),0,VLOOKUP($A50,PE!$B:$T,8,0))</f>
        <v>1.23355284832387</v>
      </c>
      <c r="O50" s="0" t="n">
        <f aca="false">IF(ISNA(VLOOKUP($A50,PE!$B:$T,9,0)),0,VLOOKUP($A50,PE!$B:$T,9,0))</f>
        <v>1.64184870408092</v>
      </c>
      <c r="P50" s="0" t="n">
        <f aca="false">IF(ISNA(VLOOKUP($A50,PE!$B:$T,10,0)),0,VLOOKUP($A50,PE!$B:$T,10,0))</f>
        <v>3.03908618138637</v>
      </c>
      <c r="Q50" s="0" t="n">
        <f aca="false">IF(ISNA(VLOOKUP($A50,PE!$B:$T,11,0)),0,VLOOKUP($A50,PE!$B:$T,11,0))</f>
        <v>2.94506312224161</v>
      </c>
      <c r="R50" s="0" t="n">
        <f aca="false">IF(ISNA(VLOOKUP($A50,PE!$B:$T,12,0)),0,VLOOKUP($A50,PE!$B:$T,12,0))</f>
        <v>1.68769305198913</v>
      </c>
      <c r="S50" s="0" t="n">
        <f aca="false">IF(ISNA(VLOOKUP($A50,PE!$B:$T,13,0)),0,VLOOKUP($A50,PE!$B:$T,13,0))</f>
        <v>2.01126713965371</v>
      </c>
      <c r="T50" s="0" t="n">
        <f aca="false">IF(ISNA(VLOOKUP($A50,PE!$B:$T,14,0)),0,VLOOKUP($A50,PE!$B:$T,14,0))</f>
        <v>1.55464299863469</v>
      </c>
      <c r="U50" s="0" t="n">
        <f aca="false">IF(ISNA(VLOOKUP($A50,PE!$B:$T,15,0)),0,VLOOKUP($A50,PE!$B:$T,15,0))</f>
        <v>0.126012887429802</v>
      </c>
      <c r="V50" s="0" t="n">
        <f aca="false">IF(ISNA(VLOOKUP($A50,PE!$B:$T,16,0)),0,VLOOKUP($A50,PE!$B:$T,16,0))</f>
        <v>1.85290494963585</v>
      </c>
      <c r="W50" s="0" t="n">
        <f aca="false">IF(ISNA(VLOOKUP($A50,PE!$B:$T,17,0)),0,VLOOKUP($A50,PE!$B:$T,17,0))</f>
        <v>3.53367351332731</v>
      </c>
      <c r="X50" s="0" t="n">
        <f aca="false">IF(ISNA(VLOOKUP($A50,PE!$B:$T,18,0)),0,VLOOKUP($A50,PE!$B:$T,18,0))</f>
        <v>0.619371076811111</v>
      </c>
      <c r="Y50" s="0" t="n">
        <f aca="false">IF(ISNA(VLOOKUP($A50,PE!$B:$T,19,0)),0,VLOOKUP($A50,PE!$B:$T,19,0))</f>
        <v>0.386217518639954</v>
      </c>
      <c r="AA50" s="14" t="n">
        <f aca="false">H50-(H49*$G49/100)</f>
        <v>1.70718852926113</v>
      </c>
      <c r="AB50" s="14" t="n">
        <f aca="false">I50-(I49*$G49/100)</f>
        <v>2.7346563175651</v>
      </c>
      <c r="AC50" s="14" t="n">
        <f aca="false">J50-(J49*$G49/100)</f>
        <v>0.426667116619083</v>
      </c>
      <c r="AD50" s="14" t="n">
        <f aca="false">K50-(K49*$G49/100)</f>
        <v>0.426801635425708</v>
      </c>
      <c r="AE50" s="14" t="n">
        <f aca="false">L50-(L49*$G49/100)</f>
        <v>0.585989091943635</v>
      </c>
      <c r="AF50" s="14" t="n">
        <f aca="false">M50-(M49*$G49/100)</f>
        <v>1.6252459679195</v>
      </c>
      <c r="AG50" s="14" t="n">
        <f aca="false">N50-(N49*$G49/100)</f>
        <v>1.22974066533824</v>
      </c>
      <c r="AH50" s="14" t="n">
        <f aca="false">O50-(O49*$G49/100)</f>
        <v>1.63065702113163</v>
      </c>
      <c r="AI50" s="14" t="n">
        <f aca="false">P50-(P49*$G49/100)</f>
        <v>3.0142148757388</v>
      </c>
      <c r="AJ50" s="14" t="n">
        <f aca="false">Q50-(Q49*$G49/100)</f>
        <v>2.93964675345828</v>
      </c>
      <c r="AK50" s="14" t="n">
        <f aca="false">R50-(R49*$G49/100)</f>
        <v>1.67378216636968</v>
      </c>
      <c r="AL50" s="14" t="n">
        <f aca="false">S50-(S49*$G49/100)</f>
        <v>1.98948343925823</v>
      </c>
      <c r="AM50" s="14" t="n">
        <f aca="false">T50-(T49*$G49/100)</f>
        <v>1.53434648154276</v>
      </c>
      <c r="AN50" s="14" t="n">
        <f aca="false">U50-(U49*$G49/100)</f>
        <v>0.126012887429802</v>
      </c>
      <c r="AO50" s="14" t="n">
        <f aca="false">V50-(V49*$G49/100)</f>
        <v>1.84369199218871</v>
      </c>
      <c r="AP50" s="14" t="n">
        <f aca="false">W50-(W49*$G49/100)</f>
        <v>3.51199113852318</v>
      </c>
      <c r="AQ50" s="14" t="n">
        <f aca="false">X50-(X49*$G49/100)</f>
        <v>0.619371076811111</v>
      </c>
      <c r="AR50" s="14" t="n">
        <f aca="false">Y50-(Y49*$G49/100)</f>
        <v>0.386217518639954</v>
      </c>
      <c r="AT50" s="14" t="n">
        <f aca="false">IF(AA50&gt;0,AA50,0)</f>
        <v>1.70718852926113</v>
      </c>
      <c r="AU50" s="14" t="n">
        <f aca="false">IF(AB50&gt;0,AB50,0)</f>
        <v>2.7346563175651</v>
      </c>
      <c r="AV50" s="14" t="n">
        <f aca="false">IF(AC50&gt;0,AC50,0)</f>
        <v>0.426667116619083</v>
      </c>
      <c r="AW50" s="14" t="n">
        <f aca="false">IF(AD50&gt;0,AD50,0)</f>
        <v>0.426801635425708</v>
      </c>
      <c r="AX50" s="14" t="n">
        <f aca="false">IF(AE50&gt;0,AE50,0)</f>
        <v>0.585989091943635</v>
      </c>
      <c r="AY50" s="14" t="n">
        <f aca="false">IF(AF50&gt;0,AF50,0)</f>
        <v>1.6252459679195</v>
      </c>
      <c r="AZ50" s="14" t="n">
        <f aca="false">IF(AG50&gt;0,AG50,0)</f>
        <v>1.22974066533824</v>
      </c>
      <c r="BA50" s="14" t="n">
        <f aca="false">IF(AH50&gt;0,AH50,0)</f>
        <v>1.63065702113163</v>
      </c>
      <c r="BB50" s="14" t="n">
        <f aca="false">IF(AI50&gt;0,AI50,0)</f>
        <v>3.0142148757388</v>
      </c>
      <c r="BC50" s="14" t="n">
        <f aca="false">IF(AJ50&gt;0,AJ50,0)</f>
        <v>2.93964675345828</v>
      </c>
      <c r="BD50" s="14" t="n">
        <f aca="false">IF(AK50&gt;0,AK50,0)</f>
        <v>1.67378216636968</v>
      </c>
      <c r="BE50" s="14" t="n">
        <f aca="false">IF(AL50&gt;0,AL50,0)</f>
        <v>1.98948343925823</v>
      </c>
      <c r="BF50" s="14" t="n">
        <f aca="false">IF(AM50&gt;0,AM50,0)</f>
        <v>1.53434648154276</v>
      </c>
      <c r="BG50" s="14" t="n">
        <f aca="false">IF(AN50&gt;0,AN50,0)</f>
        <v>0.126012887429802</v>
      </c>
      <c r="BH50" s="14" t="n">
        <f aca="false">IF(AO50&gt;0,AO50,0)</f>
        <v>1.84369199218871</v>
      </c>
      <c r="BI50" s="14" t="n">
        <f aca="false">IF(AP50&gt;0,AP50,0)</f>
        <v>3.51199113852318</v>
      </c>
      <c r="BJ50" s="14" t="n">
        <f aca="false">IF(AQ50&gt;0,AQ50,0)</f>
        <v>0.619371076811111</v>
      </c>
      <c r="BK50" s="14" t="n">
        <f aca="false">IF(AR50&gt;0,AR50,0)</f>
        <v>0.386217518639954</v>
      </c>
    </row>
    <row r="51" customFormat="false" ht="18" hidden="false" customHeight="false" outlineLevel="0" collapsed="false">
      <c r="A51" s="22" t="s">
        <v>1025</v>
      </c>
      <c r="B51" s="19" t="s">
        <v>574</v>
      </c>
      <c r="C51" s="19" t="n">
        <v>37</v>
      </c>
      <c r="D51" s="19" t="n">
        <f aca="false">C51-2</f>
        <v>35</v>
      </c>
      <c r="E51" s="8" t="s">
        <v>575</v>
      </c>
      <c r="F51" s="8" t="n">
        <v>9.6121414517102</v>
      </c>
      <c r="G51" s="13" t="n">
        <f aca="false">F51*((POWER(D51,2))/((POWER(C51,2))))</f>
        <v>8.60107617117969</v>
      </c>
      <c r="H51" s="0" t="n">
        <f aca="false">IF(ISNA(VLOOKUP($A51,PE!$B:$T,2,0)),0,VLOOKUP($A51,PE!$B:$T,2,0))</f>
        <v>22.2029326873737</v>
      </c>
      <c r="I51" s="0" t="n">
        <f aca="false">IF(ISNA(VLOOKUP($A51,PE!$B:$T,3,0)),0,VLOOKUP($A51,PE!$B:$T,3,0))</f>
        <v>36.0649040418055</v>
      </c>
      <c r="J51" s="0" t="n">
        <f aca="false">IF(ISNA(VLOOKUP($A51,PE!$B:$T,4,0)),0,VLOOKUP($A51,PE!$B:$T,4,0))</f>
        <v>6.86156657865752</v>
      </c>
      <c r="K51" s="0" t="n">
        <f aca="false">IF(ISNA(VLOOKUP($A51,PE!$B:$T,5,0)),0,VLOOKUP($A51,PE!$B:$T,5,0))</f>
        <v>7.74934893631413</v>
      </c>
      <c r="L51" s="0" t="n">
        <f aca="false">IF(ISNA(VLOOKUP($A51,PE!$B:$T,6,0)),0,VLOOKUP($A51,PE!$B:$T,6,0))</f>
        <v>11.1360228065747</v>
      </c>
      <c r="M51" s="0" t="n">
        <f aca="false">IF(ISNA(VLOOKUP($A51,PE!$B:$T,7,0)),0,VLOOKUP($A51,PE!$B:$T,7,0))</f>
        <v>28.238041722273</v>
      </c>
      <c r="N51" s="0" t="n">
        <f aca="false">IF(ISNA(VLOOKUP($A51,PE!$B:$T,8,0)),0,VLOOKUP($A51,PE!$B:$T,8,0))</f>
        <v>14.6298388689711</v>
      </c>
      <c r="O51" s="0" t="n">
        <f aca="false">IF(ISNA(VLOOKUP($A51,PE!$B:$T,9,0)),0,VLOOKUP($A51,PE!$B:$T,9,0))</f>
        <v>26.475174973715</v>
      </c>
      <c r="P51" s="0" t="n">
        <f aca="false">IF(ISNA(VLOOKUP($A51,PE!$B:$T,10,0)),0,VLOOKUP($A51,PE!$B:$T,10,0))</f>
        <v>26.6681077809887</v>
      </c>
      <c r="Q51" s="0" t="n">
        <f aca="false">IF(ISNA(VLOOKUP($A51,PE!$B:$T,11,0)),0,VLOOKUP($A51,PE!$B:$T,11,0))</f>
        <v>34.8211536487735</v>
      </c>
      <c r="R51" s="0" t="n">
        <f aca="false">IF(ISNA(VLOOKUP($A51,PE!$B:$T,12,0)),0,VLOOKUP($A51,PE!$B:$T,12,0))</f>
        <v>22.5602570305038</v>
      </c>
      <c r="S51" s="0" t="n">
        <f aca="false">IF(ISNA(VLOOKUP($A51,PE!$B:$T,13,0)),0,VLOOKUP($A51,PE!$B:$T,13,0))</f>
        <v>28.1320074991729</v>
      </c>
      <c r="T51" s="0" t="n">
        <f aca="false">IF(ISNA(VLOOKUP($A51,PE!$B:$T,14,0)),0,VLOOKUP($A51,PE!$B:$T,14,0))</f>
        <v>22.5602570305038</v>
      </c>
      <c r="U51" s="0" t="n">
        <f aca="false">IF(ISNA(VLOOKUP($A51,PE!$B:$T,15,0)),0,VLOOKUP($A51,PE!$B:$T,15,0))</f>
        <v>7.22757581969153</v>
      </c>
      <c r="V51" s="0" t="n">
        <f aca="false">IF(ISNA(VLOOKUP($A51,PE!$B:$T,16,0)),0,VLOOKUP($A51,PE!$B:$T,16,0))</f>
        <v>24.6902570377715</v>
      </c>
      <c r="W51" s="0" t="n">
        <f aca="false">IF(ISNA(VLOOKUP($A51,PE!$B:$T,17,0)),0,VLOOKUP($A51,PE!$B:$T,17,0))</f>
        <v>43.444537742755</v>
      </c>
      <c r="X51" s="0" t="n">
        <f aca="false">IF(ISNA(VLOOKUP($A51,PE!$B:$T,18,0)),0,VLOOKUP($A51,PE!$B:$T,18,0))</f>
        <v>8.66588834642327</v>
      </c>
      <c r="Y51" s="0" t="n">
        <f aca="false">IF(ISNA(VLOOKUP($A51,PE!$B:$T,19,0)),0,VLOOKUP($A51,PE!$B:$T,19,0))</f>
        <v>11.6331983711189</v>
      </c>
      <c r="AA51" s="14" t="n">
        <f aca="false">H51-(H50*$G50/100)</f>
        <v>22.0518422525402</v>
      </c>
      <c r="AB51" s="14" t="n">
        <f aca="false">I51-(I50*$G50/100)</f>
        <v>35.8234599230289</v>
      </c>
      <c r="AC51" s="14" t="n">
        <f aca="false">J51-(J50*$G50/100)</f>
        <v>6.82348582560339</v>
      </c>
      <c r="AD51" s="14" t="n">
        <f aca="false">K51-(K50*$G50/100)</f>
        <v>7.71097688945682</v>
      </c>
      <c r="AE51" s="14" t="n">
        <f aca="false">L51-(L50*$G50/100)</f>
        <v>11.083998599515</v>
      </c>
      <c r="AF51" s="14" t="n">
        <f aca="false">M51-(M50*$G50/100)</f>
        <v>28.0935021771434</v>
      </c>
      <c r="AG51" s="14" t="n">
        <f aca="false">N51-(N50*$G50/100)</f>
        <v>14.5212434989185</v>
      </c>
      <c r="AH51" s="14" t="n">
        <f aca="false">O51-(O50*$G50/100)</f>
        <v>26.3306354285854</v>
      </c>
      <c r="AI51" s="14" t="n">
        <f aca="false">P51-(P50*$G50/100)</f>
        <v>26.4005629498631</v>
      </c>
      <c r="AJ51" s="14" t="n">
        <f aca="false">Q51-(Q50*$G50/100)</f>
        <v>34.5618861029828</v>
      </c>
      <c r="AK51" s="14" t="n">
        <f aca="false">R51-(R50*$G50/100)</f>
        <v>22.4116815951141</v>
      </c>
      <c r="AL51" s="14" t="n">
        <f aca="false">S51-(S50*$G50/100)</f>
        <v>27.9549463383138</v>
      </c>
      <c r="AM51" s="14" t="n">
        <f aca="false">T51-(T50*$G50/100)</f>
        <v>22.4233946074906</v>
      </c>
      <c r="AN51" s="14" t="n">
        <f aca="false">U51-(U50*$G50/100)</f>
        <v>7.21648232162176</v>
      </c>
      <c r="AO51" s="14" t="n">
        <f aca="false">V51-(V50*$G50/100)</f>
        <v>24.5271372339047</v>
      </c>
      <c r="AP51" s="14" t="n">
        <f aca="false">W51-(W50*$G50/100)</f>
        <v>43.1334520982719</v>
      </c>
      <c r="AQ51" s="14" t="n">
        <f aca="false">X51-(X50*$G50/100)</f>
        <v>8.61136224210795</v>
      </c>
      <c r="AR51" s="14" t="n">
        <f aca="false">Y51-(Y50*$G50/100)</f>
        <v>11.5991978543072</v>
      </c>
      <c r="AT51" s="14" t="n">
        <f aca="false">IF(AA51&gt;0,AA51,0)</f>
        <v>22.0518422525402</v>
      </c>
      <c r="AU51" s="14" t="n">
        <f aca="false">IF(AB51&gt;0,AB51,0)</f>
        <v>35.8234599230289</v>
      </c>
      <c r="AV51" s="14" t="n">
        <f aca="false">IF(AC51&gt;0,AC51,0)</f>
        <v>6.82348582560339</v>
      </c>
      <c r="AW51" s="14" t="n">
        <f aca="false">IF(AD51&gt;0,AD51,0)</f>
        <v>7.71097688945682</v>
      </c>
      <c r="AX51" s="14" t="n">
        <f aca="false">IF(AE51&gt;0,AE51,0)</f>
        <v>11.083998599515</v>
      </c>
      <c r="AY51" s="14" t="n">
        <f aca="false">IF(AF51&gt;0,AF51,0)</f>
        <v>28.0935021771434</v>
      </c>
      <c r="AZ51" s="14" t="n">
        <f aca="false">IF(AG51&gt;0,AG51,0)</f>
        <v>14.5212434989185</v>
      </c>
      <c r="BA51" s="14" t="n">
        <f aca="false">IF(AH51&gt;0,AH51,0)</f>
        <v>26.3306354285854</v>
      </c>
      <c r="BB51" s="14" t="n">
        <f aca="false">IF(AI51&gt;0,AI51,0)</f>
        <v>26.4005629498631</v>
      </c>
      <c r="BC51" s="14" t="n">
        <f aca="false">IF(AJ51&gt;0,AJ51,0)</f>
        <v>34.5618861029828</v>
      </c>
      <c r="BD51" s="14" t="n">
        <f aca="false">IF(AK51&gt;0,AK51,0)</f>
        <v>22.4116815951141</v>
      </c>
      <c r="BE51" s="14" t="n">
        <f aca="false">IF(AL51&gt;0,AL51,0)</f>
        <v>27.9549463383138</v>
      </c>
      <c r="BF51" s="14" t="n">
        <f aca="false">IF(AM51&gt;0,AM51,0)</f>
        <v>22.4233946074906</v>
      </c>
      <c r="BG51" s="14" t="n">
        <f aca="false">IF(AN51&gt;0,AN51,0)</f>
        <v>7.21648232162176</v>
      </c>
      <c r="BH51" s="14" t="n">
        <f aca="false">IF(AO51&gt;0,AO51,0)</f>
        <v>24.5271372339047</v>
      </c>
      <c r="BI51" s="14" t="n">
        <f aca="false">IF(AP51&gt;0,AP51,0)</f>
        <v>43.1334520982719</v>
      </c>
      <c r="BJ51" s="14" t="n">
        <f aca="false">IF(AQ51&gt;0,AQ51,0)</f>
        <v>8.61136224210795</v>
      </c>
      <c r="BK51" s="14" t="n">
        <f aca="false">IF(AR51&gt;0,AR51,0)</f>
        <v>11.5991978543072</v>
      </c>
    </row>
    <row r="52" customFormat="false" ht="18" hidden="false" customHeight="false" outlineLevel="0" collapsed="false">
      <c r="A52" s="22" t="s">
        <v>1026</v>
      </c>
      <c r="B52" s="19" t="s">
        <v>577</v>
      </c>
      <c r="C52" s="19" t="n">
        <v>37</v>
      </c>
      <c r="D52" s="19" t="n">
        <f aca="false">C52-2</f>
        <v>35</v>
      </c>
      <c r="E52" s="8" t="s">
        <v>578</v>
      </c>
      <c r="F52" s="8" t="n">
        <v>9.62103957134584</v>
      </c>
      <c r="G52" s="13" t="n">
        <f aca="false">F52*((POWER(D52,2))/((POWER(C52,2))))</f>
        <v>8.60903833082444</v>
      </c>
      <c r="H52" s="0" t="n">
        <f aca="false">IF(ISNA(VLOOKUP($A52,PE!$B:$T,2,0)),0,VLOOKUP($A52,PE!$B:$T,2,0))</f>
        <v>904.892720079153</v>
      </c>
      <c r="I52" s="0" t="n">
        <f aca="false">IF(ISNA(VLOOKUP($A52,PE!$B:$T,3,0)),0,VLOOKUP($A52,PE!$B:$T,3,0))</f>
        <v>522.80344474528</v>
      </c>
      <c r="J52" s="0" t="n">
        <f aca="false">IF(ISNA(VLOOKUP($A52,PE!$B:$T,4,0)),0,VLOOKUP($A52,PE!$B:$T,4,0))</f>
        <v>86.5874369697674</v>
      </c>
      <c r="K52" s="0" t="n">
        <f aca="false">IF(ISNA(VLOOKUP($A52,PE!$B:$T,5,0)),0,VLOOKUP($A52,PE!$B:$T,5,0))</f>
        <v>289.445158453681</v>
      </c>
      <c r="L52" s="0" t="n">
        <f aca="false">IF(ISNA(VLOOKUP($A52,PE!$B:$T,6,0)),0,VLOOKUP($A52,PE!$B:$T,6,0))</f>
        <v>363.568872589051</v>
      </c>
      <c r="M52" s="0" t="n">
        <f aca="false">IF(ISNA(VLOOKUP($A52,PE!$B:$T,7,0)),0,VLOOKUP($A52,PE!$B:$T,7,0))</f>
        <v>889.542213949568</v>
      </c>
      <c r="N52" s="0" t="n">
        <f aca="false">IF(ISNA(VLOOKUP($A52,PE!$B:$T,8,0)),0,VLOOKUP($A52,PE!$B:$T,8,0))</f>
        <v>2685.57712264101</v>
      </c>
      <c r="O52" s="0" t="n">
        <f aca="false">IF(ISNA(VLOOKUP($A52,PE!$B:$T,9,0)),0,VLOOKUP($A52,PE!$B:$T,9,0))</f>
        <v>1274.06081884834</v>
      </c>
      <c r="P52" s="0" t="n">
        <f aca="false">IF(ISNA(VLOOKUP($A52,PE!$B:$T,10,0)),0,VLOOKUP($A52,PE!$B:$T,10,0))</f>
        <v>2156.10421421458</v>
      </c>
      <c r="Q52" s="0" t="n">
        <f aca="false">IF(ISNA(VLOOKUP($A52,PE!$B:$T,11,0)),0,VLOOKUP($A52,PE!$B:$T,11,0))</f>
        <v>1037.36785384379</v>
      </c>
      <c r="R52" s="0" t="n">
        <f aca="false">IF(ISNA(VLOOKUP($A52,PE!$B:$T,12,0)),0,VLOOKUP($A52,PE!$B:$T,12,0))</f>
        <v>1326.08760373637</v>
      </c>
      <c r="S52" s="0" t="n">
        <f aca="false">IF(ISNA(VLOOKUP($A52,PE!$B:$T,13,0)),0,VLOOKUP($A52,PE!$B:$T,13,0))</f>
        <v>1160.56363268757</v>
      </c>
      <c r="T52" s="0" t="n">
        <f aca="false">IF(ISNA(VLOOKUP($A52,PE!$B:$T,14,0)),0,VLOOKUP($A52,PE!$B:$T,14,0))</f>
        <v>889.542213949568</v>
      </c>
      <c r="U52" s="0" t="n">
        <f aca="false">IF(ISNA(VLOOKUP($A52,PE!$B:$T,15,0)),0,VLOOKUP($A52,PE!$B:$T,15,0))</f>
        <v>199.836356507697</v>
      </c>
      <c r="V52" s="0" t="n">
        <f aca="false">IF(ISNA(VLOOKUP($A52,PE!$B:$T,16,0)),0,VLOOKUP($A52,PE!$B:$T,16,0))</f>
        <v>648.545862628686</v>
      </c>
      <c r="W52" s="0" t="n">
        <f aca="false">IF(ISNA(VLOOKUP($A52,PE!$B:$T,17,0)),0,VLOOKUP($A52,PE!$B:$T,17,0))</f>
        <v>1110.88683632606</v>
      </c>
      <c r="X52" s="0" t="n">
        <f aca="false">IF(ISNA(VLOOKUP($A52,PE!$B:$T,18,0)),0,VLOOKUP($A52,PE!$B:$T,18,0))</f>
        <v>362.957515844376</v>
      </c>
      <c r="Y52" s="0" t="n">
        <f aca="false">IF(ISNA(VLOOKUP($A52,PE!$B:$T,19,0)),0,VLOOKUP($A52,PE!$B:$T,19,0))</f>
        <v>432.739227331599</v>
      </c>
      <c r="AA52" s="14" t="n">
        <f aca="false">H52-(H51*$G51/100)</f>
        <v>902.983028926476</v>
      </c>
      <c r="AB52" s="14" t="n">
        <f aca="false">I52-(I51*$G51/100)</f>
        <v>519.701474877581</v>
      </c>
      <c r="AC52" s="14" t="n">
        <f aca="false">J52-(J51*$G51/100)</f>
        <v>85.9972684018009</v>
      </c>
      <c r="AD52" s="14" t="n">
        <f aca="false">K52-(K51*$G51/100)</f>
        <v>288.778631048898</v>
      </c>
      <c r="AE52" s="14" t="n">
        <f aca="false">L52-(L51*$G51/100)</f>
        <v>362.611054785018</v>
      </c>
      <c r="AF52" s="14" t="n">
        <f aca="false">M52-(M51*$G51/100)</f>
        <v>887.113438471786</v>
      </c>
      <c r="AG52" s="14" t="n">
        <f aca="false">N52-(N51*$G51/100)</f>
        <v>2684.31879905617</v>
      </c>
      <c r="AH52" s="14" t="n">
        <f aca="false">O52-(O51*$G51/100)</f>
        <v>1271.7836688824</v>
      </c>
      <c r="AI52" s="14" t="n">
        <f aca="false">P52-(P51*$G51/100)</f>
        <v>2153.81046995092</v>
      </c>
      <c r="AJ52" s="14" t="n">
        <f aca="false">Q52-(Q51*$G51/100)</f>
        <v>1034.37285989478</v>
      </c>
      <c r="AK52" s="14" t="n">
        <f aca="false">R52-(R51*$G51/100)</f>
        <v>1324.14717884476</v>
      </c>
      <c r="AL52" s="14" t="n">
        <f aca="false">S52-(S51*$G51/100)</f>
        <v>1158.14397729408</v>
      </c>
      <c r="AM52" s="14" t="n">
        <f aca="false">T52-(T51*$G51/100)</f>
        <v>887.60178905796</v>
      </c>
      <c r="AN52" s="14" t="n">
        <f aca="false">U52-(U51*$G51/100)</f>
        <v>199.214707206116</v>
      </c>
      <c r="AO52" s="14" t="n">
        <f aca="false">V52-(V51*$G51/100)</f>
        <v>646.422234814007</v>
      </c>
      <c r="AP52" s="14" t="n">
        <f aca="false">W52-(W51*$G51/100)</f>
        <v>1107.15013854259</v>
      </c>
      <c r="AQ52" s="14" t="n">
        <f aca="false">X52-(X51*$G51/100)</f>
        <v>362.212156186791</v>
      </c>
      <c r="AR52" s="14" t="n">
        <f aca="false">Y52-(Y51*$G51/100)</f>
        <v>431.738647078555</v>
      </c>
      <c r="AT52" s="14" t="n">
        <f aca="false">IF(AA52&gt;0,AA52,0)</f>
        <v>902.983028926476</v>
      </c>
      <c r="AU52" s="14" t="n">
        <f aca="false">IF(AB52&gt;0,AB52,0)</f>
        <v>519.701474877581</v>
      </c>
      <c r="AV52" s="14" t="n">
        <f aca="false">IF(AC52&gt;0,AC52,0)</f>
        <v>85.9972684018009</v>
      </c>
      <c r="AW52" s="14" t="n">
        <f aca="false">IF(AD52&gt;0,AD52,0)</f>
        <v>288.778631048898</v>
      </c>
      <c r="AX52" s="14" t="n">
        <f aca="false">IF(AE52&gt;0,AE52,0)</f>
        <v>362.611054785018</v>
      </c>
      <c r="AY52" s="14" t="n">
        <f aca="false">IF(AF52&gt;0,AF52,0)</f>
        <v>887.113438471786</v>
      </c>
      <c r="AZ52" s="14" t="n">
        <f aca="false">IF(AG52&gt;0,AG52,0)</f>
        <v>2684.31879905617</v>
      </c>
      <c r="BA52" s="14" t="n">
        <f aca="false">IF(AH52&gt;0,AH52,0)</f>
        <v>1271.7836688824</v>
      </c>
      <c r="BB52" s="14" t="n">
        <f aca="false">IF(AI52&gt;0,AI52,0)</f>
        <v>2153.81046995092</v>
      </c>
      <c r="BC52" s="14" t="n">
        <f aca="false">IF(AJ52&gt;0,AJ52,0)</f>
        <v>1034.37285989478</v>
      </c>
      <c r="BD52" s="14" t="n">
        <f aca="false">IF(AK52&gt;0,AK52,0)</f>
        <v>1324.14717884476</v>
      </c>
      <c r="BE52" s="14" t="n">
        <f aca="false">IF(AL52&gt;0,AL52,0)</f>
        <v>1158.14397729408</v>
      </c>
      <c r="BF52" s="14" t="n">
        <f aca="false">IF(AM52&gt;0,AM52,0)</f>
        <v>887.60178905796</v>
      </c>
      <c r="BG52" s="14" t="n">
        <f aca="false">IF(AN52&gt;0,AN52,0)</f>
        <v>199.214707206116</v>
      </c>
      <c r="BH52" s="14" t="n">
        <f aca="false">IF(AO52&gt;0,AO52,0)</f>
        <v>646.422234814007</v>
      </c>
      <c r="BI52" s="14" t="n">
        <f aca="false">IF(AP52&gt;0,AP52,0)</f>
        <v>1107.15013854259</v>
      </c>
      <c r="BJ52" s="14" t="n">
        <f aca="false">IF(AQ52&gt;0,AQ52,0)</f>
        <v>362.212156186791</v>
      </c>
      <c r="BK52" s="14" t="n">
        <f aca="false">IF(AR52&gt;0,AR52,0)</f>
        <v>431.738647078555</v>
      </c>
    </row>
    <row r="53" customFormat="false" ht="18" hidden="false" customHeight="false" outlineLevel="0" collapsed="false">
      <c r="A53" s="22" t="s">
        <v>1027</v>
      </c>
      <c r="B53" s="19" t="s">
        <v>580</v>
      </c>
      <c r="C53" s="19" t="n">
        <v>37</v>
      </c>
      <c r="D53" s="19" t="n">
        <f aca="false">C53-2</f>
        <v>35</v>
      </c>
      <c r="E53" s="8" t="s">
        <v>581</v>
      </c>
      <c r="F53" s="8" t="n">
        <v>9.62993803756516</v>
      </c>
      <c r="G53" s="13" t="n">
        <f aca="false">F53*((POWER(D53,2))/((POWER(C53,2))))</f>
        <v>8.61700080059702</v>
      </c>
      <c r="H53" s="0" t="n">
        <f aca="false">IF(ISNA(VLOOKUP($A53,PE!$B:$T,2,0)),0,VLOOKUP($A53,PE!$B:$T,2,0))</f>
        <v>1674.37252032635</v>
      </c>
      <c r="I53" s="0" t="n">
        <f aca="false">IF(ISNA(VLOOKUP($A53,PE!$B:$T,3,0)),0,VLOOKUP($A53,PE!$B:$T,3,0))</f>
        <v>1202.54129451578</v>
      </c>
      <c r="J53" s="0" t="n">
        <f aca="false">IF(ISNA(VLOOKUP($A53,PE!$B:$T,4,0)),0,VLOOKUP($A53,PE!$B:$T,4,0))</f>
        <v>409.870688500703</v>
      </c>
      <c r="K53" s="0" t="n">
        <f aca="false">IF(ISNA(VLOOKUP($A53,PE!$B:$T,5,0)),0,VLOOKUP($A53,PE!$B:$T,5,0))</f>
        <v>1218.67326749417</v>
      </c>
      <c r="L53" s="0" t="n">
        <f aca="false">IF(ISNA(VLOOKUP($A53,PE!$B:$T,6,0)),0,VLOOKUP($A53,PE!$B:$T,6,0))</f>
        <v>739.722935752572</v>
      </c>
      <c r="M53" s="0" t="n">
        <f aca="false">IF(ISNA(VLOOKUP($A53,PE!$B:$T,7,0)),0,VLOOKUP($A53,PE!$B:$T,7,0))</f>
        <v>1260.30238111962</v>
      </c>
      <c r="N53" s="0" t="n">
        <f aca="false">IF(ISNA(VLOOKUP($A53,PE!$B:$T,8,0)),0,VLOOKUP($A53,PE!$B:$T,8,0))</f>
        <v>2093.86627426109</v>
      </c>
      <c r="O53" s="0" t="n">
        <f aca="false">IF(ISNA(VLOOKUP($A53,PE!$B:$T,9,0)),0,VLOOKUP($A53,PE!$B:$T,9,0))</f>
        <v>1820.8460602934</v>
      </c>
      <c r="P53" s="0" t="n">
        <f aca="false">IF(ISNA(VLOOKUP($A53,PE!$B:$T,10,0)),0,VLOOKUP($A53,PE!$B:$T,10,0))</f>
        <v>3016.19724568576</v>
      </c>
      <c r="Q53" s="0" t="n">
        <f aca="false">IF(ISNA(VLOOKUP($A53,PE!$B:$T,11,0)),0,VLOOKUP($A53,PE!$B:$T,11,0))</f>
        <v>2966.3360874474</v>
      </c>
      <c r="R53" s="0" t="n">
        <f aca="false">IF(ISNA(VLOOKUP($A53,PE!$B:$T,12,0)),0,VLOOKUP($A53,PE!$B:$T,12,0))</f>
        <v>1928.56611216553</v>
      </c>
      <c r="S53" s="0" t="n">
        <f aca="false">IF(ISNA(VLOOKUP($A53,PE!$B:$T,13,0)),0,VLOOKUP($A53,PE!$B:$T,13,0))</f>
        <v>1930.43781935816</v>
      </c>
      <c r="T53" s="0" t="n">
        <f aca="false">IF(ISNA(VLOOKUP($A53,PE!$B:$T,14,0)),0,VLOOKUP($A53,PE!$B:$T,14,0))</f>
        <v>1260.30238111962</v>
      </c>
      <c r="U53" s="0" t="n">
        <f aca="false">IF(ISNA(VLOOKUP($A53,PE!$B:$T,15,0)),0,VLOOKUP($A53,PE!$B:$T,15,0))</f>
        <v>588.327965235185</v>
      </c>
      <c r="V53" s="0" t="n">
        <f aca="false">IF(ISNA(VLOOKUP($A53,PE!$B:$T,16,0)),0,VLOOKUP($A53,PE!$B:$T,16,0))</f>
        <v>866.286620672987</v>
      </c>
      <c r="W53" s="0" t="n">
        <f aca="false">IF(ISNA(VLOOKUP($A53,PE!$B:$T,17,0)),0,VLOOKUP($A53,PE!$B:$T,17,0))</f>
        <v>3569.51190629979</v>
      </c>
      <c r="X53" s="0" t="n">
        <f aca="false">IF(ISNA(VLOOKUP($A53,PE!$B:$T,18,0)),0,VLOOKUP($A53,PE!$B:$T,18,0))</f>
        <v>648.454983776572</v>
      </c>
      <c r="Y53" s="0" t="n">
        <f aca="false">IF(ISNA(VLOOKUP($A53,PE!$B:$T,19,0)),0,VLOOKUP($A53,PE!$B:$T,19,0))</f>
        <v>817.392623362076</v>
      </c>
      <c r="AA53" s="14" t="n">
        <f aca="false">H53-(H52*$G52/100)</f>
        <v>1596.4699592019</v>
      </c>
      <c r="AB53" s="14" t="n">
        <f aca="false">I53-(I52*$G52/100)</f>
        <v>1157.53294556279</v>
      </c>
      <c r="AC53" s="14" t="n">
        <f aca="false">J53-(J52*$G52/100)</f>
        <v>402.416342862297</v>
      </c>
      <c r="AD53" s="14" t="n">
        <f aca="false">K53-(K52*$G52/100)</f>
        <v>1193.75482285618</v>
      </c>
      <c r="AE53" s="14" t="n">
        <f aca="false">L53-(L52*$G52/100)</f>
        <v>708.423152152434</v>
      </c>
      <c r="AF53" s="14" t="n">
        <f aca="false">M53-(M52*$G52/100)</f>
        <v>1183.72135095184</v>
      </c>
      <c r="AG53" s="14" t="n">
        <f aca="false">N53-(N52*$G52/100)</f>
        <v>1862.66391036907</v>
      </c>
      <c r="AH53" s="14" t="n">
        <f aca="false">O53-(O52*$G52/100)</f>
        <v>1711.16167604073</v>
      </c>
      <c r="AI53" s="14" t="n">
        <f aca="false">P53-(P52*$G52/100)</f>
        <v>2830.57740743151</v>
      </c>
      <c r="AJ53" s="14" t="n">
        <f aca="false">Q53-(Q52*$G52/100)</f>
        <v>2877.02869127834</v>
      </c>
      <c r="AK53" s="14" t="n">
        <f aca="false">R53-(R52*$G52/100)</f>
        <v>1814.40272205955</v>
      </c>
      <c r="AL53" s="14" t="n">
        <f aca="false">S53-(S52*$G52/100)</f>
        <v>1830.52445136648</v>
      </c>
      <c r="AM53" s="14" t="n">
        <f aca="false">T53-(T52*$G52/100)</f>
        <v>1183.72135095184</v>
      </c>
      <c r="AN53" s="14" t="n">
        <f aca="false">U53-(U52*$G52/100)</f>
        <v>571.123976704515</v>
      </c>
      <c r="AO53" s="14" t="n">
        <f aca="false">V53-(V52*$G52/100)</f>
        <v>810.453058766307</v>
      </c>
      <c r="AP53" s="14" t="n">
        <f aca="false">W53-(W52*$G52/100)</f>
        <v>3473.8752327484</v>
      </c>
      <c r="AQ53" s="14" t="n">
        <f aca="false">X53-(X52*$G52/100)</f>
        <v>617.207832112922</v>
      </c>
      <c r="AR53" s="14" t="n">
        <f aca="false">Y53-(Y52*$G52/100)</f>
        <v>780.137937408585</v>
      </c>
      <c r="AT53" s="14" t="n">
        <f aca="false">IF(AA53&gt;0,AA53,0)</f>
        <v>1596.4699592019</v>
      </c>
      <c r="AU53" s="14" t="n">
        <f aca="false">IF(AB53&gt;0,AB53,0)</f>
        <v>1157.53294556279</v>
      </c>
      <c r="AV53" s="14" t="n">
        <f aca="false">IF(AC53&gt;0,AC53,0)</f>
        <v>402.416342862297</v>
      </c>
      <c r="AW53" s="14" t="n">
        <f aca="false">IF(AD53&gt;0,AD53,0)</f>
        <v>1193.75482285618</v>
      </c>
      <c r="AX53" s="14" t="n">
        <f aca="false">IF(AE53&gt;0,AE53,0)</f>
        <v>708.423152152434</v>
      </c>
      <c r="AY53" s="14" t="n">
        <f aca="false">IF(AF53&gt;0,AF53,0)</f>
        <v>1183.72135095184</v>
      </c>
      <c r="AZ53" s="14" t="n">
        <f aca="false">IF(AG53&gt;0,AG53,0)</f>
        <v>1862.66391036907</v>
      </c>
      <c r="BA53" s="14" t="n">
        <f aca="false">IF(AH53&gt;0,AH53,0)</f>
        <v>1711.16167604073</v>
      </c>
      <c r="BB53" s="14" t="n">
        <f aca="false">IF(AI53&gt;0,AI53,0)</f>
        <v>2830.57740743151</v>
      </c>
      <c r="BC53" s="14" t="n">
        <f aca="false">IF(AJ53&gt;0,AJ53,0)</f>
        <v>2877.02869127834</v>
      </c>
      <c r="BD53" s="14" t="n">
        <f aca="false">IF(AK53&gt;0,AK53,0)</f>
        <v>1814.40272205955</v>
      </c>
      <c r="BE53" s="14" t="n">
        <f aca="false">IF(AL53&gt;0,AL53,0)</f>
        <v>1830.52445136648</v>
      </c>
      <c r="BF53" s="14" t="n">
        <f aca="false">IF(AM53&gt;0,AM53,0)</f>
        <v>1183.72135095184</v>
      </c>
      <c r="BG53" s="14" t="n">
        <f aca="false">IF(AN53&gt;0,AN53,0)</f>
        <v>571.123976704515</v>
      </c>
      <c r="BH53" s="14" t="n">
        <f aca="false">IF(AO53&gt;0,AO53,0)</f>
        <v>810.453058766307</v>
      </c>
      <c r="BI53" s="14" t="n">
        <f aca="false">IF(AP53&gt;0,AP53,0)</f>
        <v>3473.8752327484</v>
      </c>
      <c r="BJ53" s="14" t="n">
        <f aca="false">IF(AQ53&gt;0,AQ53,0)</f>
        <v>617.207832112922</v>
      </c>
      <c r="BK53" s="14" t="n">
        <f aca="false">IF(AR53&gt;0,AR53,0)</f>
        <v>780.137937408585</v>
      </c>
    </row>
    <row r="54" customFormat="false" ht="18" hidden="false" customHeight="false" outlineLevel="0" collapsed="false">
      <c r="A54" s="22" t="s">
        <v>1028</v>
      </c>
      <c r="B54" s="19" t="s">
        <v>1029</v>
      </c>
      <c r="C54" s="19" t="n">
        <v>37</v>
      </c>
      <c r="D54" s="19" t="n">
        <f aca="false">C54-2</f>
        <v>35</v>
      </c>
      <c r="E54" s="8" t="s">
        <v>1030</v>
      </c>
      <c r="F54" s="8" t="n">
        <v>10.0224419119054</v>
      </c>
      <c r="G54" s="13" t="n">
        <f aca="false">F54*((POWER(D54,2))/((POWER(C54,2))))</f>
        <v>8.96821865747561</v>
      </c>
      <c r="H54" s="0" t="n">
        <f aca="false">IF(ISNA(VLOOKUP($A54,PE!$B:$T,2,0)),0,VLOOKUP($A54,PE!$B:$T,2,0))</f>
        <v>32.7041475533795</v>
      </c>
      <c r="I54" s="0" t="n">
        <f aca="false">IF(ISNA(VLOOKUP($A54,PE!$B:$T,3,0)),0,VLOOKUP($A54,PE!$B:$T,3,0))</f>
        <v>21.5191346333926</v>
      </c>
      <c r="J54" s="0" t="n">
        <f aca="false">IF(ISNA(VLOOKUP($A54,PE!$B:$T,4,0)),0,VLOOKUP($A54,PE!$B:$T,4,0))</f>
        <v>8.51961548530121</v>
      </c>
      <c r="K54" s="0" t="n">
        <f aca="false">IF(ISNA(VLOOKUP($A54,PE!$B:$T,5,0)),0,VLOOKUP($A54,PE!$B:$T,5,0))</f>
        <v>23.3385192951601</v>
      </c>
      <c r="L54" s="0" t="n">
        <f aca="false">IF(ISNA(VLOOKUP($A54,PE!$B:$T,6,0)),0,VLOOKUP($A54,PE!$B:$T,6,0))</f>
        <v>16.2407756611086</v>
      </c>
      <c r="M54" s="0" t="n">
        <f aca="false">IF(ISNA(VLOOKUP($A54,PE!$B:$T,7,0)),0,VLOOKUP($A54,PE!$B:$T,7,0))</f>
        <v>23.880557701763</v>
      </c>
      <c r="N54" s="0" t="n">
        <f aca="false">IF(ISNA(VLOOKUP($A54,PE!$B:$T,8,0)),0,VLOOKUP($A54,PE!$B:$T,8,0))</f>
        <v>36.1913689884613</v>
      </c>
      <c r="O54" s="0" t="n">
        <f aca="false">IF(ISNA(VLOOKUP($A54,PE!$B:$T,9,0)),0,VLOOKUP($A54,PE!$B:$T,9,0))</f>
        <v>35.5512198305473</v>
      </c>
      <c r="P54" s="0" t="n">
        <f aca="false">IF(ISNA(VLOOKUP($A54,PE!$B:$T,10,0)),0,VLOOKUP($A54,PE!$B:$T,10,0))</f>
        <v>49.1772978772313</v>
      </c>
      <c r="Q54" s="0" t="n">
        <f aca="false">IF(ISNA(VLOOKUP($A54,PE!$B:$T,11,0)),0,VLOOKUP($A54,PE!$B:$T,11,0))</f>
        <v>41.9981012008622</v>
      </c>
      <c r="R54" s="0" t="n">
        <f aca="false">IF(ISNA(VLOOKUP($A54,PE!$B:$T,12,0)),0,VLOOKUP($A54,PE!$B:$T,12,0))</f>
        <v>36.6181633235334</v>
      </c>
      <c r="S54" s="0" t="n">
        <f aca="false">IF(ISNA(VLOOKUP($A54,PE!$B:$T,13,0)),0,VLOOKUP($A54,PE!$B:$T,13,0))</f>
        <v>34.0178472962541</v>
      </c>
      <c r="T54" s="0" t="n">
        <f aca="false">IF(ISNA(VLOOKUP($A54,PE!$B:$T,14,0)),0,VLOOKUP($A54,PE!$B:$T,14,0))</f>
        <v>23.880557701763</v>
      </c>
      <c r="U54" s="0" t="n">
        <f aca="false">IF(ISNA(VLOOKUP($A54,PE!$B:$T,15,0)),0,VLOOKUP($A54,PE!$B:$T,15,0))</f>
        <v>10.1451377154038</v>
      </c>
      <c r="V54" s="0" t="n">
        <f aca="false">IF(ISNA(VLOOKUP($A54,PE!$B:$T,16,0)),0,VLOOKUP($A54,PE!$B:$T,16,0))</f>
        <v>15.2283802435187</v>
      </c>
      <c r="W54" s="0" t="n">
        <f aca="false">IF(ISNA(VLOOKUP($A54,PE!$B:$T,17,0)),0,VLOOKUP($A54,PE!$B:$T,17,0))</f>
        <v>70.1895749903113</v>
      </c>
      <c r="X54" s="0" t="n">
        <f aca="false">IF(ISNA(VLOOKUP($A54,PE!$B:$T,18,0)),0,VLOOKUP($A54,PE!$B:$T,18,0))</f>
        <v>13.7535251842193</v>
      </c>
      <c r="Y54" s="0" t="n">
        <f aca="false">IF(ISNA(VLOOKUP($A54,PE!$B:$T,19,0)),0,VLOOKUP($A54,PE!$B:$T,19,0))</f>
        <v>15.5122924518395</v>
      </c>
      <c r="AA54" s="14" t="n">
        <f aca="false">H54-(H53*$G53/100)</f>
        <v>-111.576545928119</v>
      </c>
      <c r="AB54" s="14" t="n">
        <f aca="false">I54-(I53*$G53/100)</f>
        <v>-82.1038583425419</v>
      </c>
      <c r="AC54" s="14" t="n">
        <f aca="false">J54-(J53*$G53/100)</f>
        <v>-26.7989450242169</v>
      </c>
      <c r="AD54" s="14" t="n">
        <f aca="false">K54-(K53*$G53/100)</f>
        <v>-81.6745659214744</v>
      </c>
      <c r="AE54" s="14" t="n">
        <f aca="false">L54-(L53*$G53/100)</f>
        <v>-47.5011556348903</v>
      </c>
      <c r="AF54" s="14" t="n">
        <f aca="false">M54-(M53*$G53/100)</f>
        <v>-84.719708569258</v>
      </c>
      <c r="AG54" s="14" t="n">
        <f aca="false">N54-(N53*$G53/100)</f>
        <v>-144.237104628048</v>
      </c>
      <c r="AH54" s="14" t="n">
        <f aca="false">O54-(O53*$G53/100)</f>
        <v>-121.351099762574</v>
      </c>
      <c r="AI54" s="14" t="n">
        <f aca="false">P54-(P53*$G53/100)</f>
        <v>-210.728442931096</v>
      </c>
      <c r="AJ54" s="14" t="n">
        <f aca="false">Q54-(Q53*$G53/100)</f>
        <v>-213.611103202879</v>
      </c>
      <c r="AK54" s="14" t="n">
        <f aca="false">R54-(R53*$G53/100)</f>
        <v>-129.566394001813</v>
      </c>
      <c r="AL54" s="14" t="n">
        <f aca="false">S54-(S53*$G53/100)</f>
        <v>-132.327995052866</v>
      </c>
      <c r="AM54" s="14" t="n">
        <f aca="false">T54-(T53*$G53/100)</f>
        <v>-84.719708569258</v>
      </c>
      <c r="AN54" s="14" t="n">
        <f aca="false">U54-(U53*$G53/100)</f>
        <v>-40.5510877590483</v>
      </c>
      <c r="AO54" s="14" t="n">
        <f aca="false">V54-(V53*$G53/100)</f>
        <v>-59.4195447953375</v>
      </c>
      <c r="AP54" s="14" t="n">
        <f aca="false">W54-(W53*$G53/100)</f>
        <v>-237.395294552948</v>
      </c>
      <c r="AQ54" s="14" t="n">
        <f aca="false">X54-(X53*$G53/100)</f>
        <v>-42.1238459593192</v>
      </c>
      <c r="AR54" s="14" t="n">
        <f aca="false">Y54-(Y53*$G53/100)</f>
        <v>-54.9224364472916</v>
      </c>
      <c r="AT54" s="14" t="n">
        <f aca="false">IF(AA54&gt;0,AA54,0)</f>
        <v>0</v>
      </c>
      <c r="AU54" s="14" t="n">
        <f aca="false">IF(AB54&gt;0,AB54,0)</f>
        <v>0</v>
      </c>
      <c r="AV54" s="14" t="n">
        <f aca="false">IF(AC54&gt;0,AC54,0)</f>
        <v>0</v>
      </c>
      <c r="AW54" s="14" t="n">
        <f aca="false">IF(AD54&gt;0,AD54,0)</f>
        <v>0</v>
      </c>
      <c r="AX54" s="14" t="n">
        <f aca="false">IF(AE54&gt;0,AE54,0)</f>
        <v>0</v>
      </c>
      <c r="AY54" s="14" t="n">
        <f aca="false">IF(AF54&gt;0,AF54,0)</f>
        <v>0</v>
      </c>
      <c r="AZ54" s="14" t="n">
        <f aca="false">IF(AG54&gt;0,AG54,0)</f>
        <v>0</v>
      </c>
      <c r="BA54" s="14" t="n">
        <f aca="false">IF(AH54&gt;0,AH54,0)</f>
        <v>0</v>
      </c>
      <c r="BB54" s="14" t="n">
        <f aca="false">IF(AI54&gt;0,AI54,0)</f>
        <v>0</v>
      </c>
      <c r="BC54" s="14" t="n">
        <f aca="false">IF(AJ54&gt;0,AJ54,0)</f>
        <v>0</v>
      </c>
      <c r="BD54" s="14" t="n">
        <f aca="false">IF(AK54&gt;0,AK54,0)</f>
        <v>0</v>
      </c>
      <c r="BE54" s="14" t="n">
        <f aca="false">IF(AL54&gt;0,AL54,0)</f>
        <v>0</v>
      </c>
      <c r="BF54" s="14" t="n">
        <f aca="false">IF(AM54&gt;0,AM54,0)</f>
        <v>0</v>
      </c>
      <c r="BG54" s="14" t="n">
        <f aca="false">IF(AN54&gt;0,AN54,0)</f>
        <v>0</v>
      </c>
      <c r="BH54" s="14" t="n">
        <f aca="false">IF(AO54&gt;0,AO54,0)</f>
        <v>0</v>
      </c>
      <c r="BI54" s="14" t="n">
        <f aca="false">IF(AP54&gt;0,AP54,0)</f>
        <v>0</v>
      </c>
      <c r="BJ54" s="14" t="n">
        <f aca="false">IF(AQ54&gt;0,AQ54,0)</f>
        <v>0</v>
      </c>
      <c r="BK54" s="14" t="n">
        <f aca="false">IF(AR54&gt;0,AR54,0)</f>
        <v>0</v>
      </c>
    </row>
    <row r="55" customFormat="false" ht="18" hidden="false" customHeight="false" outlineLevel="0" collapsed="false">
      <c r="A55" s="22" t="s">
        <v>1031</v>
      </c>
      <c r="B55" s="19" t="s">
        <v>1032</v>
      </c>
      <c r="C55" s="19" t="n">
        <v>37</v>
      </c>
      <c r="D55" s="19" t="n">
        <f aca="false">C55-2</f>
        <v>35</v>
      </c>
      <c r="E55" s="8" t="s">
        <v>1033</v>
      </c>
      <c r="F55" s="8" t="n">
        <v>10.0315872347355</v>
      </c>
      <c r="G55" s="13" t="n">
        <f aca="false">F55*((POWER(D55,2))/((POWER(C55,2))))</f>
        <v>8.97640201793352</v>
      </c>
      <c r="H55" s="0" t="n">
        <f aca="false">IF(ISNA(VLOOKUP($A55,PE!$B:$T,2,0)),0,VLOOKUP($A55,PE!$B:$T,2,0))</f>
        <v>0.385467297475568</v>
      </c>
      <c r="I55" s="0" t="n">
        <f aca="false">IF(ISNA(VLOOKUP($A55,PE!$B:$T,3,0)),0,VLOOKUP($A55,PE!$B:$T,3,0))</f>
        <v>1.01082113327139</v>
      </c>
      <c r="J55" s="0" t="n">
        <f aca="false">IF(ISNA(VLOOKUP($A55,PE!$B:$T,4,0)),0,VLOOKUP($A55,PE!$B:$T,4,0))</f>
        <v>0.280839062310561</v>
      </c>
      <c r="K55" s="0" t="n">
        <f aca="false">IF(ISNA(VLOOKUP($A55,PE!$B:$T,5,0)),0,VLOOKUP($A55,PE!$B:$T,5,0))</f>
        <v>0.288750972367843</v>
      </c>
      <c r="L55" s="0" t="n">
        <f aca="false">IF(ISNA(VLOOKUP($A55,PE!$B:$T,6,0)),0,VLOOKUP($A55,PE!$B:$T,6,0))</f>
        <v>0.461773745712631</v>
      </c>
      <c r="M55" s="0" t="n">
        <f aca="false">IF(ISNA(VLOOKUP($A55,PE!$B:$T,7,0)),0,VLOOKUP($A55,PE!$B:$T,7,0))</f>
        <v>0.785804593664396</v>
      </c>
      <c r="N55" s="0" t="n">
        <f aca="false">IF(ISNA(VLOOKUP($A55,PE!$B:$T,8,0)),0,VLOOKUP($A55,PE!$B:$T,8,0))</f>
        <v>0.112804364032021</v>
      </c>
      <c r="O55" s="0" t="n">
        <f aca="false">IF(ISNA(VLOOKUP($A55,PE!$B:$T,9,0)),0,VLOOKUP($A55,PE!$B:$T,9,0))</f>
        <v>0.549266649443337</v>
      </c>
      <c r="P55" s="0" t="n">
        <f aca="false">IF(ISNA(VLOOKUP($A55,PE!$B:$T,10,0)),0,VLOOKUP($A55,PE!$B:$T,10,0))</f>
        <v>0.649003184175533</v>
      </c>
      <c r="Q55" s="0" t="n">
        <f aca="false">IF(ISNA(VLOOKUP($A55,PE!$B:$T,11,0)),0,VLOOKUP($A55,PE!$B:$T,11,0))</f>
        <v>0.0942984706969106</v>
      </c>
      <c r="R55" s="0" t="n">
        <f aca="false">IF(ISNA(VLOOKUP($A55,PE!$B:$T,12,0)),0,VLOOKUP($A55,PE!$B:$T,12,0))</f>
        <v>0.902459901008522</v>
      </c>
      <c r="S55" s="0" t="n">
        <f aca="false">IF(ISNA(VLOOKUP($A55,PE!$B:$T,13,0)),0,VLOOKUP($A55,PE!$B:$T,13,0))</f>
        <v>0.502242399735323</v>
      </c>
      <c r="T55" s="0" t="n">
        <f aca="false">IF(ISNA(VLOOKUP($A55,PE!$B:$T,14,0)),0,VLOOKUP($A55,PE!$B:$T,14,0))</f>
        <v>0.461773745712631</v>
      </c>
      <c r="U55" s="0" t="n">
        <f aca="false">IF(ISNA(VLOOKUP($A55,PE!$B:$T,15,0)),0,VLOOKUP($A55,PE!$B:$T,15,0))</f>
        <v>0.229321493273322</v>
      </c>
      <c r="V55" s="0" t="n">
        <f aca="false">IF(ISNA(VLOOKUP($A55,PE!$B:$T,16,0)),0,VLOOKUP($A55,PE!$B:$T,16,0))</f>
        <v>0.657153309326225</v>
      </c>
      <c r="W55" s="0" t="n">
        <f aca="false">IF(ISNA(VLOOKUP($A55,PE!$B:$T,17,0)),0,VLOOKUP($A55,PE!$B:$T,17,0))</f>
        <v>0.856370839254188</v>
      </c>
      <c r="X55" s="0" t="n">
        <f aca="false">IF(ISNA(VLOOKUP($A55,PE!$B:$T,18,0)),0,VLOOKUP($A55,PE!$B:$T,18,0))</f>
        <v>0.125087181975316</v>
      </c>
      <c r="Y55" s="0" t="n">
        <f aca="false">IF(ISNA(VLOOKUP($A55,PE!$B:$T,19,0)),0,VLOOKUP($A55,PE!$B:$T,19,0))</f>
        <v>0.16393825186983</v>
      </c>
      <c r="AA55" s="14" t="n">
        <f aca="false">H55-(H54*$G54/100)</f>
        <v>-2.54751216517497</v>
      </c>
      <c r="AB55" s="14" t="n">
        <f aca="false">I55-(I54*$G54/100)</f>
        <v>-0.919061913847821</v>
      </c>
      <c r="AC55" s="14" t="n">
        <f aca="false">J55-(J54*$G54/100)</f>
        <v>-0.483218683187403</v>
      </c>
      <c r="AD55" s="14" t="n">
        <f aca="false">K55-(K54*$G54/100)</f>
        <v>-1.80429846943925</v>
      </c>
      <c r="AE55" s="14" t="n">
        <f aca="false">L55-(L54*$G54/100)</f>
        <v>-0.994734527245668</v>
      </c>
      <c r="AF55" s="14" t="n">
        <f aca="false">M55-(M54*$G54/100)</f>
        <v>-1.35585603765434</v>
      </c>
      <c r="AG55" s="14" t="n">
        <f aca="false">N55-(N54*$G54/100)</f>
        <v>-3.13291674198701</v>
      </c>
      <c r="AH55" s="14" t="n">
        <f aca="false">O55-(O54*$G54/100)</f>
        <v>-2.63904448035997</v>
      </c>
      <c r="AI55" s="14" t="n">
        <f aca="false">P55-(P54*$G54/100)</f>
        <v>-3.76132441929268</v>
      </c>
      <c r="AJ55" s="14" t="n">
        <f aca="false">Q55-(Q54*$G54/100)</f>
        <v>-3.6721830769843</v>
      </c>
      <c r="AK55" s="14" t="n">
        <f aca="false">R55-(R54*$G54/100)</f>
        <v>-2.38153705419749</v>
      </c>
      <c r="AL55" s="14" t="n">
        <f aca="false">S55-(S54*$G54/100)</f>
        <v>-2.5485525283589</v>
      </c>
      <c r="AM55" s="14" t="n">
        <f aca="false">T55-(T54*$G54/100)</f>
        <v>-1.67988688560611</v>
      </c>
      <c r="AN55" s="14" t="n">
        <f aca="false">U55-(U54*$G54/100)</f>
        <v>-0.680516640146116</v>
      </c>
      <c r="AO55" s="14" t="n">
        <f aca="false">V55-(V54*$G54/100)</f>
        <v>-0.708561128904349</v>
      </c>
      <c r="AP55" s="14" t="n">
        <f aca="false">W55-(W54*$G54/100)</f>
        <v>-5.43838372062974</v>
      </c>
      <c r="AQ55" s="14" t="n">
        <f aca="false">X55-(X54*$G54/100)</f>
        <v>-1.10835902965645</v>
      </c>
      <c r="AR55" s="14" t="n">
        <f aca="false">Y55-(Y54*$G54/100)</f>
        <v>-1.22723805399822</v>
      </c>
      <c r="AT55" s="14" t="n">
        <f aca="false">IF(AA55&gt;0,AA55,0)</f>
        <v>0</v>
      </c>
      <c r="AU55" s="14" t="n">
        <f aca="false">IF(AB55&gt;0,AB55,0)</f>
        <v>0</v>
      </c>
      <c r="AV55" s="14" t="n">
        <f aca="false">IF(AC55&gt;0,AC55,0)</f>
        <v>0</v>
      </c>
      <c r="AW55" s="14" t="n">
        <f aca="false">IF(AD55&gt;0,AD55,0)</f>
        <v>0</v>
      </c>
      <c r="AX55" s="14" t="n">
        <f aca="false">IF(AE55&gt;0,AE55,0)</f>
        <v>0</v>
      </c>
      <c r="AY55" s="14" t="n">
        <f aca="false">IF(AF55&gt;0,AF55,0)</f>
        <v>0</v>
      </c>
      <c r="AZ55" s="14" t="n">
        <f aca="false">IF(AG55&gt;0,AG55,0)</f>
        <v>0</v>
      </c>
      <c r="BA55" s="14" t="n">
        <f aca="false">IF(AH55&gt;0,AH55,0)</f>
        <v>0</v>
      </c>
      <c r="BB55" s="14" t="n">
        <f aca="false">IF(AI55&gt;0,AI55,0)</f>
        <v>0</v>
      </c>
      <c r="BC55" s="14" t="n">
        <f aca="false">IF(AJ55&gt;0,AJ55,0)</f>
        <v>0</v>
      </c>
      <c r="BD55" s="14" t="n">
        <f aca="false">IF(AK55&gt;0,AK55,0)</f>
        <v>0</v>
      </c>
      <c r="BE55" s="14" t="n">
        <f aca="false">IF(AL55&gt;0,AL55,0)</f>
        <v>0</v>
      </c>
      <c r="BF55" s="14" t="n">
        <f aca="false">IF(AM55&gt;0,AM55,0)</f>
        <v>0</v>
      </c>
      <c r="BG55" s="14" t="n">
        <f aca="false">IF(AN55&gt;0,AN55,0)</f>
        <v>0</v>
      </c>
      <c r="BH55" s="14" t="n">
        <f aca="false">IF(AO55&gt;0,AO55,0)</f>
        <v>0</v>
      </c>
      <c r="BI55" s="14" t="n">
        <f aca="false">IF(AP55&gt;0,AP55,0)</f>
        <v>0</v>
      </c>
      <c r="BJ55" s="14" t="n">
        <f aca="false">IF(AQ55&gt;0,AQ55,0)</f>
        <v>0</v>
      </c>
      <c r="BK55" s="14" t="n">
        <f aca="false">IF(AR55&gt;0,AR55,0)</f>
        <v>0</v>
      </c>
    </row>
    <row r="56" customFormat="false" ht="18" hidden="false" customHeight="false" outlineLevel="0" collapsed="false">
      <c r="A56" s="22" t="s">
        <v>1034</v>
      </c>
      <c r="B56" s="19" t="s">
        <v>1035</v>
      </c>
      <c r="C56" s="19" t="n">
        <v>37</v>
      </c>
      <c r="D56" s="19" t="n">
        <f aca="false">C56-2</f>
        <v>35</v>
      </c>
      <c r="E56" s="8" t="s">
        <v>1036</v>
      </c>
      <c r="F56" s="8" t="n">
        <v>10.040732910483</v>
      </c>
      <c r="G56" s="13" t="n">
        <f aca="false">F56*((POWER(D56,2))/((POWER(C56,2))))</f>
        <v>8.98458569418676</v>
      </c>
      <c r="H56" s="0" t="n">
        <f aca="false">IF(ISNA(VLOOKUP($A56,PE!$B:$T,2,0)),0,VLOOKUP($A56,PE!$B:$T,2,0))</f>
        <v>2.73987727088919</v>
      </c>
      <c r="I56" s="0" t="n">
        <f aca="false">IF(ISNA(VLOOKUP($A56,PE!$B:$T,3,0)),0,VLOOKUP($A56,PE!$B:$T,3,0))</f>
        <v>9.32418454317736</v>
      </c>
      <c r="J56" s="0" t="n">
        <f aca="false">IF(ISNA(VLOOKUP($A56,PE!$B:$T,4,0)),0,VLOOKUP($A56,PE!$B:$T,4,0))</f>
        <v>2.00592857980848</v>
      </c>
      <c r="K56" s="0" t="n">
        <f aca="false">IF(ISNA(VLOOKUP($A56,PE!$B:$T,5,0)),0,VLOOKUP($A56,PE!$B:$T,5,0))</f>
        <v>3.69668887611188</v>
      </c>
      <c r="L56" s="0" t="n">
        <f aca="false">IF(ISNA(VLOOKUP($A56,PE!$B:$T,6,0)),0,VLOOKUP($A56,PE!$B:$T,6,0))</f>
        <v>3.83227664850258</v>
      </c>
      <c r="M56" s="0" t="n">
        <f aca="false">IF(ISNA(VLOOKUP($A56,PE!$B:$T,7,0)),0,VLOOKUP($A56,PE!$B:$T,7,0))</f>
        <v>10.5482194282503</v>
      </c>
      <c r="N56" s="0" t="n">
        <f aca="false">IF(ISNA(VLOOKUP($A56,PE!$B:$T,8,0)),0,VLOOKUP($A56,PE!$B:$T,8,0))</f>
        <v>15.1022923551313</v>
      </c>
      <c r="O56" s="0" t="n">
        <f aca="false">IF(ISNA(VLOOKUP($A56,PE!$B:$T,9,0)),0,VLOOKUP($A56,PE!$B:$T,9,0))</f>
        <v>6.79014339232657</v>
      </c>
      <c r="P56" s="0" t="n">
        <f aca="false">IF(ISNA(VLOOKUP($A56,PE!$B:$T,10,0)),0,VLOOKUP($A56,PE!$B:$T,10,0))</f>
        <v>16.3822953672151</v>
      </c>
      <c r="Q56" s="0" t="n">
        <f aca="false">IF(ISNA(VLOOKUP($A56,PE!$B:$T,11,0)),0,VLOOKUP($A56,PE!$B:$T,11,0))</f>
        <v>6.91971158780663</v>
      </c>
      <c r="R56" s="0" t="n">
        <f aca="false">IF(ISNA(VLOOKUP($A56,PE!$B:$T,12,0)),0,VLOOKUP($A56,PE!$B:$T,12,0))</f>
        <v>7.17874288266161</v>
      </c>
      <c r="S56" s="0" t="n">
        <f aca="false">IF(ISNA(VLOOKUP($A56,PE!$B:$T,13,0)),0,VLOOKUP($A56,PE!$B:$T,13,0))</f>
        <v>7.98717053266184</v>
      </c>
      <c r="T56" s="0" t="n">
        <f aca="false">IF(ISNA(VLOOKUP($A56,PE!$B:$T,14,0)),0,VLOOKUP($A56,PE!$B:$T,14,0))</f>
        <v>5.3116514220864</v>
      </c>
      <c r="U56" s="0" t="n">
        <f aca="false">IF(ISNA(VLOOKUP($A56,PE!$B:$T,15,0)),0,VLOOKUP($A56,PE!$B:$T,15,0))</f>
        <v>2.58920593463892</v>
      </c>
      <c r="V56" s="0" t="n">
        <f aca="false">IF(ISNA(VLOOKUP($A56,PE!$B:$T,16,0)),0,VLOOKUP($A56,PE!$B:$T,16,0))</f>
        <v>7.17570791402135</v>
      </c>
      <c r="W56" s="0" t="n">
        <f aca="false">IF(ISNA(VLOOKUP($A56,PE!$B:$T,17,0)),0,VLOOKUP($A56,PE!$B:$T,17,0))</f>
        <v>6.79014339232657</v>
      </c>
      <c r="X56" s="0" t="n">
        <f aca="false">IF(ISNA(VLOOKUP($A56,PE!$B:$T,18,0)),0,VLOOKUP($A56,PE!$B:$T,18,0))</f>
        <v>2.768596294387</v>
      </c>
      <c r="Y56" s="0" t="n">
        <f aca="false">IF(ISNA(VLOOKUP($A56,PE!$B:$T,19,0)),0,VLOOKUP($A56,PE!$B:$T,19,0))</f>
        <v>3.70990513750977</v>
      </c>
      <c r="AA56" s="14" t="n">
        <f aca="false">H56-(H55*$G55/100)</f>
        <v>2.70527617662012</v>
      </c>
      <c r="AB56" s="14" t="n">
        <f aca="false">I56-(I55*$G55/100)</f>
        <v>9.23344917457269</v>
      </c>
      <c r="AC56" s="14" t="n">
        <f aca="false">J56-(J55*$G55/100)</f>
        <v>1.98071933655209</v>
      </c>
      <c r="AD56" s="14" t="n">
        <f aca="false">K56-(K55*$G55/100)</f>
        <v>3.67076942800145</v>
      </c>
      <c r="AE56" s="14" t="n">
        <f aca="false">L56-(L55*$G55/100)</f>
        <v>3.79082598067414</v>
      </c>
      <c r="AF56" s="14" t="n">
        <f aca="false">M56-(M55*$G55/100)</f>
        <v>10.4776824488476</v>
      </c>
      <c r="AG56" s="14" t="n">
        <f aca="false">N56-(N55*$G55/100)</f>
        <v>15.092166581922</v>
      </c>
      <c r="AH56" s="14" t="n">
        <f aca="false">O56-(O55*$G55/100)</f>
        <v>6.7408390097221</v>
      </c>
      <c r="AI56" s="14" t="n">
        <f aca="false">P56-(P55*$G55/100)</f>
        <v>16.3240382322943</v>
      </c>
      <c r="AJ56" s="14" t="n">
        <f aca="false">Q56-(Q55*$G55/100)</f>
        <v>6.91124697798011</v>
      </c>
      <c r="AK56" s="14" t="n">
        <f aca="false">R56-(R55*$G55/100)</f>
        <v>7.09773445389644</v>
      </c>
      <c r="AL56" s="14" t="n">
        <f aca="false">S56-(S55*$G55/100)</f>
        <v>7.94208723575708</v>
      </c>
      <c r="AM56" s="14" t="n">
        <f aca="false">T56-(T55*$G55/100)</f>
        <v>5.27020075425796</v>
      </c>
      <c r="AN56" s="14" t="n">
        <f aca="false">U56-(U55*$G55/100)</f>
        <v>2.56862111548918</v>
      </c>
      <c r="AO56" s="14" t="n">
        <f aca="false">V56-(V55*$G55/100)</f>
        <v>7.11671919110207</v>
      </c>
      <c r="AP56" s="14" t="n">
        <f aca="false">W56-(W55*$G55/100)</f>
        <v>6.71327210303076</v>
      </c>
      <c r="AQ56" s="14" t="n">
        <f aca="false">X56-(X55*$G55/100)</f>
        <v>2.75736796605999</v>
      </c>
      <c r="AR56" s="14" t="n">
        <f aca="false">Y56-(Y55*$G55/100)</f>
        <v>3.69518938096076</v>
      </c>
      <c r="AT56" s="14" t="n">
        <f aca="false">IF(AA56&gt;0,AA56,0)</f>
        <v>2.70527617662012</v>
      </c>
      <c r="AU56" s="14" t="n">
        <f aca="false">IF(AB56&gt;0,AB56,0)</f>
        <v>9.23344917457269</v>
      </c>
      <c r="AV56" s="14" t="n">
        <f aca="false">IF(AC56&gt;0,AC56,0)</f>
        <v>1.98071933655209</v>
      </c>
      <c r="AW56" s="14" t="n">
        <f aca="false">IF(AD56&gt;0,AD56,0)</f>
        <v>3.67076942800145</v>
      </c>
      <c r="AX56" s="14" t="n">
        <f aca="false">IF(AE56&gt;0,AE56,0)</f>
        <v>3.79082598067414</v>
      </c>
      <c r="AY56" s="14" t="n">
        <f aca="false">IF(AF56&gt;0,AF56,0)</f>
        <v>10.4776824488476</v>
      </c>
      <c r="AZ56" s="14" t="n">
        <f aca="false">IF(AG56&gt;0,AG56,0)</f>
        <v>15.092166581922</v>
      </c>
      <c r="BA56" s="14" t="n">
        <f aca="false">IF(AH56&gt;0,AH56,0)</f>
        <v>6.7408390097221</v>
      </c>
      <c r="BB56" s="14" t="n">
        <f aca="false">IF(AI56&gt;0,AI56,0)</f>
        <v>16.3240382322943</v>
      </c>
      <c r="BC56" s="14" t="n">
        <f aca="false">IF(AJ56&gt;0,AJ56,0)</f>
        <v>6.91124697798011</v>
      </c>
      <c r="BD56" s="14" t="n">
        <f aca="false">IF(AK56&gt;0,AK56,0)</f>
        <v>7.09773445389644</v>
      </c>
      <c r="BE56" s="14" t="n">
        <f aca="false">IF(AL56&gt;0,AL56,0)</f>
        <v>7.94208723575708</v>
      </c>
      <c r="BF56" s="14" t="n">
        <f aca="false">IF(AM56&gt;0,AM56,0)</f>
        <v>5.27020075425796</v>
      </c>
      <c r="BG56" s="14" t="n">
        <f aca="false">IF(AN56&gt;0,AN56,0)</f>
        <v>2.56862111548918</v>
      </c>
      <c r="BH56" s="14" t="n">
        <f aca="false">IF(AO56&gt;0,AO56,0)</f>
        <v>7.11671919110207</v>
      </c>
      <c r="BI56" s="14" t="n">
        <f aca="false">IF(AP56&gt;0,AP56,0)</f>
        <v>6.71327210303076</v>
      </c>
      <c r="BJ56" s="14" t="n">
        <f aca="false">IF(AQ56&gt;0,AQ56,0)</f>
        <v>2.75736796605999</v>
      </c>
      <c r="BK56" s="14" t="n">
        <f aca="false">IF(AR56&gt;0,AR56,0)</f>
        <v>3.69518938096076</v>
      </c>
    </row>
    <row r="57" customFormat="false" ht="18" hidden="false" customHeight="false" outlineLevel="0" collapsed="false">
      <c r="A57" s="22" t="s">
        <v>1037</v>
      </c>
      <c r="B57" s="19" t="s">
        <v>1038</v>
      </c>
      <c r="C57" s="19" t="n">
        <v>37</v>
      </c>
      <c r="D57" s="19" t="n">
        <f aca="false">C57-2</f>
        <v>35</v>
      </c>
      <c r="E57" s="8" t="s">
        <v>1039</v>
      </c>
      <c r="F57" s="8" t="n">
        <v>10.049878936039</v>
      </c>
      <c r="G57" s="13" t="n">
        <f aca="false">F57*((POWER(D57,2))/((POWER(C57,2))))</f>
        <v>8.99276968345345</v>
      </c>
      <c r="H57" s="0" t="n">
        <f aca="false">IF(ISNA(VLOOKUP($A57,PE!$B:$T,2,0)),0,VLOOKUP($A57,PE!$B:$T,2,0))</f>
        <v>29.273390865981</v>
      </c>
      <c r="I57" s="0" t="n">
        <f aca="false">IF(ISNA(VLOOKUP($A57,PE!$B:$T,3,0)),0,VLOOKUP($A57,PE!$B:$T,3,0))</f>
        <v>121.320223662195</v>
      </c>
      <c r="J57" s="0" t="n">
        <f aca="false">IF(ISNA(VLOOKUP($A57,PE!$B:$T,4,0)),0,VLOOKUP($A57,PE!$B:$T,4,0))</f>
        <v>20.8622704115337</v>
      </c>
      <c r="K57" s="0" t="n">
        <f aca="false">IF(ISNA(VLOOKUP($A57,PE!$B:$T,5,0)),0,VLOOKUP($A57,PE!$B:$T,5,0))</f>
        <v>27.2233402103697</v>
      </c>
      <c r="L57" s="0" t="n">
        <f aca="false">IF(ISNA(VLOOKUP($A57,PE!$B:$T,6,0)),0,VLOOKUP($A57,PE!$B:$T,6,0))</f>
        <v>30.4934000504833</v>
      </c>
      <c r="M57" s="0" t="n">
        <f aca="false">IF(ISNA(VLOOKUP($A57,PE!$B:$T,7,0)),0,VLOOKUP($A57,PE!$B:$T,7,0))</f>
        <v>103.756936152279</v>
      </c>
      <c r="N57" s="0" t="n">
        <f aca="false">IF(ISNA(VLOOKUP($A57,PE!$B:$T,8,0)),0,VLOOKUP($A57,PE!$B:$T,8,0))</f>
        <v>54.6879102789078</v>
      </c>
      <c r="O57" s="0" t="n">
        <f aca="false">IF(ISNA(VLOOKUP($A57,PE!$B:$T,9,0)),0,VLOOKUP($A57,PE!$B:$T,9,0))</f>
        <v>53.6301703787335</v>
      </c>
      <c r="P57" s="0" t="n">
        <f aca="false">IF(ISNA(VLOOKUP($A57,PE!$B:$T,10,0)),0,VLOOKUP($A57,PE!$B:$T,10,0))</f>
        <v>57.1454790048747</v>
      </c>
      <c r="Q57" s="0" t="n">
        <f aca="false">IF(ISNA(VLOOKUP($A57,PE!$B:$T,11,0)),0,VLOOKUP($A57,PE!$B:$T,11,0))</f>
        <v>53.6301703787334</v>
      </c>
      <c r="R57" s="0" t="n">
        <f aca="false">IF(ISNA(VLOOKUP($A57,PE!$B:$T,12,0)),0,VLOOKUP($A57,PE!$B:$T,12,0))</f>
        <v>102.511381538958</v>
      </c>
      <c r="S57" s="0" t="n">
        <f aca="false">IF(ISNA(VLOOKUP($A57,PE!$B:$T,13,0)),0,VLOOKUP($A57,PE!$B:$T,13,0))</f>
        <v>108.278039186854</v>
      </c>
      <c r="T57" s="0" t="n">
        <f aca="false">IF(ISNA(VLOOKUP($A57,PE!$B:$T,14,0)),0,VLOOKUP($A57,PE!$B:$T,14,0))</f>
        <v>29.1672811686193</v>
      </c>
      <c r="U57" s="0" t="n">
        <f aca="false">IF(ISNA(VLOOKUP($A57,PE!$B:$T,15,0)),0,VLOOKUP($A57,PE!$B:$T,15,0))</f>
        <v>21.1070078360173</v>
      </c>
      <c r="V57" s="0" t="n">
        <f aca="false">IF(ISNA(VLOOKUP($A57,PE!$B:$T,16,0)),0,VLOOKUP($A57,PE!$B:$T,16,0))</f>
        <v>55.6920909706722</v>
      </c>
      <c r="W57" s="0" t="n">
        <f aca="false">IF(ISNA(VLOOKUP($A57,PE!$B:$T,17,0)),0,VLOOKUP($A57,PE!$B:$T,17,0))</f>
        <v>64.895792963872</v>
      </c>
      <c r="X57" s="0" t="n">
        <f aca="false">IF(ISNA(VLOOKUP($A57,PE!$B:$T,18,0)),0,VLOOKUP($A57,PE!$B:$T,18,0))</f>
        <v>23.015283379325</v>
      </c>
      <c r="Y57" s="0" t="n">
        <f aca="false">IF(ISNA(VLOOKUP($A57,PE!$B:$T,19,0)),0,VLOOKUP($A57,PE!$B:$T,19,0))</f>
        <v>37.0412937703464</v>
      </c>
      <c r="AA57" s="14" t="n">
        <f aca="false">H57-(H56*$G56/100)</f>
        <v>29.0272242446624</v>
      </c>
      <c r="AB57" s="14" t="n">
        <f aca="false">I57-(I56*$G56/100)</f>
        <v>120.482484311629</v>
      </c>
      <c r="AC57" s="14" t="n">
        <f aca="false">J57-(J56*$G56/100)</f>
        <v>20.6820460393166</v>
      </c>
      <c r="AD57" s="14" t="n">
        <f aca="false">K57-(K56*$G56/100)</f>
        <v>26.891208030448</v>
      </c>
      <c r="AE57" s="14" t="n">
        <f aca="false">L57-(L56*$G56/100)</f>
        <v>30.1490858709603</v>
      </c>
      <c r="AF57" s="14" t="n">
        <f aca="false">M57-(M56*$G56/100)</f>
        <v>102.809222338537</v>
      </c>
      <c r="AG57" s="14" t="n">
        <f aca="false">N57-(N56*$G56/100)</f>
        <v>53.3310318804744</v>
      </c>
      <c r="AH57" s="14" t="n">
        <f aca="false">O57-(O56*$G56/100)</f>
        <v>53.0201041268918</v>
      </c>
      <c r="AI57" s="14" t="n">
        <f aca="false">P57-(P56*$G56/100)</f>
        <v>55.6735976389325</v>
      </c>
      <c r="AJ57" s="14" t="n">
        <f aca="false">Q57-(Q56*$G56/100)</f>
        <v>53.0084629613364</v>
      </c>
      <c r="AK57" s="14" t="n">
        <f aca="false">R57-(R56*$G56/100)</f>
        <v>101.8664012329</v>
      </c>
      <c r="AL57" s="14" t="n">
        <f aca="false">S57-(S56*$G56/100)</f>
        <v>107.560425005806</v>
      </c>
      <c r="AM57" s="14" t="n">
        <f aca="false">T57-(T56*$G56/100)</f>
        <v>28.6900512948255</v>
      </c>
      <c r="AN57" s="14" t="n">
        <f aca="false">U57-(U56*$G56/100)</f>
        <v>20.8743784100207</v>
      </c>
      <c r="AO57" s="14" t="n">
        <f aca="false">V57-(V56*$G56/100)</f>
        <v>55.0473833439724</v>
      </c>
      <c r="AP57" s="14" t="n">
        <f aca="false">W57-(W56*$G56/100)</f>
        <v>64.2857267120303</v>
      </c>
      <c r="AQ57" s="14" t="n">
        <f aca="false">X57-(X56*$G56/100)</f>
        <v>22.7665364727297</v>
      </c>
      <c r="AR57" s="14" t="n">
        <f aca="false">Y57-(Y56*$G56/100)</f>
        <v>36.7079741640938</v>
      </c>
      <c r="AT57" s="14" t="n">
        <f aca="false">IF(AA57&gt;0,AA57,0)</f>
        <v>29.0272242446624</v>
      </c>
      <c r="AU57" s="14" t="n">
        <f aca="false">IF(AB57&gt;0,AB57,0)</f>
        <v>120.482484311629</v>
      </c>
      <c r="AV57" s="14" t="n">
        <f aca="false">IF(AC57&gt;0,AC57,0)</f>
        <v>20.6820460393166</v>
      </c>
      <c r="AW57" s="14" t="n">
        <f aca="false">IF(AD57&gt;0,AD57,0)</f>
        <v>26.891208030448</v>
      </c>
      <c r="AX57" s="14" t="n">
        <f aca="false">IF(AE57&gt;0,AE57,0)</f>
        <v>30.1490858709603</v>
      </c>
      <c r="AY57" s="14" t="n">
        <f aca="false">IF(AF57&gt;0,AF57,0)</f>
        <v>102.809222338537</v>
      </c>
      <c r="AZ57" s="14" t="n">
        <f aca="false">IF(AG57&gt;0,AG57,0)</f>
        <v>53.3310318804744</v>
      </c>
      <c r="BA57" s="14" t="n">
        <f aca="false">IF(AH57&gt;0,AH57,0)</f>
        <v>53.0201041268918</v>
      </c>
      <c r="BB57" s="14" t="n">
        <f aca="false">IF(AI57&gt;0,AI57,0)</f>
        <v>55.6735976389325</v>
      </c>
      <c r="BC57" s="14" t="n">
        <f aca="false">IF(AJ57&gt;0,AJ57,0)</f>
        <v>53.0084629613364</v>
      </c>
      <c r="BD57" s="14" t="n">
        <f aca="false">IF(AK57&gt;0,AK57,0)</f>
        <v>101.8664012329</v>
      </c>
      <c r="BE57" s="14" t="n">
        <f aca="false">IF(AL57&gt;0,AL57,0)</f>
        <v>107.560425005806</v>
      </c>
      <c r="BF57" s="14" t="n">
        <f aca="false">IF(AM57&gt;0,AM57,0)</f>
        <v>28.6900512948255</v>
      </c>
      <c r="BG57" s="14" t="n">
        <f aca="false">IF(AN57&gt;0,AN57,0)</f>
        <v>20.8743784100207</v>
      </c>
      <c r="BH57" s="14" t="n">
        <f aca="false">IF(AO57&gt;0,AO57,0)</f>
        <v>55.0473833439724</v>
      </c>
      <c r="BI57" s="14" t="n">
        <f aca="false">IF(AP57&gt;0,AP57,0)</f>
        <v>64.2857267120303</v>
      </c>
      <c r="BJ57" s="14" t="n">
        <f aca="false">IF(AQ57&gt;0,AQ57,0)</f>
        <v>22.7665364727297</v>
      </c>
      <c r="BK57" s="14" t="n">
        <f aca="false">IF(AR57&gt;0,AR57,0)</f>
        <v>36.7079741640938</v>
      </c>
    </row>
    <row r="58" customFormat="false" ht="18" hidden="false" customHeight="false" outlineLevel="0" collapsed="false">
      <c r="A58" s="22" t="s">
        <v>1040</v>
      </c>
      <c r="B58" s="19" t="s">
        <v>595</v>
      </c>
      <c r="C58" s="19" t="n">
        <v>37</v>
      </c>
      <c r="D58" s="19" t="n">
        <f aca="false">C58-2</f>
        <v>35</v>
      </c>
      <c r="E58" s="8" t="s">
        <v>596</v>
      </c>
      <c r="F58" s="8" t="n">
        <v>10.0590253083313</v>
      </c>
      <c r="G58" s="13" t="n">
        <f aca="false">F58*((POWER(D58,2))/((POWER(C58,2))))</f>
        <v>9.00095398298455</v>
      </c>
      <c r="H58" s="0" t="n">
        <f aca="false">IF(ISNA(VLOOKUP($A58,PE!$B:$T,2,0)),0,VLOOKUP($A58,PE!$B:$T,2,0))</f>
        <v>686.307024735474</v>
      </c>
      <c r="I58" s="0" t="n">
        <f aca="false">IF(ISNA(VLOOKUP($A58,PE!$B:$T,3,0)),0,VLOOKUP($A58,PE!$B:$T,3,0))</f>
        <v>903.361750923552</v>
      </c>
      <c r="J58" s="0" t="n">
        <f aca="false">IF(ISNA(VLOOKUP($A58,PE!$B:$T,4,0)),0,VLOOKUP($A58,PE!$B:$T,4,0))</f>
        <v>187.725623445896</v>
      </c>
      <c r="K58" s="0" t="n">
        <f aca="false">IF(ISNA(VLOOKUP($A58,PE!$B:$T,5,0)),0,VLOOKUP($A58,PE!$B:$T,5,0))</f>
        <v>643.286011431664</v>
      </c>
      <c r="L58" s="0" t="n">
        <f aca="false">IF(ISNA(VLOOKUP($A58,PE!$B:$T,6,0)),0,VLOOKUP($A58,PE!$B:$T,6,0))</f>
        <v>378.180819314318</v>
      </c>
      <c r="M58" s="0" t="n">
        <f aca="false">IF(ISNA(VLOOKUP($A58,PE!$B:$T,7,0)),0,VLOOKUP($A58,PE!$B:$T,7,0))</f>
        <v>1284.48496874342</v>
      </c>
      <c r="N58" s="0" t="n">
        <f aca="false">IF(ISNA(VLOOKUP($A58,PE!$B:$T,8,0)),0,VLOOKUP($A58,PE!$B:$T,8,0))</f>
        <v>1037.99447174184</v>
      </c>
      <c r="O58" s="0" t="n">
        <f aca="false">IF(ISNA(VLOOKUP($A58,PE!$B:$T,9,0)),0,VLOOKUP($A58,PE!$B:$T,9,0))</f>
        <v>763.764979055576</v>
      </c>
      <c r="P58" s="0" t="n">
        <f aca="false">IF(ISNA(VLOOKUP($A58,PE!$B:$T,10,0)),0,VLOOKUP($A58,PE!$B:$T,10,0))</f>
        <v>1583.89208358133</v>
      </c>
      <c r="Q58" s="0" t="n">
        <f aca="false">IF(ISNA(VLOOKUP($A58,PE!$B:$T,11,0)),0,VLOOKUP($A58,PE!$B:$T,11,0))</f>
        <v>522.543749358514</v>
      </c>
      <c r="R58" s="0" t="n">
        <f aca="false">IF(ISNA(VLOOKUP($A58,PE!$B:$T,12,0)),0,VLOOKUP($A58,PE!$B:$T,12,0))</f>
        <v>1020.96994281319</v>
      </c>
      <c r="S58" s="0" t="n">
        <f aca="false">IF(ISNA(VLOOKUP($A58,PE!$B:$T,13,0)),0,VLOOKUP($A58,PE!$B:$T,13,0))</f>
        <v>1128.31443223174</v>
      </c>
      <c r="T58" s="0" t="n">
        <f aca="false">IF(ISNA(VLOOKUP($A58,PE!$B:$T,14,0)),0,VLOOKUP($A58,PE!$B:$T,14,0))</f>
        <v>550.017620943366</v>
      </c>
      <c r="U58" s="0" t="n">
        <f aca="false">IF(ISNA(VLOOKUP($A58,PE!$B:$T,15,0)),0,VLOOKUP($A58,PE!$B:$T,15,0))</f>
        <v>254.802782328385</v>
      </c>
      <c r="V58" s="0" t="n">
        <f aca="false">IF(ISNA(VLOOKUP($A58,PE!$B:$T,16,0)),0,VLOOKUP($A58,PE!$B:$T,16,0))</f>
        <v>998.91682432671</v>
      </c>
      <c r="W58" s="0" t="n">
        <f aca="false">IF(ISNA(VLOOKUP($A58,PE!$B:$T,17,0)),0,VLOOKUP($A58,PE!$B:$T,17,0))</f>
        <v>1077.42109115963</v>
      </c>
      <c r="X58" s="0" t="n">
        <f aca="false">IF(ISNA(VLOOKUP($A58,PE!$B:$T,18,0)),0,VLOOKUP($A58,PE!$B:$T,18,0))</f>
        <v>474.709646116991</v>
      </c>
      <c r="Y58" s="0" t="n">
        <f aca="false">IF(ISNA(VLOOKUP($A58,PE!$B:$T,19,0)),0,VLOOKUP($A58,PE!$B:$T,19,0))</f>
        <v>763.764979055576</v>
      </c>
      <c r="AA58" s="14" t="n">
        <f aca="false">H58-(H57*$G57/100)</f>
        <v>683.674536116359</v>
      </c>
      <c r="AB58" s="14" t="n">
        <f aca="false">I58-(I57*$G57/100)</f>
        <v>892.45170263016</v>
      </c>
      <c r="AC58" s="14" t="n">
        <f aca="false">J58-(J57*$G57/100)</f>
        <v>185.849527517048</v>
      </c>
      <c r="AD58" s="14" t="n">
        <f aca="false">K58-(K57*$G57/100)</f>
        <v>640.837879146402</v>
      </c>
      <c r="AE58" s="14" t="n">
        <f aca="false">L58-(L57*$G57/100)</f>
        <v>375.438618079124</v>
      </c>
      <c r="AF58" s="14" t="n">
        <f aca="false">M58-(M57*$G57/100)</f>
        <v>1275.15434644464</v>
      </c>
      <c r="AG58" s="14" t="n">
        <f aca="false">N58-(N57*$G57/100)</f>
        <v>1033.07651392576</v>
      </c>
      <c r="AH58" s="14" t="n">
        <f aca="false">O58-(O57*$G57/100)</f>
        <v>758.942141352573</v>
      </c>
      <c r="AI58" s="14" t="n">
        <f aca="false">P58-(P57*$G57/100)</f>
        <v>1578.75312226992</v>
      </c>
      <c r="AJ58" s="14" t="n">
        <f aca="false">Q58-(Q57*$G57/100)</f>
        <v>517.720911655511</v>
      </c>
      <c r="AK58" s="14" t="n">
        <f aca="false">R58-(R57*$G57/100)</f>
        <v>1011.75133037207</v>
      </c>
      <c r="AL58" s="14" t="n">
        <f aca="false">S58-(S57*$G57/100)</f>
        <v>1118.57723754991</v>
      </c>
      <c r="AM58" s="14" t="n">
        <f aca="false">T58-(T57*$G57/100)</f>
        <v>547.394674524947</v>
      </c>
      <c r="AN58" s="14" t="n">
        <f aca="false">U58-(U57*$G57/100)</f>
        <v>252.904677726623</v>
      </c>
      <c r="AO58" s="14" t="n">
        <f aca="false">V58-(V57*$G57/100)</f>
        <v>993.908562853818</v>
      </c>
      <c r="AP58" s="14" t="n">
        <f aca="false">W58-(W57*$G57/100)</f>
        <v>1071.58516196414</v>
      </c>
      <c r="AQ58" s="14" t="n">
        <f aca="false">X58-(X57*$G57/100)</f>
        <v>472.639934690694</v>
      </c>
      <c r="AR58" s="14" t="n">
        <f aca="false">Y58-(Y57*$G57/100)</f>
        <v>760.433940819037</v>
      </c>
      <c r="AT58" s="14" t="n">
        <f aca="false">IF(AA58&gt;0,AA58,0)</f>
        <v>683.674536116359</v>
      </c>
      <c r="AU58" s="14" t="n">
        <f aca="false">IF(AB58&gt;0,AB58,0)</f>
        <v>892.45170263016</v>
      </c>
      <c r="AV58" s="14" t="n">
        <f aca="false">IF(AC58&gt;0,AC58,0)</f>
        <v>185.849527517048</v>
      </c>
      <c r="AW58" s="14" t="n">
        <f aca="false">IF(AD58&gt;0,AD58,0)</f>
        <v>640.837879146402</v>
      </c>
      <c r="AX58" s="14" t="n">
        <f aca="false">IF(AE58&gt;0,AE58,0)</f>
        <v>375.438618079124</v>
      </c>
      <c r="AY58" s="14" t="n">
        <f aca="false">IF(AF58&gt;0,AF58,0)</f>
        <v>1275.15434644464</v>
      </c>
      <c r="AZ58" s="14" t="n">
        <f aca="false">IF(AG58&gt;0,AG58,0)</f>
        <v>1033.07651392576</v>
      </c>
      <c r="BA58" s="14" t="n">
        <f aca="false">IF(AH58&gt;0,AH58,0)</f>
        <v>758.942141352573</v>
      </c>
      <c r="BB58" s="14" t="n">
        <f aca="false">IF(AI58&gt;0,AI58,0)</f>
        <v>1578.75312226992</v>
      </c>
      <c r="BC58" s="14" t="n">
        <f aca="false">IF(AJ58&gt;0,AJ58,0)</f>
        <v>517.720911655511</v>
      </c>
      <c r="BD58" s="14" t="n">
        <f aca="false">IF(AK58&gt;0,AK58,0)</f>
        <v>1011.75133037207</v>
      </c>
      <c r="BE58" s="14" t="n">
        <f aca="false">IF(AL58&gt;0,AL58,0)</f>
        <v>1118.57723754991</v>
      </c>
      <c r="BF58" s="14" t="n">
        <f aca="false">IF(AM58&gt;0,AM58,0)</f>
        <v>547.394674524947</v>
      </c>
      <c r="BG58" s="14" t="n">
        <f aca="false">IF(AN58&gt;0,AN58,0)</f>
        <v>252.904677726623</v>
      </c>
      <c r="BH58" s="14" t="n">
        <f aca="false">IF(AO58&gt;0,AO58,0)</f>
        <v>993.908562853818</v>
      </c>
      <c r="BI58" s="14" t="n">
        <f aca="false">IF(AP58&gt;0,AP58,0)</f>
        <v>1071.58516196414</v>
      </c>
      <c r="BJ58" s="14" t="n">
        <f aca="false">IF(AQ58&gt;0,AQ58,0)</f>
        <v>472.639934690694</v>
      </c>
      <c r="BK58" s="14" t="n">
        <f aca="false">IF(AR58&gt;0,AR58,0)</f>
        <v>760.433940819037</v>
      </c>
    </row>
    <row r="59" customFormat="false" ht="18" hidden="false" customHeight="false" outlineLevel="0" collapsed="false">
      <c r="A59" s="22" t="s">
        <v>1041</v>
      </c>
      <c r="B59" s="19" t="s">
        <v>598</v>
      </c>
      <c r="C59" s="19" t="n">
        <v>37</v>
      </c>
      <c r="D59" s="19" t="n">
        <f aca="false">C59-2</f>
        <v>35</v>
      </c>
      <c r="E59" s="8" t="s">
        <v>599</v>
      </c>
      <c r="F59" s="8" t="n">
        <v>10.0681720243231</v>
      </c>
      <c r="G59" s="13" t="n">
        <f aca="false">F59*((POWER(D59,2))/((POWER(C59,2))))</f>
        <v>9.00913859006267</v>
      </c>
      <c r="H59" s="0" t="n">
        <f aca="false">IF(ISNA(VLOOKUP($A59,PE!$B:$T,2,0)),0,VLOOKUP($A59,PE!$B:$T,2,0))</f>
        <v>3545.18520121864</v>
      </c>
      <c r="I59" s="0" t="n">
        <f aca="false">IF(ISNA(VLOOKUP($A59,PE!$B:$T,3,0)),0,VLOOKUP($A59,PE!$B:$T,3,0))</f>
        <v>15162.2690866813</v>
      </c>
      <c r="J59" s="0" t="n">
        <f aca="false">IF(ISNA(VLOOKUP($A59,PE!$B:$T,4,0)),0,VLOOKUP($A59,PE!$B:$T,4,0))</f>
        <v>1589.66923161267</v>
      </c>
      <c r="K59" s="0" t="n">
        <f aca="false">IF(ISNA(VLOOKUP($A59,PE!$B:$T,5,0)),0,VLOOKUP($A59,PE!$B:$T,5,0))</f>
        <v>7634.08064734332</v>
      </c>
      <c r="L59" s="0" t="n">
        <f aca="false">IF(ISNA(VLOOKUP($A59,PE!$B:$T,6,0)),0,VLOOKUP($A59,PE!$B:$T,6,0))</f>
        <v>5540.78160032072</v>
      </c>
      <c r="M59" s="0" t="n">
        <f aca="false">IF(ISNA(VLOOKUP($A59,PE!$B:$T,7,0)),0,VLOOKUP($A59,PE!$B:$T,7,0))</f>
        <v>18380.1213387652</v>
      </c>
      <c r="N59" s="0" t="n">
        <f aca="false">IF(ISNA(VLOOKUP($A59,PE!$B:$T,8,0)),0,VLOOKUP($A59,PE!$B:$T,8,0))</f>
        <v>65545.4845238013</v>
      </c>
      <c r="O59" s="0" t="n">
        <f aca="false">IF(ISNA(VLOOKUP($A59,PE!$B:$T,9,0)),0,VLOOKUP($A59,PE!$B:$T,9,0))</f>
        <v>27979.9322144527</v>
      </c>
      <c r="P59" s="0" t="n">
        <f aca="false">IF(ISNA(VLOOKUP($A59,PE!$B:$T,10,0)),0,VLOOKUP($A59,PE!$B:$T,10,0))</f>
        <v>64443.017912624</v>
      </c>
      <c r="Q59" s="0" t="n">
        <f aca="false">IF(ISNA(VLOOKUP($A59,PE!$B:$T,11,0)),0,VLOOKUP($A59,PE!$B:$T,11,0))</f>
        <v>16716.2764292312</v>
      </c>
      <c r="R59" s="0" t="n">
        <f aca="false">IF(ISNA(VLOOKUP($A59,PE!$B:$T,12,0)),0,VLOOKUP($A59,PE!$B:$T,12,0))</f>
        <v>21487.9182017789</v>
      </c>
      <c r="S59" s="0" t="n">
        <f aca="false">IF(ISNA(VLOOKUP($A59,PE!$B:$T,13,0)),0,VLOOKUP($A59,PE!$B:$T,13,0))</f>
        <v>15993.6427048487</v>
      </c>
      <c r="T59" s="0" t="n">
        <f aca="false">IF(ISNA(VLOOKUP($A59,PE!$B:$T,14,0)),0,VLOOKUP($A59,PE!$B:$T,14,0))</f>
        <v>4886.63323236366</v>
      </c>
      <c r="U59" s="0" t="n">
        <f aca="false">IF(ISNA(VLOOKUP($A59,PE!$B:$T,15,0)),0,VLOOKUP($A59,PE!$B:$T,15,0))</f>
        <v>6336.30861071313</v>
      </c>
      <c r="V59" s="0" t="n">
        <f aca="false">IF(ISNA(VLOOKUP($A59,PE!$B:$T,16,0)),0,VLOOKUP($A59,PE!$B:$T,16,0))</f>
        <v>37379.7658083131</v>
      </c>
      <c r="W59" s="0" t="n">
        <f aca="false">IF(ISNA(VLOOKUP($A59,PE!$B:$T,17,0)),0,VLOOKUP($A59,PE!$B:$T,17,0))</f>
        <v>15162.2690866813</v>
      </c>
      <c r="X59" s="0" t="n">
        <f aca="false">IF(ISNA(VLOOKUP($A59,PE!$B:$T,18,0)),0,VLOOKUP($A59,PE!$B:$T,18,0))</f>
        <v>10155.2263698942</v>
      </c>
      <c r="Y59" s="0" t="n">
        <f aca="false">IF(ISNA(VLOOKUP($A59,PE!$B:$T,19,0)),0,VLOOKUP($A59,PE!$B:$T,19,0))</f>
        <v>9394.52177870086</v>
      </c>
      <c r="AA59" s="14" t="n">
        <f aca="false">H59-(H58*$G58/100)</f>
        <v>3483.41102174021</v>
      </c>
      <c r="AB59" s="14" t="n">
        <f aca="false">I59-(I58*$G58/100)</f>
        <v>15080.9579111808</v>
      </c>
      <c r="AC59" s="14" t="n">
        <f aca="false">J59-(J58*$G58/100)</f>
        <v>1572.77213463203</v>
      </c>
      <c r="AD59" s="14" t="n">
        <f aca="false">K59-(K58*$G58/100)</f>
        <v>7576.17876947538</v>
      </c>
      <c r="AE59" s="14" t="n">
        <f aca="false">L59-(L58*$G58/100)</f>
        <v>5506.74171880176</v>
      </c>
      <c r="AF59" s="14" t="n">
        <f aca="false">M59-(M58*$G58/100)</f>
        <v>18264.5054378103</v>
      </c>
      <c r="AG59" s="14" t="n">
        <f aca="false">N59-(N58*$G58/100)</f>
        <v>65452.0551190539</v>
      </c>
      <c r="AH59" s="14" t="n">
        <f aca="false">O59-(O58*$G58/100)</f>
        <v>27911.1860801498</v>
      </c>
      <c r="AI59" s="14" t="n">
        <f aca="false">P59-(P58*$G58/100)</f>
        <v>64300.4525150407</v>
      </c>
      <c r="AJ59" s="14" t="n">
        <f aca="false">Q59-(Q58*$G58/100)</f>
        <v>16669.2425068105</v>
      </c>
      <c r="AK59" s="14" t="n">
        <f aca="false">R59-(R58*$G58/100)</f>
        <v>21396.0211670462</v>
      </c>
      <c r="AL59" s="14" t="n">
        <f aca="false">S59-(S58*$G58/100)</f>
        <v>15892.0836420202</v>
      </c>
      <c r="AM59" s="14" t="n">
        <f aca="false">T59-(T58*$G58/100)</f>
        <v>4837.12639940424</v>
      </c>
      <c r="AN59" s="14" t="n">
        <f aca="false">U59-(U58*$G58/100)</f>
        <v>6313.37392952839</v>
      </c>
      <c r="AO59" s="14" t="n">
        <f aca="false">V59-(V58*$G58/100)</f>
        <v>37289.8537646272</v>
      </c>
      <c r="AP59" s="14" t="n">
        <f aca="false">W59-(W58*$G58/100)</f>
        <v>15065.2909100631</v>
      </c>
      <c r="AQ59" s="14" t="n">
        <f aca="false">X59-(X58*$G58/100)</f>
        <v>10112.4979730944</v>
      </c>
      <c r="AR59" s="14" t="n">
        <f aca="false">Y59-(Y58*$G58/100)</f>
        <v>9325.77564439792</v>
      </c>
      <c r="AT59" s="14" t="n">
        <f aca="false">IF(AA59&gt;0,AA59,0)</f>
        <v>3483.41102174021</v>
      </c>
      <c r="AU59" s="14" t="n">
        <f aca="false">IF(AB59&gt;0,AB59,0)</f>
        <v>15080.9579111808</v>
      </c>
      <c r="AV59" s="14" t="n">
        <f aca="false">IF(AC59&gt;0,AC59,0)</f>
        <v>1572.77213463203</v>
      </c>
      <c r="AW59" s="14" t="n">
        <f aca="false">IF(AD59&gt;0,AD59,0)</f>
        <v>7576.17876947538</v>
      </c>
      <c r="AX59" s="14" t="n">
        <f aca="false">IF(AE59&gt;0,AE59,0)</f>
        <v>5506.74171880176</v>
      </c>
      <c r="AY59" s="14" t="n">
        <f aca="false">IF(AF59&gt;0,AF59,0)</f>
        <v>18264.5054378103</v>
      </c>
      <c r="AZ59" s="14" t="n">
        <f aca="false">IF(AG59&gt;0,AG59,0)</f>
        <v>65452.0551190539</v>
      </c>
      <c r="BA59" s="14" t="n">
        <f aca="false">IF(AH59&gt;0,AH59,0)</f>
        <v>27911.1860801498</v>
      </c>
      <c r="BB59" s="14" t="n">
        <f aca="false">IF(AI59&gt;0,AI59,0)</f>
        <v>64300.4525150407</v>
      </c>
      <c r="BC59" s="14" t="n">
        <f aca="false">IF(AJ59&gt;0,AJ59,0)</f>
        <v>16669.2425068105</v>
      </c>
      <c r="BD59" s="14" t="n">
        <f aca="false">IF(AK59&gt;0,AK59,0)</f>
        <v>21396.0211670462</v>
      </c>
      <c r="BE59" s="14" t="n">
        <f aca="false">IF(AL59&gt;0,AL59,0)</f>
        <v>15892.0836420202</v>
      </c>
      <c r="BF59" s="14" t="n">
        <f aca="false">IF(AM59&gt;0,AM59,0)</f>
        <v>4837.12639940424</v>
      </c>
      <c r="BG59" s="14" t="n">
        <f aca="false">IF(AN59&gt;0,AN59,0)</f>
        <v>6313.37392952839</v>
      </c>
      <c r="BH59" s="14" t="n">
        <f aca="false">IF(AO59&gt;0,AO59,0)</f>
        <v>37289.8537646272</v>
      </c>
      <c r="BI59" s="14" t="n">
        <f aca="false">IF(AP59&gt;0,AP59,0)</f>
        <v>15065.2909100631</v>
      </c>
      <c r="BJ59" s="14" t="n">
        <f aca="false">IF(AQ59&gt;0,AQ59,0)</f>
        <v>10112.4979730944</v>
      </c>
      <c r="BK59" s="14" t="n">
        <f aca="false">IF(AR59&gt;0,AR59,0)</f>
        <v>9325.77564439792</v>
      </c>
    </row>
    <row r="60" customFormat="false" ht="18" hidden="false" customHeight="false" outlineLevel="0" collapsed="false">
      <c r="A60" s="22" t="s">
        <v>1042</v>
      </c>
      <c r="B60" s="19" t="s">
        <v>601</v>
      </c>
      <c r="C60" s="19" t="n">
        <v>37</v>
      </c>
      <c r="D60" s="19" t="n">
        <f aca="false">C60-2</f>
        <v>35</v>
      </c>
      <c r="E60" s="8" t="s">
        <v>602</v>
      </c>
      <c r="F60" s="8" t="n">
        <v>10.0773190810137</v>
      </c>
      <c r="G60" s="13" t="n">
        <f aca="false">F60*((POWER(D60,2))/((POWER(C60,2))))</f>
        <v>9.01732350200276</v>
      </c>
      <c r="H60" s="0" t="n">
        <f aca="false">IF(ISNA(VLOOKUP($A60,PE!$B:$T,2,0)),0,VLOOKUP($A60,PE!$B:$T,2,0))</f>
        <v>2382.37973949118</v>
      </c>
      <c r="I60" s="0" t="n">
        <f aca="false">IF(ISNA(VLOOKUP($A60,PE!$B:$T,3,0)),0,VLOOKUP($A60,PE!$B:$T,3,0))</f>
        <v>10109.5604762239</v>
      </c>
      <c r="J60" s="0" t="n">
        <f aca="false">IF(ISNA(VLOOKUP($A60,PE!$B:$T,4,0)),0,VLOOKUP($A60,PE!$B:$T,4,0))</f>
        <v>2924.76485268324</v>
      </c>
      <c r="K60" s="0" t="n">
        <f aca="false">IF(ISNA(VLOOKUP($A60,PE!$B:$T,5,0)),0,VLOOKUP($A60,PE!$B:$T,5,0))</f>
        <v>7799.79326614131</v>
      </c>
      <c r="L60" s="0" t="n">
        <f aca="false">IF(ISNA(VLOOKUP($A60,PE!$B:$T,6,0)),0,VLOOKUP($A60,PE!$B:$T,6,0))</f>
        <v>5413.2800783976</v>
      </c>
      <c r="M60" s="0" t="n">
        <f aca="false">IF(ISNA(VLOOKUP($A60,PE!$B:$T,7,0)),0,VLOOKUP($A60,PE!$B:$T,7,0))</f>
        <v>10109.5604762239</v>
      </c>
      <c r="N60" s="0" t="n">
        <f aca="false">IF(ISNA(VLOOKUP($A60,PE!$B:$T,8,0)),0,VLOOKUP($A60,PE!$B:$T,8,0))</f>
        <v>28096.5379753996</v>
      </c>
      <c r="O60" s="0" t="n">
        <f aca="false">IF(ISNA(VLOOKUP($A60,PE!$B:$T,9,0)),0,VLOOKUP($A60,PE!$B:$T,9,0))</f>
        <v>20395.6773173</v>
      </c>
      <c r="P60" s="0" t="n">
        <f aca="false">IF(ISNA(VLOOKUP($A60,PE!$B:$T,10,0)),0,VLOOKUP($A60,PE!$B:$T,10,0))</f>
        <v>29944.5575697947</v>
      </c>
      <c r="Q60" s="0" t="n">
        <f aca="false">IF(ISNA(VLOOKUP($A60,PE!$B:$T,11,0)),0,VLOOKUP($A60,PE!$B:$T,11,0))</f>
        <v>16111.5903725752</v>
      </c>
      <c r="R60" s="0" t="n">
        <f aca="false">IF(ISNA(VLOOKUP($A60,PE!$B:$T,12,0)),0,VLOOKUP($A60,PE!$B:$T,12,0))</f>
        <v>45085.156860556</v>
      </c>
      <c r="S60" s="0" t="n">
        <f aca="false">IF(ISNA(VLOOKUP($A60,PE!$B:$T,13,0)),0,VLOOKUP($A60,PE!$B:$T,13,0))</f>
        <v>18128.4945594236</v>
      </c>
      <c r="T60" s="0" t="n">
        <f aca="false">IF(ISNA(VLOOKUP($A60,PE!$B:$T,14,0)),0,VLOOKUP($A60,PE!$B:$T,14,0))</f>
        <v>3835.63555129173</v>
      </c>
      <c r="U60" s="0" t="n">
        <f aca="false">IF(ISNA(VLOOKUP($A60,PE!$B:$T,15,0)),0,VLOOKUP($A60,PE!$B:$T,15,0))</f>
        <v>5346.24050470496</v>
      </c>
      <c r="V60" s="0" t="n">
        <f aca="false">IF(ISNA(VLOOKUP($A60,PE!$B:$T,16,0)),0,VLOOKUP($A60,PE!$B:$T,16,0))</f>
        <v>11387.4879711941</v>
      </c>
      <c r="W60" s="0" t="n">
        <f aca="false">IF(ISNA(VLOOKUP($A60,PE!$B:$T,17,0)),0,VLOOKUP($A60,PE!$B:$T,17,0))</f>
        <v>17993.9677259613</v>
      </c>
      <c r="X60" s="0" t="n">
        <f aca="false">IF(ISNA(VLOOKUP($A60,PE!$B:$T,18,0)),0,VLOOKUP($A60,PE!$B:$T,18,0))</f>
        <v>6875.10840889104</v>
      </c>
      <c r="Y60" s="0" t="n">
        <f aca="false">IF(ISNA(VLOOKUP($A60,PE!$B:$T,19,0)),0,VLOOKUP($A60,PE!$B:$T,19,0))</f>
        <v>4419.11601694223</v>
      </c>
      <c r="AA60" s="14" t="n">
        <f aca="false">H60-(H59*$G59/100)</f>
        <v>2062.989091439</v>
      </c>
      <c r="AB60" s="14" t="n">
        <f aca="false">I60-(I59*$G59/100)</f>
        <v>8743.57064080655</v>
      </c>
      <c r="AC60" s="14" t="n">
        <f aca="false">J60-(J59*$G59/100)</f>
        <v>2781.54934848367</v>
      </c>
      <c r="AD60" s="14" t="n">
        <f aca="false">K60-(K59*$G59/100)</f>
        <v>7112.028360545</v>
      </c>
      <c r="AE60" s="14" t="n">
        <f aca="false">L60-(L59*$G59/100)</f>
        <v>4914.10338505201</v>
      </c>
      <c r="AF60" s="14" t="n">
        <f aca="false">M60-(M59*$G59/100)</f>
        <v>8453.66987179286</v>
      </c>
      <c r="AG60" s="14" t="n">
        <f aca="false">N60-(N59*$G59/100)</f>
        <v>22191.4544351223</v>
      </c>
      <c r="AH60" s="14" t="n">
        <f aca="false">O60-(O59*$G59/100)</f>
        <v>17874.9264466944</v>
      </c>
      <c r="AI60" s="14" t="n">
        <f aca="false">P60-(P59*$G59/100)</f>
        <v>24138.7967744275</v>
      </c>
      <c r="AJ60" s="14" t="n">
        <f aca="false">Q60-(Q59*$G59/100)</f>
        <v>14605.5978619678</v>
      </c>
      <c r="AK60" s="14" t="n">
        <f aca="false">R60-(R59*$G59/100)</f>
        <v>43149.2805296384</v>
      </c>
      <c r="AL60" s="14" t="n">
        <f aca="false">S60-(S59*$G59/100)</f>
        <v>16687.6051225443</v>
      </c>
      <c r="AM60" s="14" t="n">
        <f aca="false">T60-(T59*$G59/100)</f>
        <v>3395.39199100003</v>
      </c>
      <c r="AN60" s="14" t="n">
        <f aca="false">U60-(U59*$G59/100)</f>
        <v>4775.39368047174</v>
      </c>
      <c r="AO60" s="14" t="n">
        <f aca="false">V60-(V59*$G59/100)</f>
        <v>8019.89306488231</v>
      </c>
      <c r="AP60" s="14" t="n">
        <f aca="false">W60-(W59*$G59/100)</f>
        <v>16627.977890544</v>
      </c>
      <c r="AQ60" s="14" t="n">
        <f aca="false">X60-(X59*$G59/100)</f>
        <v>5960.20999109268</v>
      </c>
      <c r="AR60" s="14" t="n">
        <f aca="false">Y60-(Y59*$G59/100)</f>
        <v>3572.75053002545</v>
      </c>
      <c r="AT60" s="14" t="n">
        <f aca="false">IF(AA60&gt;0,AA60,0)</f>
        <v>2062.989091439</v>
      </c>
      <c r="AU60" s="14" t="n">
        <f aca="false">IF(AB60&gt;0,AB60,0)</f>
        <v>8743.57064080655</v>
      </c>
      <c r="AV60" s="14" t="n">
        <f aca="false">IF(AC60&gt;0,AC60,0)</f>
        <v>2781.54934848367</v>
      </c>
      <c r="AW60" s="14" t="n">
        <f aca="false">IF(AD60&gt;0,AD60,0)</f>
        <v>7112.028360545</v>
      </c>
      <c r="AX60" s="14" t="n">
        <f aca="false">IF(AE60&gt;0,AE60,0)</f>
        <v>4914.10338505201</v>
      </c>
      <c r="AY60" s="14" t="n">
        <f aca="false">IF(AF60&gt;0,AF60,0)</f>
        <v>8453.66987179286</v>
      </c>
      <c r="AZ60" s="14" t="n">
        <f aca="false">IF(AG60&gt;0,AG60,0)</f>
        <v>22191.4544351223</v>
      </c>
      <c r="BA60" s="14" t="n">
        <f aca="false">IF(AH60&gt;0,AH60,0)</f>
        <v>17874.9264466944</v>
      </c>
      <c r="BB60" s="14" t="n">
        <f aca="false">IF(AI60&gt;0,AI60,0)</f>
        <v>24138.7967744275</v>
      </c>
      <c r="BC60" s="14" t="n">
        <f aca="false">IF(AJ60&gt;0,AJ60,0)</f>
        <v>14605.5978619678</v>
      </c>
      <c r="BD60" s="14" t="n">
        <f aca="false">IF(AK60&gt;0,AK60,0)</f>
        <v>43149.2805296384</v>
      </c>
      <c r="BE60" s="14" t="n">
        <f aca="false">IF(AL60&gt;0,AL60,0)</f>
        <v>16687.6051225443</v>
      </c>
      <c r="BF60" s="14" t="n">
        <f aca="false">IF(AM60&gt;0,AM60,0)</f>
        <v>3395.39199100003</v>
      </c>
      <c r="BG60" s="14" t="n">
        <f aca="false">IF(AN60&gt;0,AN60,0)</f>
        <v>4775.39368047174</v>
      </c>
      <c r="BH60" s="14" t="n">
        <f aca="false">IF(AO60&gt;0,AO60,0)</f>
        <v>8019.89306488231</v>
      </c>
      <c r="BI60" s="14" t="n">
        <f aca="false">IF(AP60&gt;0,AP60,0)</f>
        <v>16627.977890544</v>
      </c>
      <c r="BJ60" s="14" t="n">
        <f aca="false">IF(AQ60&gt;0,AQ60,0)</f>
        <v>5960.20999109268</v>
      </c>
      <c r="BK60" s="14" t="n">
        <f aca="false">IF(AR60&gt;0,AR60,0)</f>
        <v>3572.75053002545</v>
      </c>
    </row>
    <row r="61" customFormat="false" ht="18" hidden="false" customHeight="false" outlineLevel="0" collapsed="false">
      <c r="A61" s="22" t="s">
        <v>1043</v>
      </c>
      <c r="B61" s="19" t="s">
        <v>1044</v>
      </c>
      <c r="C61" s="19" t="n">
        <v>39</v>
      </c>
      <c r="D61" s="19" t="n">
        <f aca="false">C61-2</f>
        <v>37</v>
      </c>
      <c r="E61" s="8" t="s">
        <v>1045</v>
      </c>
      <c r="F61" s="8" t="n">
        <v>10.7389721052263</v>
      </c>
      <c r="G61" s="13" t="n">
        <f aca="false">F61*((POWER(D61,2))/((POWER(C61,2))))</f>
        <v>9.6657809415219</v>
      </c>
      <c r="H61" s="0" t="n">
        <f aca="false">IF(ISNA(VLOOKUP($A61,PE!$B:$T,2,0)),0,VLOOKUP($A61,PE!$B:$T,2,0))</f>
        <v>76.354656485619</v>
      </c>
      <c r="I61" s="0" t="n">
        <f aca="false">IF(ISNA(VLOOKUP($A61,PE!$B:$T,3,0)),0,VLOOKUP($A61,PE!$B:$T,3,0))</f>
        <v>217.248283052431</v>
      </c>
      <c r="J61" s="0" t="n">
        <f aca="false">IF(ISNA(VLOOKUP($A61,PE!$B:$T,4,0)),0,VLOOKUP($A61,PE!$B:$T,4,0))</f>
        <v>107.532113745207</v>
      </c>
      <c r="K61" s="0" t="n">
        <f aca="false">IF(ISNA(VLOOKUP($A61,PE!$B:$T,5,0)),0,VLOOKUP($A61,PE!$B:$T,5,0))</f>
        <v>170.875469273176</v>
      </c>
      <c r="L61" s="0" t="n">
        <f aca="false">IF(ISNA(VLOOKUP($A61,PE!$B:$T,6,0)),0,VLOOKUP($A61,PE!$B:$T,6,0))</f>
        <v>121.382648591664</v>
      </c>
      <c r="M61" s="0" t="n">
        <f aca="false">IF(ISNA(VLOOKUP($A61,PE!$B:$T,7,0)),0,VLOOKUP($A61,PE!$B:$T,7,0))</f>
        <v>170.052504038772</v>
      </c>
      <c r="N61" s="0" t="n">
        <f aca="false">IF(ISNA(VLOOKUP($A61,PE!$B:$T,8,0)),0,VLOOKUP($A61,PE!$B:$T,8,0))</f>
        <v>475.919080889993</v>
      </c>
      <c r="O61" s="0" t="n">
        <f aca="false">IF(ISNA(VLOOKUP($A61,PE!$B:$T,9,0)),0,VLOOKUP($A61,PE!$B:$T,9,0))</f>
        <v>441.390410372743</v>
      </c>
      <c r="P61" s="0" t="n">
        <f aca="false">IF(ISNA(VLOOKUP($A61,PE!$B:$T,10,0)),0,VLOOKUP($A61,PE!$B:$T,10,0))</f>
        <v>539.308572728376</v>
      </c>
      <c r="Q61" s="0" t="n">
        <f aca="false">IF(ISNA(VLOOKUP($A61,PE!$B:$T,11,0)),0,VLOOKUP($A61,PE!$B:$T,11,0))</f>
        <v>357.849866570871</v>
      </c>
      <c r="R61" s="0" t="n">
        <f aca="false">IF(ISNA(VLOOKUP($A61,PE!$B:$T,12,0)),0,VLOOKUP($A61,PE!$B:$T,12,0))</f>
        <v>986.523885725627</v>
      </c>
      <c r="S61" s="0" t="n">
        <f aca="false">IF(ISNA(VLOOKUP($A61,PE!$B:$T,13,0)),0,VLOOKUP($A61,PE!$B:$T,13,0))</f>
        <v>329.61116420983</v>
      </c>
      <c r="T61" s="0" t="n">
        <f aca="false">IF(ISNA(VLOOKUP($A61,PE!$B:$T,14,0)),0,VLOOKUP($A61,PE!$B:$T,14,0))</f>
        <v>111.951160487324</v>
      </c>
      <c r="U61" s="0" t="n">
        <f aca="false">IF(ISNA(VLOOKUP($A61,PE!$B:$T,15,0)),0,VLOOKUP($A61,PE!$B:$T,15,0))</f>
        <v>114.358728636166</v>
      </c>
      <c r="V61" s="0" t="n">
        <f aca="false">IF(ISNA(VLOOKUP($A61,PE!$B:$T,16,0)),0,VLOOKUP($A61,PE!$B:$T,16,0))</f>
        <v>170.875469273176</v>
      </c>
      <c r="W61" s="0" t="n">
        <f aca="false">IF(ISNA(VLOOKUP($A61,PE!$B:$T,17,0)),0,VLOOKUP($A61,PE!$B:$T,17,0))</f>
        <v>382.195452783878</v>
      </c>
      <c r="X61" s="0" t="n">
        <f aca="false">IF(ISNA(VLOOKUP($A61,PE!$B:$T,18,0)),0,VLOOKUP($A61,PE!$B:$T,18,0))</f>
        <v>133.280013342633</v>
      </c>
      <c r="Y61" s="0" t="n">
        <f aca="false">IF(ISNA(VLOOKUP($A61,PE!$B:$T,19,0)),0,VLOOKUP($A61,PE!$B:$T,19,0))</f>
        <v>77.663559035273</v>
      </c>
      <c r="AA61" s="14" t="n">
        <f aca="false">H61-(H60*$G60/100)</f>
        <v>-138.472231670471</v>
      </c>
      <c r="AB61" s="14" t="n">
        <f aca="false">I61-(I60*$G60/100)</f>
        <v>-694.363489719289</v>
      </c>
      <c r="AC61" s="14" t="n">
        <f aca="false">J61-(J60*$G60/100)</f>
        <v>-156.203394694115</v>
      </c>
      <c r="AD61" s="14" t="n">
        <f aca="false">K61-(K60*$G60/100)</f>
        <v>-532.457122022213</v>
      </c>
      <c r="AE61" s="14" t="n">
        <f aca="false">L61-(L60*$G60/100)</f>
        <v>-366.750328146916</v>
      </c>
      <c r="AF61" s="14" t="n">
        <f aca="false">M61-(M60*$G60/100)</f>
        <v>-741.559268732948</v>
      </c>
      <c r="AG61" s="14" t="n">
        <f aca="false">N61-(N60*$G60/100)</f>
        <v>-2057.63664121485</v>
      </c>
      <c r="AH61" s="14" t="n">
        <f aca="false">O61-(O60*$G60/100)</f>
        <v>-1397.7537937528</v>
      </c>
      <c r="AI61" s="14" t="n">
        <f aca="false">P61-(P60*$G60/100)</f>
        <v>-2160.88905458347</v>
      </c>
      <c r="AJ61" s="14" t="n">
        <f aca="false">Q61-(Q60*$G60/100)</f>
        <v>-1094.98435864177</v>
      </c>
      <c r="AK61" s="14" t="n">
        <f aca="false">R61-(R60*$G60/100)</f>
        <v>-3078.9505597761</v>
      </c>
      <c r="AL61" s="14" t="n">
        <f aca="false">S61-(S60*$G60/100)</f>
        <v>-1305.09383625637</v>
      </c>
      <c r="AM61" s="14" t="n">
        <f aca="false">T61-(T60*$G60/100)</f>
        <v>-233.920505530478</v>
      </c>
      <c r="AN61" s="14" t="n">
        <f aca="false">U61-(U60*$G60/100)</f>
        <v>-367.729072868185</v>
      </c>
      <c r="AO61" s="14" t="n">
        <f aca="false">V61-(V60*$G60/100)</f>
        <v>-855.971159841047</v>
      </c>
      <c r="AP61" s="14" t="n">
        <f aca="false">W61-(W60*$G60/100)</f>
        <v>-1240.37882791202</v>
      </c>
      <c r="AQ61" s="14" t="n">
        <f aca="false">X61-(X60*$G60/100)</f>
        <v>-486.670753000467</v>
      </c>
      <c r="AR61" s="14" t="n">
        <f aca="false">Y61-(Y60*$G60/100)</f>
        <v>-320.822428141227</v>
      </c>
      <c r="AT61" s="14" t="n">
        <f aca="false">IF(AA61&gt;0,AA61,0)</f>
        <v>0</v>
      </c>
      <c r="AU61" s="14" t="n">
        <f aca="false">IF(AB61&gt;0,AB61,0)</f>
        <v>0</v>
      </c>
      <c r="AV61" s="14" t="n">
        <f aca="false">IF(AC61&gt;0,AC61,0)</f>
        <v>0</v>
      </c>
      <c r="AW61" s="14" t="n">
        <f aca="false">IF(AD61&gt;0,AD61,0)</f>
        <v>0</v>
      </c>
      <c r="AX61" s="14" t="n">
        <f aca="false">IF(AE61&gt;0,AE61,0)</f>
        <v>0</v>
      </c>
      <c r="AY61" s="14" t="n">
        <f aca="false">IF(AF61&gt;0,AF61,0)</f>
        <v>0</v>
      </c>
      <c r="AZ61" s="14" t="n">
        <f aca="false">IF(AG61&gt;0,AG61,0)</f>
        <v>0</v>
      </c>
      <c r="BA61" s="14" t="n">
        <f aca="false">IF(AH61&gt;0,AH61,0)</f>
        <v>0</v>
      </c>
      <c r="BB61" s="14" t="n">
        <f aca="false">IF(AI61&gt;0,AI61,0)</f>
        <v>0</v>
      </c>
      <c r="BC61" s="14" t="n">
        <f aca="false">IF(AJ61&gt;0,AJ61,0)</f>
        <v>0</v>
      </c>
      <c r="BD61" s="14" t="n">
        <f aca="false">IF(AK61&gt;0,AK61,0)</f>
        <v>0</v>
      </c>
      <c r="BE61" s="14" t="n">
        <f aca="false">IF(AL61&gt;0,AL61,0)</f>
        <v>0</v>
      </c>
      <c r="BF61" s="14" t="n">
        <f aca="false">IF(AM61&gt;0,AM61,0)</f>
        <v>0</v>
      </c>
      <c r="BG61" s="14" t="n">
        <f aca="false">IF(AN61&gt;0,AN61,0)</f>
        <v>0</v>
      </c>
      <c r="BH61" s="14" t="n">
        <f aca="false">IF(AO61&gt;0,AO61,0)</f>
        <v>0</v>
      </c>
      <c r="BI61" s="14" t="n">
        <f aca="false">IF(AP61&gt;0,AP61,0)</f>
        <v>0</v>
      </c>
      <c r="BJ61" s="14" t="n">
        <f aca="false">IF(AQ61&gt;0,AQ61,0)</f>
        <v>0</v>
      </c>
      <c r="BK61" s="14" t="n">
        <f aca="false">IF(AR61&gt;0,AR61,0)</f>
        <v>0</v>
      </c>
    </row>
    <row r="62" customFormat="false" ht="18" hidden="false" customHeight="false" outlineLevel="0" collapsed="false">
      <c r="A62" s="22" t="s">
        <v>1046</v>
      </c>
      <c r="B62" s="19" t="s">
        <v>1047</v>
      </c>
      <c r="C62" s="19" t="n">
        <v>39</v>
      </c>
      <c r="D62" s="19" t="n">
        <f aca="false">C62-2</f>
        <v>37</v>
      </c>
      <c r="E62" s="8" t="s">
        <v>1048</v>
      </c>
      <c r="F62" s="8" t="n">
        <v>10.748613396884</v>
      </c>
      <c r="G62" s="13" t="n">
        <f aca="false">F62*((POWER(D62,2))/((POWER(C62,2))))</f>
        <v>9.67445873789231</v>
      </c>
      <c r="H62" s="0" t="n">
        <f aca="false">IF(ISNA(VLOOKUP($A62,PE!$B:$T,2,0)),0,VLOOKUP($A62,PE!$B:$T,2,0))</f>
        <v>0.736969184748792</v>
      </c>
      <c r="I62" s="0" t="n">
        <f aca="false">IF(ISNA(VLOOKUP($A62,PE!$B:$T,3,0)),0,VLOOKUP($A62,PE!$B:$T,3,0))</f>
        <v>1.84076288317385</v>
      </c>
      <c r="J62" s="0" t="n">
        <f aca="false">IF(ISNA(VLOOKUP($A62,PE!$B:$T,4,0)),0,VLOOKUP($A62,PE!$B:$T,4,0))</f>
        <v>0.83582163237299</v>
      </c>
      <c r="K62" s="0" t="n">
        <f aca="false">IF(ISNA(VLOOKUP($A62,PE!$B:$T,5,0)),0,VLOOKUP($A62,PE!$B:$T,5,0))</f>
        <v>1.01422193661853</v>
      </c>
      <c r="L62" s="0" t="n">
        <f aca="false">IF(ISNA(VLOOKUP($A62,PE!$B:$T,6,0)),0,VLOOKUP($A62,PE!$B:$T,6,0))</f>
        <v>0.688948610966755</v>
      </c>
      <c r="M62" s="0" t="n">
        <f aca="false">IF(ISNA(VLOOKUP($A62,PE!$B:$T,7,0)),0,VLOOKUP($A62,PE!$B:$T,7,0))</f>
        <v>1.55053733230315</v>
      </c>
      <c r="N62" s="0" t="n">
        <f aca="false">IF(ISNA(VLOOKUP($A62,PE!$B:$T,8,0)),0,VLOOKUP($A62,PE!$B:$T,8,0))</f>
        <v>0.646347412151066</v>
      </c>
      <c r="O62" s="0" t="n">
        <f aca="false">IF(ISNA(VLOOKUP($A62,PE!$B:$T,9,0)),0,VLOOKUP($A62,PE!$B:$T,9,0))</f>
        <v>2.45017244155574</v>
      </c>
      <c r="P62" s="0" t="n">
        <f aca="false">IF(ISNA(VLOOKUP($A62,PE!$B:$T,10,0)),0,VLOOKUP($A62,PE!$B:$T,10,0))</f>
        <v>3.10358759187064</v>
      </c>
      <c r="Q62" s="0" t="n">
        <f aca="false">IF(ISNA(VLOOKUP($A62,PE!$B:$T,11,0)),0,VLOOKUP($A62,PE!$B:$T,11,0))</f>
        <v>5.38206917787129</v>
      </c>
      <c r="R62" s="0" t="n">
        <f aca="false">IF(ISNA(VLOOKUP($A62,PE!$B:$T,12,0)),0,VLOOKUP($A62,PE!$B:$T,12,0))</f>
        <v>3.76180020592212</v>
      </c>
      <c r="S62" s="0" t="n">
        <f aca="false">IF(ISNA(VLOOKUP($A62,PE!$B:$T,13,0)),0,VLOOKUP($A62,PE!$B:$T,13,0))</f>
        <v>2.70236738595008</v>
      </c>
      <c r="T62" s="0" t="n">
        <f aca="false">IF(ISNA(VLOOKUP($A62,PE!$B:$T,14,0)),0,VLOOKUP($A62,PE!$B:$T,14,0))</f>
        <v>1.93521233102941</v>
      </c>
      <c r="U62" s="0" t="n">
        <f aca="false">IF(ISNA(VLOOKUP($A62,PE!$B:$T,15,0)),0,VLOOKUP($A62,PE!$B:$T,15,0))</f>
        <v>0</v>
      </c>
      <c r="V62" s="0" t="n">
        <f aca="false">IF(ISNA(VLOOKUP($A62,PE!$B:$T,16,0)),0,VLOOKUP($A62,PE!$B:$T,16,0))</f>
        <v>1.55053733230315</v>
      </c>
      <c r="W62" s="0" t="n">
        <f aca="false">IF(ISNA(VLOOKUP($A62,PE!$B:$T,17,0)),0,VLOOKUP($A62,PE!$B:$T,17,0))</f>
        <v>3.06538776213237</v>
      </c>
      <c r="X62" s="0" t="n">
        <f aca="false">IF(ISNA(VLOOKUP($A62,PE!$B:$T,18,0)),0,VLOOKUP($A62,PE!$B:$T,18,0))</f>
        <v>0.950662583012403</v>
      </c>
      <c r="Y62" s="0" t="n">
        <f aca="false">IF(ISNA(VLOOKUP($A62,PE!$B:$T,19,0)),0,VLOOKUP($A62,PE!$B:$T,19,0))</f>
        <v>0.710593561485596</v>
      </c>
      <c r="AA62" s="14" t="n">
        <f aca="false">H62-(H61*$G61/100)</f>
        <v>-6.64330464980269</v>
      </c>
      <c r="AB62" s="14" t="n">
        <f aca="false">I62-(I61*$G61/100)</f>
        <v>-19.1579802558916</v>
      </c>
      <c r="AC62" s="14" t="n">
        <f aca="false">J62-(J61*$G61/100)</f>
        <v>-9.55799692402688</v>
      </c>
      <c r="AD62" s="14" t="n">
        <f aca="false">K62-(K61*$G61/100)</f>
        <v>-15.5022266061242</v>
      </c>
      <c r="AE62" s="14" t="n">
        <f aca="false">L62-(L61*$G61/100)</f>
        <v>-11.0436323029208</v>
      </c>
      <c r="AF62" s="14" t="n">
        <f aca="false">M62-(M61*$G61/100)</f>
        <v>-14.8863651936572</v>
      </c>
      <c r="AG62" s="14" t="n">
        <f aca="false">N62-(N61*$G61/100)</f>
        <v>-45.3549484055801</v>
      </c>
      <c r="AH62" s="14" t="n">
        <f aca="false">O62-(O61*$G61/100)</f>
        <v>-40.2136577219582</v>
      </c>
      <c r="AI62" s="14" t="n">
        <f aca="false">P62-(P61*$G61/100)</f>
        <v>-49.0247976469025</v>
      </c>
      <c r="AJ62" s="14" t="n">
        <f aca="false">Q62-(Q61*$G61/100)</f>
        <v>-29.2069150243975</v>
      </c>
      <c r="AK62" s="14" t="n">
        <f aca="false">R62-(R61*$G61/100)</f>
        <v>-91.5934375241068</v>
      </c>
      <c r="AL62" s="14" t="n">
        <f aca="false">S62-(S61*$G61/100)</f>
        <v>-29.1571257053721</v>
      </c>
      <c r="AM62" s="14" t="n">
        <f aca="false">T62-(T61*$G61/100)</f>
        <v>-8.88574160316695</v>
      </c>
      <c r="AN62" s="14" t="n">
        <f aca="false">U62-(U61*$G61/100)</f>
        <v>-11.0536641974813</v>
      </c>
      <c r="AO62" s="14" t="n">
        <f aca="false">V62-(V61*$G61/100)</f>
        <v>-14.9659112104396</v>
      </c>
      <c r="AP62" s="14" t="n">
        <f aca="false">W62-(W61*$G61/100)</f>
        <v>-33.876787472415</v>
      </c>
      <c r="AQ62" s="14" t="n">
        <f aca="false">X62-(X61*$G61/100)</f>
        <v>-11.9318915455177</v>
      </c>
      <c r="AR62" s="14" t="n">
        <f aca="false">Y62-(Y61*$G61/100)</f>
        <v>-6.79619592625343</v>
      </c>
      <c r="AT62" s="14" t="n">
        <f aca="false">IF(AA62&gt;0,AA62,0)</f>
        <v>0</v>
      </c>
      <c r="AU62" s="14" t="n">
        <f aca="false">IF(AB62&gt;0,AB62,0)</f>
        <v>0</v>
      </c>
      <c r="AV62" s="14" t="n">
        <f aca="false">IF(AC62&gt;0,AC62,0)</f>
        <v>0</v>
      </c>
      <c r="AW62" s="14" t="n">
        <f aca="false">IF(AD62&gt;0,AD62,0)</f>
        <v>0</v>
      </c>
      <c r="AX62" s="14" t="n">
        <f aca="false">IF(AE62&gt;0,AE62,0)</f>
        <v>0</v>
      </c>
      <c r="AY62" s="14" t="n">
        <f aca="false">IF(AF62&gt;0,AF62,0)</f>
        <v>0</v>
      </c>
      <c r="AZ62" s="14" t="n">
        <f aca="false">IF(AG62&gt;0,AG62,0)</f>
        <v>0</v>
      </c>
      <c r="BA62" s="14" t="n">
        <f aca="false">IF(AH62&gt;0,AH62,0)</f>
        <v>0</v>
      </c>
      <c r="BB62" s="14" t="n">
        <f aca="false">IF(AI62&gt;0,AI62,0)</f>
        <v>0</v>
      </c>
      <c r="BC62" s="14" t="n">
        <f aca="false">IF(AJ62&gt;0,AJ62,0)</f>
        <v>0</v>
      </c>
      <c r="BD62" s="14" t="n">
        <f aca="false">IF(AK62&gt;0,AK62,0)</f>
        <v>0</v>
      </c>
      <c r="BE62" s="14" t="n">
        <f aca="false">IF(AL62&gt;0,AL62,0)</f>
        <v>0</v>
      </c>
      <c r="BF62" s="14" t="n">
        <f aca="false">IF(AM62&gt;0,AM62,0)</f>
        <v>0</v>
      </c>
      <c r="BG62" s="14" t="n">
        <f aca="false">IF(AN62&gt;0,AN62,0)</f>
        <v>0</v>
      </c>
      <c r="BH62" s="14" t="n">
        <f aca="false">IF(AO62&gt;0,AO62,0)</f>
        <v>0</v>
      </c>
      <c r="BI62" s="14" t="n">
        <f aca="false">IF(AP62&gt;0,AP62,0)</f>
        <v>0</v>
      </c>
      <c r="BJ62" s="14" t="n">
        <f aca="false">IF(AQ62&gt;0,AQ62,0)</f>
        <v>0</v>
      </c>
      <c r="BK62" s="14" t="n">
        <f aca="false">IF(AR62&gt;0,AR62,0)</f>
        <v>0</v>
      </c>
    </row>
    <row r="63" customFormat="false" ht="18" hidden="false" customHeight="false" outlineLevel="0" collapsed="false">
      <c r="A63" s="22" t="s">
        <v>1049</v>
      </c>
      <c r="B63" s="19" t="s">
        <v>1050</v>
      </c>
      <c r="C63" s="19" t="n">
        <v>39</v>
      </c>
      <c r="D63" s="19" t="n">
        <f aca="false">C63-2</f>
        <v>37</v>
      </c>
      <c r="E63" s="8" t="s">
        <v>1051</v>
      </c>
      <c r="F63" s="8" t="n">
        <v>10.758255043662</v>
      </c>
      <c r="G63" s="13" t="n">
        <f aca="false">F63*((POWER(D63,2))/((POWER(C63,2))))</f>
        <v>9.68313685389433</v>
      </c>
      <c r="H63" s="0" t="n">
        <f aca="false">IF(ISNA(VLOOKUP($A63,PE!$B:$T,2,0)),0,VLOOKUP($A63,PE!$B:$T,2,0))</f>
        <v>8.95230006107616</v>
      </c>
      <c r="I63" s="0" t="n">
        <f aca="false">IF(ISNA(VLOOKUP($A63,PE!$B:$T,3,0)),0,VLOOKUP($A63,PE!$B:$T,3,0))</f>
        <v>19.2983072276463</v>
      </c>
      <c r="J63" s="0" t="n">
        <f aca="false">IF(ISNA(VLOOKUP($A63,PE!$B:$T,4,0)),0,VLOOKUP($A63,PE!$B:$T,4,0))</f>
        <v>6.24170402589312</v>
      </c>
      <c r="K63" s="0" t="n">
        <f aca="false">IF(ISNA(VLOOKUP($A63,PE!$B:$T,5,0)),0,VLOOKUP($A63,PE!$B:$T,5,0))</f>
        <v>9.33388575100619</v>
      </c>
      <c r="L63" s="0" t="n">
        <f aca="false">IF(ISNA(VLOOKUP($A63,PE!$B:$T,6,0)),0,VLOOKUP($A63,PE!$B:$T,6,0))</f>
        <v>8.93405989695467</v>
      </c>
      <c r="M63" s="0" t="n">
        <f aca="false">IF(ISNA(VLOOKUP($A63,PE!$B:$T,7,0)),0,VLOOKUP($A63,PE!$B:$T,7,0))</f>
        <v>19.2983072276463</v>
      </c>
      <c r="N63" s="0" t="n">
        <f aca="false">IF(ISNA(VLOOKUP($A63,PE!$B:$T,8,0)),0,VLOOKUP($A63,PE!$B:$T,8,0))</f>
        <v>40.1315433083668</v>
      </c>
      <c r="O63" s="0" t="n">
        <f aca="false">IF(ISNA(VLOOKUP($A63,PE!$B:$T,9,0)),0,VLOOKUP($A63,PE!$B:$T,9,0))</f>
        <v>26.7907116034659</v>
      </c>
      <c r="P63" s="0" t="n">
        <f aca="false">IF(ISNA(VLOOKUP($A63,PE!$B:$T,10,0)),0,VLOOKUP($A63,PE!$B:$T,10,0))</f>
        <v>39.4150997756198</v>
      </c>
      <c r="Q63" s="0" t="n">
        <f aca="false">IF(ISNA(VLOOKUP($A63,PE!$B:$T,11,0)),0,VLOOKUP($A63,PE!$B:$T,11,0))</f>
        <v>41.1551883403469</v>
      </c>
      <c r="R63" s="0" t="n">
        <f aca="false">IF(ISNA(VLOOKUP($A63,PE!$B:$T,12,0)),0,VLOOKUP($A63,PE!$B:$T,12,0))</f>
        <v>24.3236202597596</v>
      </c>
      <c r="S63" s="0" t="n">
        <f aca="false">IF(ISNA(VLOOKUP($A63,PE!$B:$T,13,0)),0,VLOOKUP($A63,PE!$B:$T,13,0))</f>
        <v>27.3172995625483</v>
      </c>
      <c r="T63" s="0" t="n">
        <f aca="false">IF(ISNA(VLOOKUP($A63,PE!$B:$T,14,0)),0,VLOOKUP($A63,PE!$B:$T,14,0))</f>
        <v>19.6801745338984</v>
      </c>
      <c r="U63" s="0" t="n">
        <f aca="false">IF(ISNA(VLOOKUP($A63,PE!$B:$T,15,0)),0,VLOOKUP($A63,PE!$B:$T,15,0))</f>
        <v>5.48422263618317</v>
      </c>
      <c r="V63" s="0" t="n">
        <f aca="false">IF(ISNA(VLOOKUP($A63,PE!$B:$T,16,0)),0,VLOOKUP($A63,PE!$B:$T,16,0))</f>
        <v>12.123440050355</v>
      </c>
      <c r="W63" s="0" t="n">
        <f aca="false">IF(ISNA(VLOOKUP($A63,PE!$B:$T,17,0)),0,VLOOKUP($A63,PE!$B:$T,17,0))</f>
        <v>30.9413081858502</v>
      </c>
      <c r="X63" s="0" t="n">
        <f aca="false">IF(ISNA(VLOOKUP($A63,PE!$B:$T,18,0)),0,VLOOKUP($A63,PE!$B:$T,18,0))</f>
        <v>7.03899687661097</v>
      </c>
      <c r="Y63" s="0" t="n">
        <f aca="false">IF(ISNA(VLOOKUP($A63,PE!$B:$T,19,0)),0,VLOOKUP($A63,PE!$B:$T,19,0))</f>
        <v>7.6275042880646</v>
      </c>
      <c r="AA63" s="14" t="n">
        <f aca="false">H63-(H62*$G62/100)</f>
        <v>8.88100228138666</v>
      </c>
      <c r="AB63" s="14" t="n">
        <f aca="false">I63-(I62*$G62/100)</f>
        <v>19.1202233820512</v>
      </c>
      <c r="AC63" s="14" t="n">
        <f aca="false">J63-(J62*$G62/100)</f>
        <v>6.16084280694682</v>
      </c>
      <c r="AD63" s="14" t="n">
        <f aca="false">K63-(K62*$G62/100)</f>
        <v>9.23576526823738</v>
      </c>
      <c r="AE63" s="14" t="n">
        <f aca="false">L63-(L62*$G62/100)</f>
        <v>8.86740784786141</v>
      </c>
      <c r="AF63" s="14" t="n">
        <f aca="false">M63-(M62*$G62/100)</f>
        <v>19.148301133217</v>
      </c>
      <c r="AG63" s="14" t="n">
        <f aca="false">N63-(N62*$G62/100)</f>
        <v>40.0690126946748</v>
      </c>
      <c r="AH63" s="14" t="n">
        <f aca="false">O63-(O62*$G62/100)</f>
        <v>26.5536706816004</v>
      </c>
      <c r="AI63" s="14" t="n">
        <f aca="false">P63-(P62*$G62/100)</f>
        <v>39.1148444746499</v>
      </c>
      <c r="AJ63" s="14" t="n">
        <f aca="false">Q63-(Q62*$G62/100)</f>
        <v>40.6345022784889</v>
      </c>
      <c r="AK63" s="14" t="n">
        <f aca="false">R63-(R62*$G62/100)</f>
        <v>23.9596864510357</v>
      </c>
      <c r="AL63" s="14" t="n">
        <f aca="false">S63-(S62*$G62/100)</f>
        <v>27.0558601448483</v>
      </c>
      <c r="AM63" s="14" t="n">
        <f aca="false">T63-(T62*$G62/100)</f>
        <v>19.4929532154424</v>
      </c>
      <c r="AN63" s="14" t="n">
        <f aca="false">U63-(U62*$G62/100)</f>
        <v>5.48422263618317</v>
      </c>
      <c r="AO63" s="14" t="n">
        <f aca="false">V63-(V62*$G62/100)</f>
        <v>11.9734339559257</v>
      </c>
      <c r="AP63" s="14" t="n">
        <f aca="false">W63-(W62*$G62/100)</f>
        <v>30.6447485116463</v>
      </c>
      <c r="AQ63" s="14" t="n">
        <f aca="false">X63-(X62*$G62/100)</f>
        <v>6.94702541728085</v>
      </c>
      <c r="AR63" s="14" t="n">
        <f aca="false">Y63-(Y62*$G62/100)</f>
        <v>7.55875820716456</v>
      </c>
      <c r="AT63" s="14" t="n">
        <f aca="false">IF(AA63&gt;0,AA63,0)</f>
        <v>8.88100228138666</v>
      </c>
      <c r="AU63" s="14" t="n">
        <f aca="false">IF(AB63&gt;0,AB63,0)</f>
        <v>19.1202233820512</v>
      </c>
      <c r="AV63" s="14" t="n">
        <f aca="false">IF(AC63&gt;0,AC63,0)</f>
        <v>6.16084280694682</v>
      </c>
      <c r="AW63" s="14" t="n">
        <f aca="false">IF(AD63&gt;0,AD63,0)</f>
        <v>9.23576526823738</v>
      </c>
      <c r="AX63" s="14" t="n">
        <f aca="false">IF(AE63&gt;0,AE63,0)</f>
        <v>8.86740784786141</v>
      </c>
      <c r="AY63" s="14" t="n">
        <f aca="false">IF(AF63&gt;0,AF63,0)</f>
        <v>19.148301133217</v>
      </c>
      <c r="AZ63" s="14" t="n">
        <f aca="false">IF(AG63&gt;0,AG63,0)</f>
        <v>40.0690126946748</v>
      </c>
      <c r="BA63" s="14" t="n">
        <f aca="false">IF(AH63&gt;0,AH63,0)</f>
        <v>26.5536706816004</v>
      </c>
      <c r="BB63" s="14" t="n">
        <f aca="false">IF(AI63&gt;0,AI63,0)</f>
        <v>39.1148444746499</v>
      </c>
      <c r="BC63" s="14" t="n">
        <f aca="false">IF(AJ63&gt;0,AJ63,0)</f>
        <v>40.6345022784889</v>
      </c>
      <c r="BD63" s="14" t="n">
        <f aca="false">IF(AK63&gt;0,AK63,0)</f>
        <v>23.9596864510357</v>
      </c>
      <c r="BE63" s="14" t="n">
        <f aca="false">IF(AL63&gt;0,AL63,0)</f>
        <v>27.0558601448483</v>
      </c>
      <c r="BF63" s="14" t="n">
        <f aca="false">IF(AM63&gt;0,AM63,0)</f>
        <v>19.4929532154424</v>
      </c>
      <c r="BG63" s="14" t="n">
        <f aca="false">IF(AN63&gt;0,AN63,0)</f>
        <v>5.48422263618317</v>
      </c>
      <c r="BH63" s="14" t="n">
        <f aca="false">IF(AO63&gt;0,AO63,0)</f>
        <v>11.9734339559257</v>
      </c>
      <c r="BI63" s="14" t="n">
        <f aca="false">IF(AP63&gt;0,AP63,0)</f>
        <v>30.6447485116463</v>
      </c>
      <c r="BJ63" s="14" t="n">
        <f aca="false">IF(AQ63&gt;0,AQ63,0)</f>
        <v>6.94702541728085</v>
      </c>
      <c r="BK63" s="14" t="n">
        <f aca="false">IF(AR63&gt;0,AR63,0)</f>
        <v>7.55875820716456</v>
      </c>
    </row>
    <row r="64" customFormat="false" ht="18" hidden="false" customHeight="false" outlineLevel="0" collapsed="false">
      <c r="A64" s="22" t="s">
        <v>1052</v>
      </c>
      <c r="B64" s="19" t="s">
        <v>1053</v>
      </c>
      <c r="C64" s="19" t="n">
        <v>39</v>
      </c>
      <c r="D64" s="19" t="n">
        <f aca="false">C64-2</f>
        <v>37</v>
      </c>
      <c r="E64" s="8" t="s">
        <v>1054</v>
      </c>
      <c r="F64" s="8" t="n">
        <v>10.767897042495</v>
      </c>
      <c r="G64" s="13" t="n">
        <f aca="false">F64*((POWER(D64,2))/((POWER(C64,2))))</f>
        <v>9.691815286769</v>
      </c>
      <c r="H64" s="0" t="n">
        <f aca="false">IF(ISNA(VLOOKUP($A64,PE!$B:$T,2,0)),0,VLOOKUP($A64,PE!$B:$T,2,0))</f>
        <v>124.044744160667</v>
      </c>
      <c r="I64" s="0" t="n">
        <f aca="false">IF(ISNA(VLOOKUP($A64,PE!$B:$T,3,0)),0,VLOOKUP($A64,PE!$B:$T,3,0))</f>
        <v>962.728755012702</v>
      </c>
      <c r="J64" s="0" t="n">
        <f aca="false">IF(ISNA(VLOOKUP($A64,PE!$B:$T,4,0)),0,VLOOKUP($A64,PE!$B:$T,4,0))</f>
        <v>218.136721219358</v>
      </c>
      <c r="K64" s="0" t="n">
        <f aca="false">IF(ISNA(VLOOKUP($A64,PE!$B:$T,5,0)),0,VLOOKUP($A64,PE!$B:$T,5,0))</f>
        <v>91.6300267189772</v>
      </c>
      <c r="L64" s="0" t="n">
        <f aca="false">IF(ISNA(VLOOKUP($A64,PE!$B:$T,6,0)),0,VLOOKUP($A64,PE!$B:$T,6,0))</f>
        <v>104.167842135741</v>
      </c>
      <c r="M64" s="0" t="n">
        <f aca="false">IF(ISNA(VLOOKUP($A64,PE!$B:$T,7,0)),0,VLOOKUP($A64,PE!$B:$T,7,0))</f>
        <v>218.136721219358</v>
      </c>
      <c r="N64" s="0" t="n">
        <f aca="false">IF(ISNA(VLOOKUP($A64,PE!$B:$T,8,0)),0,VLOOKUP($A64,PE!$B:$T,8,0))</f>
        <v>180.198894662792</v>
      </c>
      <c r="O64" s="0" t="n">
        <f aca="false">IF(ISNA(VLOOKUP($A64,PE!$B:$T,9,0)),0,VLOOKUP($A64,PE!$B:$T,9,0))</f>
        <v>607.097826029623</v>
      </c>
      <c r="P64" s="0" t="n">
        <f aca="false">IF(ISNA(VLOOKUP($A64,PE!$B:$T,10,0)),0,VLOOKUP($A64,PE!$B:$T,10,0))</f>
        <v>219.50447596025</v>
      </c>
      <c r="Q64" s="0" t="n">
        <f aca="false">IF(ISNA(VLOOKUP($A64,PE!$B:$T,11,0)),0,VLOOKUP($A64,PE!$B:$T,11,0))</f>
        <v>271.739325669712</v>
      </c>
      <c r="R64" s="0" t="n">
        <f aca="false">IF(ISNA(VLOOKUP($A64,PE!$B:$T,12,0)),0,VLOOKUP($A64,PE!$B:$T,12,0))</f>
        <v>218.823266718767</v>
      </c>
      <c r="S64" s="0" t="n">
        <f aca="false">IF(ISNA(VLOOKUP($A64,PE!$B:$T,13,0)),0,VLOOKUP($A64,PE!$B:$T,13,0))</f>
        <v>323.073282358563</v>
      </c>
      <c r="T64" s="0" t="n">
        <f aca="false">IF(ISNA(VLOOKUP($A64,PE!$B:$T,14,0)),0,VLOOKUP($A64,PE!$B:$T,14,0))</f>
        <v>189.489149075554</v>
      </c>
      <c r="U64" s="0" t="n">
        <f aca="false">IF(ISNA(VLOOKUP($A64,PE!$B:$T,15,0)),0,VLOOKUP($A64,PE!$B:$T,15,0))</f>
        <v>155.927561850849</v>
      </c>
      <c r="V64" s="0" t="n">
        <f aca="false">IF(ISNA(VLOOKUP($A64,PE!$B:$T,16,0)),0,VLOOKUP($A64,PE!$B:$T,16,0))</f>
        <v>392.604450102005</v>
      </c>
      <c r="W64" s="0" t="n">
        <f aca="false">IF(ISNA(VLOOKUP($A64,PE!$B:$T,17,0)),0,VLOOKUP($A64,PE!$B:$T,17,0))</f>
        <v>347.780756146923</v>
      </c>
      <c r="X64" s="0" t="n">
        <f aca="false">IF(ISNA(VLOOKUP($A64,PE!$B:$T,18,0)),0,VLOOKUP($A64,PE!$B:$T,18,0))</f>
        <v>82.0427873972769</v>
      </c>
      <c r="Y64" s="0" t="n">
        <f aca="false">IF(ISNA(VLOOKUP($A64,PE!$B:$T,19,0)),0,VLOOKUP($A64,PE!$B:$T,19,0))</f>
        <v>104.230890400569</v>
      </c>
      <c r="AA64" s="14" t="n">
        <f aca="false">H64-(H63*$G63/100)</f>
        <v>123.177880694182</v>
      </c>
      <c r="AB64" s="14" t="n">
        <f aca="false">I64-(I63*$G63/100)</f>
        <v>960.860073513364</v>
      </c>
      <c r="AC64" s="14" t="n">
        <f aca="false">J64-(J63*$G63/100)</f>
        <v>217.532328476516</v>
      </c>
      <c r="AD64" s="14" t="n">
        <f aca="false">K64-(K63*$G63/100)</f>
        <v>90.7262137879211</v>
      </c>
      <c r="AE64" s="14" t="n">
        <f aca="false">L64-(L63*$G63/100)</f>
        <v>103.30274488931</v>
      </c>
      <c r="AF64" s="14" t="n">
        <f aca="false">M64-(M63*$G63/100)</f>
        <v>216.26803972002</v>
      </c>
      <c r="AG64" s="14" t="n">
        <f aca="false">N64-(N63*$G63/100)</f>
        <v>176.312902402663</v>
      </c>
      <c r="AH64" s="14" t="n">
        <f aca="false">O64-(O63*$G63/100)</f>
        <v>604.503644760927</v>
      </c>
      <c r="AI64" s="14" t="n">
        <f aca="false">P64-(P63*$G63/100)</f>
        <v>215.687857907878</v>
      </c>
      <c r="AJ64" s="14" t="n">
        <f aca="false">Q64-(Q63*$G63/100)</f>
        <v>267.754212460238</v>
      </c>
      <c r="AK64" s="14" t="n">
        <f aca="false">R64-(R63*$G63/100)</f>
        <v>216.467977281193</v>
      </c>
      <c r="AL64" s="14" t="n">
        <f aca="false">S64-(S63*$G63/100)</f>
        <v>320.428110857133</v>
      </c>
      <c r="AM64" s="14" t="n">
        <f aca="false">T64-(T63*$G63/100)</f>
        <v>187.583490842351</v>
      </c>
      <c r="AN64" s="14" t="n">
        <f aca="false">U64-(U63*$G63/100)</f>
        <v>155.396517067615</v>
      </c>
      <c r="AO64" s="14" t="n">
        <f aca="false">V64-(V63*$G63/100)</f>
        <v>391.430520810529</v>
      </c>
      <c r="AP64" s="14" t="n">
        <f aca="false">W64-(W63*$G63/100)</f>
        <v>344.784666930902</v>
      </c>
      <c r="AQ64" s="14" t="n">
        <f aca="false">X64-(X63*$G63/100)</f>
        <v>81.3611916965733</v>
      </c>
      <c r="AR64" s="14" t="n">
        <f aca="false">Y64-(Y63*$G63/100)</f>
        <v>103.492308721819</v>
      </c>
      <c r="AT64" s="14" t="n">
        <f aca="false">IF(AA64&gt;0,AA64,0)</f>
        <v>123.177880694182</v>
      </c>
      <c r="AU64" s="14" t="n">
        <f aca="false">IF(AB64&gt;0,AB64,0)</f>
        <v>960.860073513364</v>
      </c>
      <c r="AV64" s="14" t="n">
        <f aca="false">IF(AC64&gt;0,AC64,0)</f>
        <v>217.532328476516</v>
      </c>
      <c r="AW64" s="14" t="n">
        <f aca="false">IF(AD64&gt;0,AD64,0)</f>
        <v>90.7262137879211</v>
      </c>
      <c r="AX64" s="14" t="n">
        <f aca="false">IF(AE64&gt;0,AE64,0)</f>
        <v>103.30274488931</v>
      </c>
      <c r="AY64" s="14" t="n">
        <f aca="false">IF(AF64&gt;0,AF64,0)</f>
        <v>216.26803972002</v>
      </c>
      <c r="AZ64" s="14" t="n">
        <f aca="false">IF(AG64&gt;0,AG64,0)</f>
        <v>176.312902402663</v>
      </c>
      <c r="BA64" s="14" t="n">
        <f aca="false">IF(AH64&gt;0,AH64,0)</f>
        <v>604.503644760927</v>
      </c>
      <c r="BB64" s="14" t="n">
        <f aca="false">IF(AI64&gt;0,AI64,0)</f>
        <v>215.687857907878</v>
      </c>
      <c r="BC64" s="14" t="n">
        <f aca="false">IF(AJ64&gt;0,AJ64,0)</f>
        <v>267.754212460238</v>
      </c>
      <c r="BD64" s="14" t="n">
        <f aca="false">IF(AK64&gt;0,AK64,0)</f>
        <v>216.467977281193</v>
      </c>
      <c r="BE64" s="14" t="n">
        <f aca="false">IF(AL64&gt;0,AL64,0)</f>
        <v>320.428110857133</v>
      </c>
      <c r="BF64" s="14" t="n">
        <f aca="false">IF(AM64&gt;0,AM64,0)</f>
        <v>187.583490842351</v>
      </c>
      <c r="BG64" s="14" t="n">
        <f aca="false">IF(AN64&gt;0,AN64,0)</f>
        <v>155.396517067615</v>
      </c>
      <c r="BH64" s="14" t="n">
        <f aca="false">IF(AO64&gt;0,AO64,0)</f>
        <v>391.430520810529</v>
      </c>
      <c r="BI64" s="14" t="n">
        <f aca="false">IF(AP64&gt;0,AP64,0)</f>
        <v>344.784666930902</v>
      </c>
      <c r="BJ64" s="14" t="n">
        <f aca="false">IF(AQ64&gt;0,AQ64,0)</f>
        <v>81.3611916965733</v>
      </c>
      <c r="BK64" s="14" t="n">
        <f aca="false">IF(AR64&gt;0,AR64,0)</f>
        <v>103.492308721819</v>
      </c>
    </row>
    <row r="65" customFormat="false" ht="18" hidden="false" customHeight="false" outlineLevel="0" collapsed="false">
      <c r="A65" s="22" t="s">
        <v>1055</v>
      </c>
      <c r="B65" s="19" t="s">
        <v>616</v>
      </c>
      <c r="C65" s="19" t="n">
        <v>39</v>
      </c>
      <c r="D65" s="19" t="n">
        <f aca="false">C65-2</f>
        <v>37</v>
      </c>
      <c r="E65" s="8" t="s">
        <v>617</v>
      </c>
      <c r="F65" s="8" t="n">
        <v>10.5181108479639</v>
      </c>
      <c r="G65" s="13" t="n">
        <f aca="false">F65*((POWER(D65,2))/((POWER(C65,2))))</f>
        <v>9.46699128919302</v>
      </c>
      <c r="H65" s="0" t="n">
        <f aca="false">IF(ISNA(VLOOKUP($A65,PE!$B:$T,2,0)),0,VLOOKUP($A65,PE!$B:$T,2,0))</f>
        <v>2218.115788541</v>
      </c>
      <c r="I65" s="0" t="n">
        <f aca="false">IF(ISNA(VLOOKUP($A65,PE!$B:$T,3,0)),0,VLOOKUP($A65,PE!$B:$T,3,0))</f>
        <v>3838.93900211888</v>
      </c>
      <c r="J65" s="0" t="n">
        <f aca="false">IF(ISNA(VLOOKUP($A65,PE!$B:$T,4,0)),0,VLOOKUP($A65,PE!$B:$T,4,0))</f>
        <v>1310.4595476545</v>
      </c>
      <c r="K65" s="0" t="n">
        <f aca="false">IF(ISNA(VLOOKUP($A65,PE!$B:$T,5,0)),0,VLOOKUP($A65,PE!$B:$T,5,0))</f>
        <v>1770.84207055163</v>
      </c>
      <c r="L65" s="0" t="n">
        <f aca="false">IF(ISNA(VLOOKUP($A65,PE!$B:$T,6,0)),0,VLOOKUP($A65,PE!$B:$T,6,0))</f>
        <v>1447.65623839998</v>
      </c>
      <c r="M65" s="0" t="n">
        <f aca="false">IF(ISNA(VLOOKUP($A65,PE!$B:$T,7,0)),0,VLOOKUP($A65,PE!$B:$T,7,0))</f>
        <v>3577.23010465688</v>
      </c>
      <c r="N65" s="0" t="n">
        <f aca="false">IF(ISNA(VLOOKUP($A65,PE!$B:$T,8,0)),0,VLOOKUP($A65,PE!$B:$T,8,0))</f>
        <v>3091.90154291733</v>
      </c>
      <c r="O65" s="0" t="n">
        <f aca="false">IF(ISNA(VLOOKUP($A65,PE!$B:$T,9,0)),0,VLOOKUP($A65,PE!$B:$T,9,0))</f>
        <v>4339.00876782042</v>
      </c>
      <c r="P65" s="0" t="n">
        <f aca="false">IF(ISNA(VLOOKUP($A65,PE!$B:$T,10,0)),0,VLOOKUP($A65,PE!$B:$T,10,0))</f>
        <v>5299.25672640385</v>
      </c>
      <c r="Q65" s="0" t="n">
        <f aca="false">IF(ISNA(VLOOKUP($A65,PE!$B:$T,11,0)),0,VLOOKUP($A65,PE!$B:$T,11,0))</f>
        <v>2820.85150877553</v>
      </c>
      <c r="R65" s="0" t="n">
        <f aca="false">IF(ISNA(VLOOKUP($A65,PE!$B:$T,12,0)),0,VLOOKUP($A65,PE!$B:$T,12,0))</f>
        <v>2858.87573964497</v>
      </c>
      <c r="S65" s="0" t="n">
        <f aca="false">IF(ISNA(VLOOKUP($A65,PE!$B:$T,13,0)),0,VLOOKUP($A65,PE!$B:$T,13,0))</f>
        <v>4618.64178583244</v>
      </c>
      <c r="T65" s="0" t="n">
        <f aca="false">IF(ISNA(VLOOKUP($A65,PE!$B:$T,14,0)),0,VLOOKUP($A65,PE!$B:$T,14,0))</f>
        <v>2523.42116950333</v>
      </c>
      <c r="U65" s="0" t="n">
        <f aca="false">IF(ISNA(VLOOKUP($A65,PE!$B:$T,15,0)),0,VLOOKUP($A65,PE!$B:$T,15,0))</f>
        <v>1195.69412581966</v>
      </c>
      <c r="V65" s="0" t="n">
        <f aca="false">IF(ISNA(VLOOKUP($A65,PE!$B:$T,16,0)),0,VLOOKUP($A65,PE!$B:$T,16,0))</f>
        <v>2820.85150877553</v>
      </c>
      <c r="W65" s="0" t="n">
        <f aca="false">IF(ISNA(VLOOKUP($A65,PE!$B:$T,17,0)),0,VLOOKUP($A65,PE!$B:$T,17,0))</f>
        <v>4314.42212461784</v>
      </c>
      <c r="X65" s="0" t="n">
        <f aca="false">IF(ISNA(VLOOKUP($A65,PE!$B:$T,18,0)),0,VLOOKUP($A65,PE!$B:$T,18,0))</f>
        <v>1763.21906177033</v>
      </c>
      <c r="Y65" s="0" t="n">
        <f aca="false">IF(ISNA(VLOOKUP($A65,PE!$B:$T,19,0)),0,VLOOKUP($A65,PE!$B:$T,19,0))</f>
        <v>2313.95517076415</v>
      </c>
      <c r="AA65" s="14" t="n">
        <f aca="false">H65-(H64*$G64/100)</f>
        <v>2206.093601064</v>
      </c>
      <c r="AB65" s="14" t="n">
        <f aca="false">I65-(I64*$G64/100)</f>
        <v>3745.63310947044</v>
      </c>
      <c r="AC65" s="14" t="n">
        <f aca="false">J65-(J64*$G64/100)</f>
        <v>1289.31813956131</v>
      </c>
      <c r="AD65" s="14" t="n">
        <f aca="false">K65-(K64*$G64/100)</f>
        <v>1761.96145761481</v>
      </c>
      <c r="AE65" s="14" t="n">
        <f aca="false">L65-(L64*$G64/100)</f>
        <v>1437.56048355197</v>
      </c>
      <c r="AF65" s="14" t="n">
        <f aca="false">M65-(M64*$G64/100)</f>
        <v>3556.08869656369</v>
      </c>
      <c r="AG65" s="14" t="n">
        <f aca="false">N65-(N64*$G64/100)</f>
        <v>3074.43699889781</v>
      </c>
      <c r="AH65" s="14" t="n">
        <f aca="false">O65-(O64*$G64/100)</f>
        <v>4280.16996791164</v>
      </c>
      <c r="AI65" s="14" t="n">
        <f aca="false">P65-(P64*$G64/100)</f>
        <v>5277.98275804759</v>
      </c>
      <c r="AJ65" s="14" t="n">
        <f aca="false">Q65-(Q64*$G64/100)</f>
        <v>2794.51503527011</v>
      </c>
      <c r="AK65" s="14" t="n">
        <f aca="false">R65-(R64*$G64/100)</f>
        <v>2837.66779283011</v>
      </c>
      <c r="AL65" s="14" t="n">
        <f aca="false">S65-(S64*$G64/100)</f>
        <v>4587.33012006535</v>
      </c>
      <c r="AM65" s="14" t="n">
        <f aca="false">T65-(T64*$G64/100)</f>
        <v>2505.05623118646</v>
      </c>
      <c r="AN65" s="14" t="n">
        <f aca="false">U65-(U64*$G64/100)</f>
        <v>1180.58191454391</v>
      </c>
      <c r="AO65" s="14" t="n">
        <f aca="false">V65-(V64*$G64/100)</f>
        <v>2782.80101066401</v>
      </c>
      <c r="AP65" s="14" t="n">
        <f aca="false">W65-(W64*$G64/100)</f>
        <v>4280.71585612915</v>
      </c>
      <c r="AQ65" s="14" t="n">
        <f aca="false">X65-(X64*$G64/100)</f>
        <v>1755.26762635967</v>
      </c>
      <c r="AR65" s="14" t="n">
        <f aca="false">Y65-(Y64*$G64/100)</f>
        <v>2303.85330539477</v>
      </c>
      <c r="AT65" s="14" t="n">
        <f aca="false">IF(AA65&gt;0,AA65,0)</f>
        <v>2206.093601064</v>
      </c>
      <c r="AU65" s="14" t="n">
        <f aca="false">IF(AB65&gt;0,AB65,0)</f>
        <v>3745.63310947044</v>
      </c>
      <c r="AV65" s="14" t="n">
        <f aca="false">IF(AC65&gt;0,AC65,0)</f>
        <v>1289.31813956131</v>
      </c>
      <c r="AW65" s="14" t="n">
        <f aca="false">IF(AD65&gt;0,AD65,0)</f>
        <v>1761.96145761481</v>
      </c>
      <c r="AX65" s="14" t="n">
        <f aca="false">IF(AE65&gt;0,AE65,0)</f>
        <v>1437.56048355197</v>
      </c>
      <c r="AY65" s="14" t="n">
        <f aca="false">IF(AF65&gt;0,AF65,0)</f>
        <v>3556.08869656369</v>
      </c>
      <c r="AZ65" s="14" t="n">
        <f aca="false">IF(AG65&gt;0,AG65,0)</f>
        <v>3074.43699889781</v>
      </c>
      <c r="BA65" s="14" t="n">
        <f aca="false">IF(AH65&gt;0,AH65,0)</f>
        <v>4280.16996791164</v>
      </c>
      <c r="BB65" s="14" t="n">
        <f aca="false">IF(AI65&gt;0,AI65,0)</f>
        <v>5277.98275804759</v>
      </c>
      <c r="BC65" s="14" t="n">
        <f aca="false">IF(AJ65&gt;0,AJ65,0)</f>
        <v>2794.51503527011</v>
      </c>
      <c r="BD65" s="14" t="n">
        <f aca="false">IF(AK65&gt;0,AK65,0)</f>
        <v>2837.66779283011</v>
      </c>
      <c r="BE65" s="14" t="n">
        <f aca="false">IF(AL65&gt;0,AL65,0)</f>
        <v>4587.33012006535</v>
      </c>
      <c r="BF65" s="14" t="n">
        <f aca="false">IF(AM65&gt;0,AM65,0)</f>
        <v>2505.05623118646</v>
      </c>
      <c r="BG65" s="14" t="n">
        <f aca="false">IF(AN65&gt;0,AN65,0)</f>
        <v>1180.58191454391</v>
      </c>
      <c r="BH65" s="14" t="n">
        <f aca="false">IF(AO65&gt;0,AO65,0)</f>
        <v>2782.80101066401</v>
      </c>
      <c r="BI65" s="14" t="n">
        <f aca="false">IF(AP65&gt;0,AP65,0)</f>
        <v>4280.71585612915</v>
      </c>
      <c r="BJ65" s="14" t="n">
        <f aca="false">IF(AQ65&gt;0,AQ65,0)</f>
        <v>1755.26762635967</v>
      </c>
      <c r="BK65" s="14" t="n">
        <f aca="false">IF(AR65&gt;0,AR65,0)</f>
        <v>2303.85330539477</v>
      </c>
    </row>
    <row r="66" customFormat="false" ht="18" hidden="false" customHeight="false" outlineLevel="0" collapsed="false">
      <c r="A66" s="22" t="s">
        <v>1056</v>
      </c>
      <c r="B66" s="19" t="s">
        <v>619</v>
      </c>
      <c r="C66" s="19" t="n">
        <v>39</v>
      </c>
      <c r="D66" s="19" t="n">
        <f aca="false">C66-2</f>
        <v>37</v>
      </c>
      <c r="E66" s="8" t="s">
        <v>620</v>
      </c>
      <c r="F66" s="8" t="n">
        <v>10.5275061505661</v>
      </c>
      <c r="G66" s="13" t="n">
        <f aca="false">F66*((POWER(D66,2))/((POWER(C66,2))))</f>
        <v>9.47544767924063</v>
      </c>
      <c r="H66" s="0" t="n">
        <f aca="false">IF(ISNA(VLOOKUP($A66,PE!$B:$T,2,0)),0,VLOOKUP($A66,PE!$B:$T,2,0))</f>
        <v>7397.31881187605</v>
      </c>
      <c r="I66" s="0" t="n">
        <f aca="false">IF(ISNA(VLOOKUP($A66,PE!$B:$T,3,0)),0,VLOOKUP($A66,PE!$B:$T,3,0))</f>
        <v>35165.8223291424</v>
      </c>
      <c r="J66" s="0" t="n">
        <f aca="false">IF(ISNA(VLOOKUP($A66,PE!$B:$T,4,0)),0,VLOOKUP($A66,PE!$B:$T,4,0))</f>
        <v>8041.94158184435</v>
      </c>
      <c r="K66" s="0" t="n">
        <f aca="false">IF(ISNA(VLOOKUP($A66,PE!$B:$T,5,0)),0,VLOOKUP($A66,PE!$B:$T,5,0))</f>
        <v>19361.7829844083</v>
      </c>
      <c r="L66" s="0" t="n">
        <f aca="false">IF(ISNA(VLOOKUP($A66,PE!$B:$T,6,0)),0,VLOOKUP($A66,PE!$B:$T,6,0))</f>
        <v>13046.0318638733</v>
      </c>
      <c r="M66" s="0" t="n">
        <f aca="false">IF(ISNA(VLOOKUP($A66,PE!$B:$T,7,0)),0,VLOOKUP($A66,PE!$B:$T,7,0))</f>
        <v>35165.8223291424</v>
      </c>
      <c r="N66" s="0" t="n">
        <f aca="false">IF(ISNA(VLOOKUP($A66,PE!$B:$T,8,0)),0,VLOOKUP($A66,PE!$B:$T,8,0))</f>
        <v>415810.301771781</v>
      </c>
      <c r="O66" s="0" t="n">
        <f aca="false">IF(ISNA(VLOOKUP($A66,PE!$B:$T,9,0)),0,VLOOKUP($A66,PE!$B:$T,9,0))</f>
        <v>174126.362288199</v>
      </c>
      <c r="P66" s="0" t="n">
        <f aca="false">IF(ISNA(VLOOKUP($A66,PE!$B:$T,10,0)),0,VLOOKUP($A66,PE!$B:$T,10,0))</f>
        <v>120318.037828558</v>
      </c>
      <c r="Q66" s="0" t="n">
        <f aca="false">IF(ISNA(VLOOKUP($A66,PE!$B:$T,11,0)),0,VLOOKUP($A66,PE!$B:$T,11,0))</f>
        <v>38546.0619162476</v>
      </c>
      <c r="R66" s="0" t="n">
        <f aca="false">IF(ISNA(VLOOKUP($A66,PE!$B:$T,12,0)),0,VLOOKUP($A66,PE!$B:$T,12,0))</f>
        <v>79682.6380360488</v>
      </c>
      <c r="S66" s="0" t="n">
        <f aca="false">IF(ISNA(VLOOKUP($A66,PE!$B:$T,13,0)),0,VLOOKUP($A66,PE!$B:$T,13,0))</f>
        <v>59636.2942506341</v>
      </c>
      <c r="T66" s="0" t="n">
        <f aca="false">IF(ISNA(VLOOKUP($A66,PE!$B:$T,14,0)),0,VLOOKUP($A66,PE!$B:$T,14,0))</f>
        <v>9918.53398876836</v>
      </c>
      <c r="U66" s="0" t="n">
        <f aca="false">IF(ISNA(VLOOKUP($A66,PE!$B:$T,15,0)),0,VLOOKUP($A66,PE!$B:$T,15,0))</f>
        <v>14931.7940490518</v>
      </c>
      <c r="V66" s="0" t="n">
        <f aca="false">IF(ISNA(VLOOKUP($A66,PE!$B:$T,16,0)),0,VLOOKUP($A66,PE!$B:$T,16,0))</f>
        <v>43313.6976766396</v>
      </c>
      <c r="W66" s="0" t="n">
        <f aca="false">IF(ISNA(VLOOKUP($A66,PE!$B:$T,17,0)),0,VLOOKUP($A66,PE!$B:$T,17,0))</f>
        <v>41736.1193644232</v>
      </c>
      <c r="X66" s="0" t="n">
        <f aca="false">IF(ISNA(VLOOKUP($A66,PE!$B:$T,18,0)),0,VLOOKUP($A66,PE!$B:$T,18,0))</f>
        <v>19360.701397944</v>
      </c>
      <c r="Y66" s="0" t="n">
        <f aca="false">IF(ISNA(VLOOKUP($A66,PE!$B:$T,19,0)),0,VLOOKUP($A66,PE!$B:$T,19,0))</f>
        <v>19369.5214869958</v>
      </c>
      <c r="AA66" s="14" t="n">
        <f aca="false">H66-(H65*$G65/100)</f>
        <v>7187.32998339066</v>
      </c>
      <c r="AB66" s="14" t="n">
        <f aca="false">I66-(I65*$G65/100)</f>
        <v>34802.3903082144</v>
      </c>
      <c r="AC66" s="14" t="n">
        <f aca="false">J66-(J65*$G65/100)</f>
        <v>7917.8804906195</v>
      </c>
      <c r="AD66" s="14" t="n">
        <f aca="false">K66-(K65*$G65/100)</f>
        <v>19194.1375198438</v>
      </c>
      <c r="AE66" s="14" t="n">
        <f aca="false">L66-(L65*$G65/100)</f>
        <v>12908.9823738865</v>
      </c>
      <c r="AF66" s="14" t="n">
        <f aca="false">M66-(M65*$G65/100)</f>
        <v>34827.1662667401</v>
      </c>
      <c r="AG66" s="14" t="n">
        <f aca="false">N66-(N65*$G65/100)</f>
        <v>415517.591722043</v>
      </c>
      <c r="AH66" s="14" t="n">
        <f aca="false">O66-(O65*$G65/100)</f>
        <v>173715.588706112</v>
      </c>
      <c r="AI66" s="14" t="n">
        <f aca="false">P66-(P65*$G65/100)</f>
        <v>119816.357655877</v>
      </c>
      <c r="AJ66" s="14" t="n">
        <f aca="false">Q66-(Q65*$G65/100)</f>
        <v>38279.0121496307</v>
      </c>
      <c r="AK66" s="14" t="n">
        <f aca="false">R66-(R65*$G65/100)</f>
        <v>79411.9885188078</v>
      </c>
      <c r="AL66" s="14" t="n">
        <f aca="false">S66-(S65*$G65/100)</f>
        <v>59199.0478350903</v>
      </c>
      <c r="AM66" s="14" t="n">
        <f aca="false">T66-(T65*$G65/100)</f>
        <v>9679.64192646183</v>
      </c>
      <c r="AN66" s="14" t="n">
        <f aca="false">U66-(U65*$G65/100)</f>
        <v>14818.5977903151</v>
      </c>
      <c r="AO66" s="14" t="n">
        <f aca="false">V66-(V65*$G65/100)</f>
        <v>43046.6479100227</v>
      </c>
      <c r="AP66" s="14" t="n">
        <f aca="false">W66-(W65*$G65/100)</f>
        <v>41327.6733977066</v>
      </c>
      <c r="AQ66" s="14" t="n">
        <f aca="false">X66-(X65*$G65/100)</f>
        <v>19193.7776029568</v>
      </c>
      <c r="AR66" s="14" t="n">
        <f aca="false">Y66-(Y65*$G65/100)</f>
        <v>19150.4595525437</v>
      </c>
      <c r="AT66" s="14" t="n">
        <f aca="false">IF(AA66&gt;0,AA66,0)</f>
        <v>7187.32998339066</v>
      </c>
      <c r="AU66" s="14" t="n">
        <f aca="false">IF(AB66&gt;0,AB66,0)</f>
        <v>34802.3903082144</v>
      </c>
      <c r="AV66" s="14" t="n">
        <f aca="false">IF(AC66&gt;0,AC66,0)</f>
        <v>7917.8804906195</v>
      </c>
      <c r="AW66" s="14" t="n">
        <f aca="false">IF(AD66&gt;0,AD66,0)</f>
        <v>19194.1375198438</v>
      </c>
      <c r="AX66" s="14" t="n">
        <f aca="false">IF(AE66&gt;0,AE66,0)</f>
        <v>12908.9823738865</v>
      </c>
      <c r="AY66" s="14" t="n">
        <f aca="false">IF(AF66&gt;0,AF66,0)</f>
        <v>34827.1662667401</v>
      </c>
      <c r="AZ66" s="14" t="n">
        <f aca="false">IF(AG66&gt;0,AG66,0)</f>
        <v>415517.591722043</v>
      </c>
      <c r="BA66" s="14" t="n">
        <f aca="false">IF(AH66&gt;0,AH66,0)</f>
        <v>173715.588706112</v>
      </c>
      <c r="BB66" s="14" t="n">
        <f aca="false">IF(AI66&gt;0,AI66,0)</f>
        <v>119816.357655877</v>
      </c>
      <c r="BC66" s="14" t="n">
        <f aca="false">IF(AJ66&gt;0,AJ66,0)</f>
        <v>38279.0121496307</v>
      </c>
      <c r="BD66" s="14" t="n">
        <f aca="false">IF(AK66&gt;0,AK66,0)</f>
        <v>79411.9885188078</v>
      </c>
      <c r="BE66" s="14" t="n">
        <f aca="false">IF(AL66&gt;0,AL66,0)</f>
        <v>59199.0478350903</v>
      </c>
      <c r="BF66" s="14" t="n">
        <f aca="false">IF(AM66&gt;0,AM66,0)</f>
        <v>9679.64192646183</v>
      </c>
      <c r="BG66" s="14" t="n">
        <f aca="false">IF(AN66&gt;0,AN66,0)</f>
        <v>14818.5977903151</v>
      </c>
      <c r="BH66" s="14" t="n">
        <f aca="false">IF(AO66&gt;0,AO66,0)</f>
        <v>43046.6479100227</v>
      </c>
      <c r="BI66" s="14" t="n">
        <f aca="false">IF(AP66&gt;0,AP66,0)</f>
        <v>41327.6733977066</v>
      </c>
      <c r="BJ66" s="14" t="n">
        <f aca="false">IF(AQ66&gt;0,AQ66,0)</f>
        <v>19193.7776029568</v>
      </c>
      <c r="BK66" s="14" t="n">
        <f aca="false">IF(AR66&gt;0,AR66,0)</f>
        <v>19150.4595525437</v>
      </c>
    </row>
    <row r="67" customFormat="false" ht="18" hidden="false" customHeight="false" outlineLevel="0" collapsed="false">
      <c r="A67" s="22" t="s">
        <v>1057</v>
      </c>
      <c r="B67" s="19" t="s">
        <v>622</v>
      </c>
      <c r="C67" s="19" t="n">
        <v>39</v>
      </c>
      <c r="D67" s="19" t="n">
        <f aca="false">C67-2</f>
        <v>37</v>
      </c>
      <c r="E67" s="8" t="s">
        <v>623</v>
      </c>
      <c r="F67" s="8" t="n">
        <v>10.5369017882713</v>
      </c>
      <c r="G67" s="13" t="n">
        <f aca="false">F67*((POWER(D67,2))/((POWER(C67,2))))</f>
        <v>9.48390437090296</v>
      </c>
      <c r="H67" s="0" t="n">
        <f aca="false">IF(ISNA(VLOOKUP($A67,PE!$B:$T,2,0)),0,VLOOKUP($A67,PE!$B:$T,2,0))</f>
        <v>3988.28576102095</v>
      </c>
      <c r="I67" s="0" t="n">
        <f aca="false">IF(ISNA(VLOOKUP($A67,PE!$B:$T,3,0)),0,VLOOKUP($A67,PE!$B:$T,3,0))</f>
        <v>11883.9666035371</v>
      </c>
      <c r="J67" s="0" t="n">
        <f aca="false">IF(ISNA(VLOOKUP($A67,PE!$B:$T,4,0)),0,VLOOKUP($A67,PE!$B:$T,4,0))</f>
        <v>7833.39773287991</v>
      </c>
      <c r="K67" s="0" t="n">
        <f aca="false">IF(ISNA(VLOOKUP($A67,PE!$B:$T,5,0)),0,VLOOKUP($A67,PE!$B:$T,5,0))</f>
        <v>8331.56136909392</v>
      </c>
      <c r="L67" s="0" t="n">
        <f aca="false">IF(ISNA(VLOOKUP($A67,PE!$B:$T,6,0)),0,VLOOKUP($A67,PE!$B:$T,6,0))</f>
        <v>3411.44486183908</v>
      </c>
      <c r="M67" s="0" t="n">
        <f aca="false">IF(ISNA(VLOOKUP($A67,PE!$B:$T,7,0)),0,VLOOKUP($A67,PE!$B:$T,7,0))</f>
        <v>5750.12994310599</v>
      </c>
      <c r="N67" s="0" t="n">
        <f aca="false">IF(ISNA(VLOOKUP($A67,PE!$B:$T,8,0)),0,VLOOKUP($A67,PE!$B:$T,8,0))</f>
        <v>55028.7248978483</v>
      </c>
      <c r="O67" s="0" t="n">
        <f aca="false">IF(ISNA(VLOOKUP($A67,PE!$B:$T,9,0)),0,VLOOKUP($A67,PE!$B:$T,9,0))</f>
        <v>29472.1529121029</v>
      </c>
      <c r="P67" s="0" t="n">
        <f aca="false">IF(ISNA(VLOOKUP($A67,PE!$B:$T,10,0)),0,VLOOKUP($A67,PE!$B:$T,10,0))</f>
        <v>21526.0313651675</v>
      </c>
      <c r="Q67" s="0" t="n">
        <f aca="false">IF(ISNA(VLOOKUP($A67,PE!$B:$T,11,0)),0,VLOOKUP($A67,PE!$B:$T,11,0))</f>
        <v>12171.973468131</v>
      </c>
      <c r="R67" s="0" t="n">
        <f aca="false">IF(ISNA(VLOOKUP($A67,PE!$B:$T,12,0)),0,VLOOKUP($A67,PE!$B:$T,12,0))</f>
        <v>8498.48783694938</v>
      </c>
      <c r="S67" s="0" t="n">
        <f aca="false">IF(ISNA(VLOOKUP($A67,PE!$B:$T,13,0)),0,VLOOKUP($A67,PE!$B:$T,13,0))</f>
        <v>13564.1579053781</v>
      </c>
      <c r="T67" s="0" t="n">
        <f aca="false">IF(ISNA(VLOOKUP($A67,PE!$B:$T,14,0)),0,VLOOKUP($A67,PE!$B:$T,14,0))</f>
        <v>6231.86613900251</v>
      </c>
      <c r="U67" s="0" t="n">
        <f aca="false">IF(ISNA(VLOOKUP($A67,PE!$B:$T,15,0)),0,VLOOKUP($A67,PE!$B:$T,15,0))</f>
        <v>7074.36573000265</v>
      </c>
      <c r="V67" s="0" t="n">
        <f aca="false">IF(ISNA(VLOOKUP($A67,PE!$B:$T,16,0)),0,VLOOKUP($A67,PE!$B:$T,16,0))</f>
        <v>8331.56136909392</v>
      </c>
      <c r="W67" s="0" t="n">
        <f aca="false">IF(ISNA(VLOOKUP($A67,PE!$B:$T,17,0)),0,VLOOKUP($A67,PE!$B:$T,17,0))</f>
        <v>20270.0512423029</v>
      </c>
      <c r="X67" s="0" t="n">
        <f aca="false">IF(ISNA(VLOOKUP($A67,PE!$B:$T,18,0)),0,VLOOKUP($A67,PE!$B:$T,18,0))</f>
        <v>3587.38135670316</v>
      </c>
      <c r="Y67" s="0" t="n">
        <f aca="false">IF(ISNA(VLOOKUP($A67,PE!$B:$T,19,0)),0,VLOOKUP($A67,PE!$B:$T,19,0))</f>
        <v>3844.48035658028</v>
      </c>
      <c r="AA67" s="14" t="n">
        <f aca="false">H67-(H66*$G66/100)</f>
        <v>3287.35668733501</v>
      </c>
      <c r="AB67" s="14" t="n">
        <f aca="false">I67-(I66*$G66/100)</f>
        <v>8551.84750776449</v>
      </c>
      <c r="AC67" s="14" t="n">
        <f aca="false">J67-(J66*$G66/100)</f>
        <v>7071.38776589715</v>
      </c>
      <c r="AD67" s="14" t="n">
        <f aca="false">K67-(K66*$G66/100)</f>
        <v>6496.9457526382</v>
      </c>
      <c r="AE67" s="14" t="n">
        <f aca="false">L67-(L66*$G66/100)</f>
        <v>2175.2749383607</v>
      </c>
      <c r="AF67" s="14" t="n">
        <f aca="false">M67-(M66*$G66/100)</f>
        <v>2418.01084733338</v>
      </c>
      <c r="AG67" s="14" t="n">
        <f aca="false">N67-(N66*$G66/100)</f>
        <v>15628.8373085706</v>
      </c>
      <c r="AH67" s="14" t="n">
        <f aca="false">O67-(O66*$G66/100)</f>
        <v>12972.9005577196</v>
      </c>
      <c r="AI67" s="14" t="n">
        <f aca="false">P67-(P66*$G66/100)</f>
        <v>10125.3586420335</v>
      </c>
      <c r="AJ67" s="14" t="n">
        <f aca="false">Q67-(Q66*$G66/100)</f>
        <v>8519.56153884926</v>
      </c>
      <c r="AK67" s="14" t="n">
        <f aca="false">R67-(R66*$G66/100)</f>
        <v>948.201160404882</v>
      </c>
      <c r="AL67" s="14" t="n">
        <f aca="false">S67-(S66*$G66/100)</f>
        <v>7913.35204582128</v>
      </c>
      <c r="AM67" s="14" t="n">
        <f aca="false">T67-(T66*$G66/100)</f>
        <v>5292.04064034907</v>
      </c>
      <c r="AN67" s="14" t="n">
        <f aca="false">U67-(U66*$G66/100)</f>
        <v>5659.51139731278</v>
      </c>
      <c r="AO67" s="14" t="n">
        <f aca="false">V67-(V66*$G66/100)</f>
        <v>4227.39460779947</v>
      </c>
      <c r="AP67" s="14" t="n">
        <f aca="false">W67-(W66*$G66/100)</f>
        <v>16315.3670885816</v>
      </c>
      <c r="AQ67" s="14" t="n">
        <f aca="false">X67-(X66*$G66/100)</f>
        <v>1752.86822540697</v>
      </c>
      <c r="AR67" s="14" t="n">
        <f aca="false">Y67-(Y66*$G66/100)</f>
        <v>2009.13148236072</v>
      </c>
      <c r="AT67" s="14" t="n">
        <f aca="false">IF(AA67&gt;0,AA67,0)</f>
        <v>3287.35668733501</v>
      </c>
      <c r="AU67" s="14" t="n">
        <f aca="false">IF(AB67&gt;0,AB67,0)</f>
        <v>8551.84750776449</v>
      </c>
      <c r="AV67" s="14" t="n">
        <f aca="false">IF(AC67&gt;0,AC67,0)</f>
        <v>7071.38776589715</v>
      </c>
      <c r="AW67" s="14" t="n">
        <f aca="false">IF(AD67&gt;0,AD67,0)</f>
        <v>6496.9457526382</v>
      </c>
      <c r="AX67" s="14" t="n">
        <f aca="false">IF(AE67&gt;0,AE67,0)</f>
        <v>2175.2749383607</v>
      </c>
      <c r="AY67" s="14" t="n">
        <f aca="false">IF(AF67&gt;0,AF67,0)</f>
        <v>2418.01084733338</v>
      </c>
      <c r="AZ67" s="14" t="n">
        <f aca="false">IF(AG67&gt;0,AG67,0)</f>
        <v>15628.8373085706</v>
      </c>
      <c r="BA67" s="14" t="n">
        <f aca="false">IF(AH67&gt;0,AH67,0)</f>
        <v>12972.9005577196</v>
      </c>
      <c r="BB67" s="14" t="n">
        <f aca="false">IF(AI67&gt;0,AI67,0)</f>
        <v>10125.3586420335</v>
      </c>
      <c r="BC67" s="14" t="n">
        <f aca="false">IF(AJ67&gt;0,AJ67,0)</f>
        <v>8519.56153884926</v>
      </c>
      <c r="BD67" s="14" t="n">
        <f aca="false">IF(AK67&gt;0,AK67,0)</f>
        <v>948.201160404882</v>
      </c>
      <c r="BE67" s="14" t="n">
        <f aca="false">IF(AL67&gt;0,AL67,0)</f>
        <v>7913.35204582128</v>
      </c>
      <c r="BF67" s="14" t="n">
        <f aca="false">IF(AM67&gt;0,AM67,0)</f>
        <v>5292.04064034907</v>
      </c>
      <c r="BG67" s="14" t="n">
        <f aca="false">IF(AN67&gt;0,AN67,0)</f>
        <v>5659.51139731278</v>
      </c>
      <c r="BH67" s="14" t="n">
        <f aca="false">IF(AO67&gt;0,AO67,0)</f>
        <v>4227.39460779947</v>
      </c>
      <c r="BI67" s="14" t="n">
        <f aca="false">IF(AP67&gt;0,AP67,0)</f>
        <v>16315.3670885816</v>
      </c>
      <c r="BJ67" s="14" t="n">
        <f aca="false">IF(AQ67&gt;0,AQ67,0)</f>
        <v>1752.86822540697</v>
      </c>
      <c r="BK67" s="14" t="n">
        <f aca="false">IF(AR67&gt;0,AR67,0)</f>
        <v>2009.13148236072</v>
      </c>
    </row>
    <row r="68" customFormat="false" ht="18" hidden="false" customHeight="false" outlineLevel="0" collapsed="false">
      <c r="A68" s="22" t="s">
        <v>1058</v>
      </c>
      <c r="B68" s="19" t="s">
        <v>1059</v>
      </c>
      <c r="C68" s="19" t="n">
        <v>39</v>
      </c>
      <c r="D68" s="19" t="n">
        <f aca="false">C68-2</f>
        <v>37</v>
      </c>
      <c r="E68" s="8" t="s">
        <v>1060</v>
      </c>
      <c r="F68" s="8" t="n">
        <v>10.9508255422159</v>
      </c>
      <c r="G68" s="13" t="n">
        <f aca="false">F68*((POWER(D68,2))/((POWER(C68,2))))</f>
        <v>9.85646296337513</v>
      </c>
      <c r="H68" s="0" t="n">
        <f aca="false">IF(ISNA(VLOOKUP($A68,PE!$B:$T,2,0)),0,VLOOKUP($A68,PE!$B:$T,2,0))</f>
        <v>78.7742204414696</v>
      </c>
      <c r="I68" s="0" t="n">
        <f aca="false">IF(ISNA(VLOOKUP($A68,PE!$B:$T,3,0)),0,VLOOKUP($A68,PE!$B:$T,3,0))</f>
        <v>211.216514554194</v>
      </c>
      <c r="J68" s="0" t="n">
        <f aca="false">IF(ISNA(VLOOKUP($A68,PE!$B:$T,4,0)),0,VLOOKUP($A68,PE!$B:$T,4,0))</f>
        <v>148.884175008994</v>
      </c>
      <c r="K68" s="0" t="n">
        <f aca="false">IF(ISNA(VLOOKUP($A68,PE!$B:$T,5,0)),0,VLOOKUP($A68,PE!$B:$T,5,0))</f>
        <v>175.970253999391</v>
      </c>
      <c r="L68" s="0" t="n">
        <f aca="false">IF(ISNA(VLOOKUP($A68,PE!$B:$T,6,0)),0,VLOOKUP($A68,PE!$B:$T,6,0))</f>
        <v>80.9024632882448</v>
      </c>
      <c r="M68" s="0" t="n">
        <f aca="false">IF(ISNA(VLOOKUP($A68,PE!$B:$T,7,0)),0,VLOOKUP($A68,PE!$B:$T,7,0))</f>
        <v>104.099353796446</v>
      </c>
      <c r="N68" s="0" t="n">
        <f aca="false">IF(ISNA(VLOOKUP($A68,PE!$B:$T,8,0)),0,VLOOKUP($A68,PE!$B:$T,8,0))</f>
        <v>384.540374533717</v>
      </c>
      <c r="O68" s="0" t="n">
        <f aca="false">IF(ISNA(VLOOKUP($A68,PE!$B:$T,9,0)),0,VLOOKUP($A68,PE!$B:$T,9,0))</f>
        <v>268.087036665937</v>
      </c>
      <c r="P68" s="0" t="n">
        <f aca="false">IF(ISNA(VLOOKUP($A68,PE!$B:$T,10,0)),0,VLOOKUP($A68,PE!$B:$T,10,0))</f>
        <v>201.500402869486</v>
      </c>
      <c r="Q68" s="0" t="n">
        <f aca="false">IF(ISNA(VLOOKUP($A68,PE!$B:$T,11,0)),0,VLOOKUP($A68,PE!$B:$T,11,0))</f>
        <v>276.803217694755</v>
      </c>
      <c r="R68" s="0" t="n">
        <f aca="false">IF(ISNA(VLOOKUP($A68,PE!$B:$T,12,0)),0,VLOOKUP($A68,PE!$B:$T,12,0))</f>
        <v>148.884175008994</v>
      </c>
      <c r="S68" s="0" t="n">
        <f aca="false">IF(ISNA(VLOOKUP($A68,PE!$B:$T,13,0)),0,VLOOKUP($A68,PE!$B:$T,13,0))</f>
        <v>259.969948167481</v>
      </c>
      <c r="T68" s="0" t="n">
        <f aca="false">IF(ISNA(VLOOKUP($A68,PE!$B:$T,14,0)),0,VLOOKUP($A68,PE!$B:$T,14,0))</f>
        <v>118.046166084301</v>
      </c>
      <c r="U68" s="0" t="n">
        <f aca="false">IF(ISNA(VLOOKUP($A68,PE!$B:$T,15,0)),0,VLOOKUP($A68,PE!$B:$T,15,0))</f>
        <v>121.285216156915</v>
      </c>
      <c r="V68" s="0" t="n">
        <f aca="false">IF(ISNA(VLOOKUP($A68,PE!$B:$T,16,0)),0,VLOOKUP($A68,PE!$B:$T,16,0))</f>
        <v>103.924180222081</v>
      </c>
      <c r="W68" s="0" t="n">
        <f aca="false">IF(ISNA(VLOOKUP($A68,PE!$B:$T,17,0)),0,VLOOKUP($A68,PE!$B:$T,17,0))</f>
        <v>462.881087714766</v>
      </c>
      <c r="X68" s="0" t="n">
        <f aca="false">IF(ISNA(VLOOKUP($A68,PE!$B:$T,18,0)),0,VLOOKUP($A68,PE!$B:$T,18,0))</f>
        <v>75.7300542802559</v>
      </c>
      <c r="Y68" s="0" t="n">
        <f aca="false">IF(ISNA(VLOOKUP($A68,PE!$B:$T,19,0)),0,VLOOKUP($A68,PE!$B:$T,19,0))</f>
        <v>69.567576397559</v>
      </c>
      <c r="AA68" s="14" t="n">
        <f aca="false">H68-(H67*$G67/100)</f>
        <v>-299.470987172097</v>
      </c>
      <c r="AB68" s="14" t="n">
        <f aca="false">I68-(I67*$G67/100)</f>
        <v>-915.847513595309</v>
      </c>
      <c r="AC68" s="14" t="n">
        <f aca="false">J68-(J67*$G67/100)</f>
        <v>-594.027774969817</v>
      </c>
      <c r="AD68" s="14" t="n">
        <f aca="false">K68-(K67*$G67/100)</f>
        <v>-614.18705884857</v>
      </c>
      <c r="AE68" s="14" t="n">
        <f aca="false">L68-(L67*$G67/100)</f>
        <v>-242.635705074656</v>
      </c>
      <c r="AF68" s="14" t="n">
        <f aca="false">M68-(M67*$G67/100)</f>
        <v>-441.237471210383</v>
      </c>
      <c r="AG68" s="14" t="n">
        <f aca="false">N68-(N67*$G67/100)</f>
        <v>-4834.33127130548</v>
      </c>
      <c r="AH68" s="14" t="n">
        <f aca="false">O68-(O67*$G67/100)</f>
        <v>-2527.02376156419</v>
      </c>
      <c r="AI68" s="14" t="n">
        <f aca="false">P68-(P67*$G67/100)</f>
        <v>-1840.00782665358</v>
      </c>
      <c r="AJ68" s="14" t="n">
        <f aca="false">Q68-(Q67*$G67/100)</f>
        <v>-877.57510607447</v>
      </c>
      <c r="AK68" s="14" t="n">
        <f aca="false">R68-(R67*$G67/100)</f>
        <v>-657.104284420105</v>
      </c>
      <c r="AL68" s="14" t="n">
        <f aca="false">S68-(S67*$G67/100)</f>
        <v>-1026.44181629685</v>
      </c>
      <c r="AM68" s="14" t="n">
        <f aca="false">T68-(T67*$G67/100)</f>
        <v>-472.97805906138</v>
      </c>
      <c r="AN68" s="14" t="n">
        <f aca="false">U68-(U67*$G67/100)</f>
        <v>-549.640864524467</v>
      </c>
      <c r="AO68" s="14" t="n">
        <f aca="false">V68-(V67*$G67/100)</f>
        <v>-686.23313262588</v>
      </c>
      <c r="AP68" s="14" t="n">
        <f aca="false">W68-(W67*$G67/100)</f>
        <v>-1459.51118803827</v>
      </c>
      <c r="AQ68" s="14" t="n">
        <f aca="false">X68-(X67*$G67/100)</f>
        <v>-264.493763009073</v>
      </c>
      <c r="AR68" s="14" t="n">
        <f aca="false">Y68-(Y67*$G67/100)</f>
        <v>-295.039264178664</v>
      </c>
      <c r="AT68" s="14" t="n">
        <f aca="false">IF(AA68&gt;0,AA68,0)</f>
        <v>0</v>
      </c>
      <c r="AU68" s="14" t="n">
        <f aca="false">IF(AB68&gt;0,AB68,0)</f>
        <v>0</v>
      </c>
      <c r="AV68" s="14" t="n">
        <f aca="false">IF(AC68&gt;0,AC68,0)</f>
        <v>0</v>
      </c>
      <c r="AW68" s="14" t="n">
        <f aca="false">IF(AD68&gt;0,AD68,0)</f>
        <v>0</v>
      </c>
      <c r="AX68" s="14" t="n">
        <f aca="false">IF(AE68&gt;0,AE68,0)</f>
        <v>0</v>
      </c>
      <c r="AY68" s="14" t="n">
        <f aca="false">IF(AF68&gt;0,AF68,0)</f>
        <v>0</v>
      </c>
      <c r="AZ68" s="14" t="n">
        <f aca="false">IF(AG68&gt;0,AG68,0)</f>
        <v>0</v>
      </c>
      <c r="BA68" s="14" t="n">
        <f aca="false">IF(AH68&gt;0,AH68,0)</f>
        <v>0</v>
      </c>
      <c r="BB68" s="14" t="n">
        <f aca="false">IF(AI68&gt;0,AI68,0)</f>
        <v>0</v>
      </c>
      <c r="BC68" s="14" t="n">
        <f aca="false">IF(AJ68&gt;0,AJ68,0)</f>
        <v>0</v>
      </c>
      <c r="BD68" s="14" t="n">
        <f aca="false">IF(AK68&gt;0,AK68,0)</f>
        <v>0</v>
      </c>
      <c r="BE68" s="14" t="n">
        <f aca="false">IF(AL68&gt;0,AL68,0)</f>
        <v>0</v>
      </c>
      <c r="BF68" s="14" t="n">
        <f aca="false">IF(AM68&gt;0,AM68,0)</f>
        <v>0</v>
      </c>
      <c r="BG68" s="14" t="n">
        <f aca="false">IF(AN68&gt;0,AN68,0)</f>
        <v>0</v>
      </c>
      <c r="BH68" s="14" t="n">
        <f aca="false">IF(AO68&gt;0,AO68,0)</f>
        <v>0</v>
      </c>
      <c r="BI68" s="14" t="n">
        <f aca="false">IF(AP68&gt;0,AP68,0)</f>
        <v>0</v>
      </c>
      <c r="BJ68" s="14" t="n">
        <f aca="false">IF(AQ68&gt;0,AQ68,0)</f>
        <v>0</v>
      </c>
      <c r="BK68" s="14" t="n">
        <f aca="false">IF(AR68&gt;0,AR68,0)</f>
        <v>0</v>
      </c>
    </row>
    <row r="69" customFormat="false" ht="18" hidden="false" customHeight="false" outlineLevel="0" collapsed="false">
      <c r="A69" s="22" t="s">
        <v>1061</v>
      </c>
      <c r="B69" s="19" t="s">
        <v>1062</v>
      </c>
      <c r="C69" s="19" t="n">
        <v>39</v>
      </c>
      <c r="D69" s="19" t="n">
        <f aca="false">C69-2</f>
        <v>37</v>
      </c>
      <c r="E69" s="8" t="s">
        <v>1063</v>
      </c>
      <c r="F69" s="8" t="n">
        <v>10.9604680759502</v>
      </c>
      <c r="G69" s="13" t="n">
        <f aca="false">F69*((POWER(D69,2))/((POWER(C69,2))))</f>
        <v>9.86514187769614</v>
      </c>
      <c r="H69" s="0" t="n">
        <f aca="false">IF(ISNA(VLOOKUP($A69,PE!$B:$T,2,0)),0,VLOOKUP($A69,PE!$B:$T,2,0))</f>
        <v>110.609679005408</v>
      </c>
      <c r="I69" s="0" t="n">
        <f aca="false">IF(ISNA(VLOOKUP($A69,PE!$B:$T,3,0)),0,VLOOKUP($A69,PE!$B:$T,3,0))</f>
        <v>287.311333221181</v>
      </c>
      <c r="J69" s="0" t="n">
        <f aca="false">IF(ISNA(VLOOKUP($A69,PE!$B:$T,4,0)),0,VLOOKUP($A69,PE!$B:$T,4,0))</f>
        <v>126.741202899538</v>
      </c>
      <c r="K69" s="0" t="n">
        <f aca="false">IF(ISNA(VLOOKUP($A69,PE!$B:$T,5,0)),0,VLOOKUP($A69,PE!$B:$T,5,0))</f>
        <v>135.92560963236</v>
      </c>
      <c r="L69" s="0" t="n">
        <f aca="false">IF(ISNA(VLOOKUP($A69,PE!$B:$T,6,0)),0,VLOOKUP($A69,PE!$B:$T,6,0))</f>
        <v>48.3184605562072</v>
      </c>
      <c r="M69" s="0" t="n">
        <f aca="false">IF(ISNA(VLOOKUP($A69,PE!$B:$T,7,0)),0,VLOOKUP($A69,PE!$B:$T,7,0))</f>
        <v>110.609679005408</v>
      </c>
      <c r="N69" s="0" t="n">
        <f aca="false">IF(ISNA(VLOOKUP($A69,PE!$B:$T,8,0)),0,VLOOKUP($A69,PE!$B:$T,8,0))</f>
        <v>83.5922064565579</v>
      </c>
      <c r="O69" s="0" t="n">
        <f aca="false">IF(ISNA(VLOOKUP($A69,PE!$B:$T,9,0)),0,VLOOKUP($A69,PE!$B:$T,9,0))</f>
        <v>160.609467496909</v>
      </c>
      <c r="P69" s="0" t="n">
        <f aca="false">IF(ISNA(VLOOKUP($A69,PE!$B:$T,10,0)),0,VLOOKUP($A69,PE!$B:$T,10,0))</f>
        <v>84.5760188966952</v>
      </c>
      <c r="Q69" s="0" t="n">
        <f aca="false">IF(ISNA(VLOOKUP($A69,PE!$B:$T,11,0)),0,VLOOKUP($A69,PE!$B:$T,11,0))</f>
        <v>112.166427178487</v>
      </c>
      <c r="R69" s="0" t="n">
        <f aca="false">IF(ISNA(VLOOKUP($A69,PE!$B:$T,12,0)),0,VLOOKUP($A69,PE!$B:$T,12,0))</f>
        <v>47.2355575403471</v>
      </c>
      <c r="S69" s="0" t="n">
        <f aca="false">IF(ISNA(VLOOKUP($A69,PE!$B:$T,13,0)),0,VLOOKUP($A69,PE!$B:$T,13,0))</f>
        <v>135.066444877403</v>
      </c>
      <c r="T69" s="0" t="n">
        <f aca="false">IF(ISNA(VLOOKUP($A69,PE!$B:$T,14,0)),0,VLOOKUP($A69,PE!$B:$T,14,0))</f>
        <v>77.0919609435986</v>
      </c>
      <c r="U69" s="0" t="n">
        <f aca="false">IF(ISNA(VLOOKUP($A69,PE!$B:$T,15,0)),0,VLOOKUP($A69,PE!$B:$T,15,0))</f>
        <v>76.5483987572717</v>
      </c>
      <c r="V69" s="0" t="n">
        <f aca="false">IF(ISNA(VLOOKUP($A69,PE!$B:$T,16,0)),0,VLOOKUP($A69,PE!$B:$T,16,0))</f>
        <v>146.079828403829</v>
      </c>
      <c r="W69" s="0" t="n">
        <f aca="false">IF(ISNA(VLOOKUP($A69,PE!$B:$T,17,0)),0,VLOOKUP($A69,PE!$B:$T,17,0))</f>
        <v>175.265900185161</v>
      </c>
      <c r="X69" s="0" t="n">
        <f aca="false">IF(ISNA(VLOOKUP($A69,PE!$B:$T,18,0)),0,VLOOKUP($A69,PE!$B:$T,18,0))</f>
        <v>42.4689935409528</v>
      </c>
      <c r="Y69" s="0" t="n">
        <f aca="false">IF(ISNA(VLOOKUP($A69,PE!$B:$T,19,0)),0,VLOOKUP($A69,PE!$B:$T,19,0))</f>
        <v>81.4802282300503</v>
      </c>
      <c r="AA69" s="14" t="n">
        <f aca="false">H69-(H68*$G68/100)</f>
        <v>102.845327142907</v>
      </c>
      <c r="AB69" s="14" t="n">
        <f aca="false">I69-(I68*$G68/100)</f>
        <v>266.492855691615</v>
      </c>
      <c r="AC69" s="14" t="n">
        <f aca="false">J69-(J68*$G68/100)</f>
        <v>112.06648933145</v>
      </c>
      <c r="AD69" s="14" t="n">
        <f aca="false">K69-(K68*$G68/100)</f>
        <v>118.581166720353</v>
      </c>
      <c r="AE69" s="14" t="n">
        <f aca="false">L69-(L68*$G68/100)</f>
        <v>40.3443392257432</v>
      </c>
      <c r="AF69" s="14" t="n">
        <f aca="false">M69-(M68*$G68/100)</f>
        <v>100.349164753348</v>
      </c>
      <c r="AG69" s="14" t="n">
        <f aca="false">N69-(N68*$G68/100)</f>
        <v>45.6901268614181</v>
      </c>
      <c r="AH69" s="14" t="n">
        <f aca="false">O69-(O68*$G68/100)</f>
        <v>134.185568018321</v>
      </c>
      <c r="AI69" s="14" t="n">
        <f aca="false">P69-(P68*$G68/100)</f>
        <v>64.7152063168126</v>
      </c>
      <c r="AJ69" s="14" t="n">
        <f aca="false">Q69-(Q68*$G68/100)</f>
        <v>84.8834205449728</v>
      </c>
      <c r="AK69" s="14" t="n">
        <f aca="false">R69-(R68*$G68/100)</f>
        <v>32.560843972259</v>
      </c>
      <c r="AL69" s="14" t="n">
        <f aca="false">S69-(S68*$G68/100)</f>
        <v>109.44260322037</v>
      </c>
      <c r="AM69" s="14" t="n">
        <f aca="false">T69-(T68*$G68/100)</f>
        <v>65.4567843038152</v>
      </c>
      <c r="AN69" s="14" t="n">
        <f aca="false">U69-(U68*$G68/100)</f>
        <v>64.5939663467159</v>
      </c>
      <c r="AO69" s="14" t="n">
        <f aca="false">V69-(V68*$G68/100)</f>
        <v>135.836580070248</v>
      </c>
      <c r="AP69" s="14" t="n">
        <f aca="false">W69-(W68*$G68/100)</f>
        <v>129.642197210087</v>
      </c>
      <c r="AQ69" s="14" t="n">
        <f aca="false">X69-(X68*$G68/100)</f>
        <v>35.0046887886755</v>
      </c>
      <c r="AR69" s="14" t="n">
        <f aca="false">Y69-(Y68*$G68/100)</f>
        <v>74.6233258279072</v>
      </c>
      <c r="AT69" s="14" t="n">
        <f aca="false">IF(AA69&gt;0,AA69,0)</f>
        <v>102.845327142907</v>
      </c>
      <c r="AU69" s="14" t="n">
        <f aca="false">IF(AB69&gt;0,AB69,0)</f>
        <v>266.492855691615</v>
      </c>
      <c r="AV69" s="14" t="n">
        <f aca="false">IF(AC69&gt;0,AC69,0)</f>
        <v>112.06648933145</v>
      </c>
      <c r="AW69" s="14" t="n">
        <f aca="false">IF(AD69&gt;0,AD69,0)</f>
        <v>118.581166720353</v>
      </c>
      <c r="AX69" s="14" t="n">
        <f aca="false">IF(AE69&gt;0,AE69,0)</f>
        <v>40.3443392257432</v>
      </c>
      <c r="AY69" s="14" t="n">
        <f aca="false">IF(AF69&gt;0,AF69,0)</f>
        <v>100.349164753348</v>
      </c>
      <c r="AZ69" s="14" t="n">
        <f aca="false">IF(AG69&gt;0,AG69,0)</f>
        <v>45.6901268614181</v>
      </c>
      <c r="BA69" s="14" t="n">
        <f aca="false">IF(AH69&gt;0,AH69,0)</f>
        <v>134.185568018321</v>
      </c>
      <c r="BB69" s="14" t="n">
        <f aca="false">IF(AI69&gt;0,AI69,0)</f>
        <v>64.7152063168126</v>
      </c>
      <c r="BC69" s="14" t="n">
        <f aca="false">IF(AJ69&gt;0,AJ69,0)</f>
        <v>84.8834205449728</v>
      </c>
      <c r="BD69" s="14" t="n">
        <f aca="false">IF(AK69&gt;0,AK69,0)</f>
        <v>32.560843972259</v>
      </c>
      <c r="BE69" s="14" t="n">
        <f aca="false">IF(AL69&gt;0,AL69,0)</f>
        <v>109.44260322037</v>
      </c>
      <c r="BF69" s="14" t="n">
        <f aca="false">IF(AM69&gt;0,AM69,0)</f>
        <v>65.4567843038152</v>
      </c>
      <c r="BG69" s="14" t="n">
        <f aca="false">IF(AN69&gt;0,AN69,0)</f>
        <v>64.5939663467159</v>
      </c>
      <c r="BH69" s="14" t="n">
        <f aca="false">IF(AO69&gt;0,AO69,0)</f>
        <v>135.836580070248</v>
      </c>
      <c r="BI69" s="14" t="n">
        <f aca="false">IF(AP69&gt;0,AP69,0)</f>
        <v>129.642197210087</v>
      </c>
      <c r="BJ69" s="14" t="n">
        <f aca="false">IF(AQ69&gt;0,AQ69,0)</f>
        <v>35.0046887886755</v>
      </c>
      <c r="BK69" s="14" t="n">
        <f aca="false">IF(AR69&gt;0,AR69,0)</f>
        <v>74.6233258279072</v>
      </c>
    </row>
    <row r="70" customFormat="false" ht="18" hidden="false" customHeight="false" outlineLevel="0" collapsed="false">
      <c r="A70" s="22" t="s">
        <v>1064</v>
      </c>
      <c r="B70" s="19" t="s">
        <v>1065</v>
      </c>
      <c r="C70" s="19" t="n">
        <v>39</v>
      </c>
      <c r="D70" s="19" t="n">
        <f aca="false">C70-2</f>
        <v>37</v>
      </c>
      <c r="E70" s="8" t="s">
        <v>1066</v>
      </c>
      <c r="F70" s="8" t="n">
        <v>10.9701109508096</v>
      </c>
      <c r="G70" s="13" t="n">
        <f aca="false">F70*((POWER(D70,2))/((POWER(C70,2))))</f>
        <v>9.87382109905217</v>
      </c>
      <c r="H70" s="0" t="n">
        <f aca="false">IF(ISNA(VLOOKUP($A70,PE!$B:$T,2,0)),0,VLOOKUP($A70,PE!$B:$T,2,0))</f>
        <v>187.070709239901</v>
      </c>
      <c r="I70" s="0" t="n">
        <f aca="false">IF(ISNA(VLOOKUP($A70,PE!$B:$T,3,0)),0,VLOOKUP($A70,PE!$B:$T,3,0))</f>
        <v>834.70651535452</v>
      </c>
      <c r="J70" s="0" t="n">
        <f aca="false">IF(ISNA(VLOOKUP($A70,PE!$B:$T,4,0)),0,VLOOKUP($A70,PE!$B:$T,4,0))</f>
        <v>242.383239251386</v>
      </c>
      <c r="K70" s="0" t="n">
        <f aca="false">IF(ISNA(VLOOKUP($A70,PE!$B:$T,5,0)),0,VLOOKUP($A70,PE!$B:$T,5,0))</f>
        <v>484.039216017858</v>
      </c>
      <c r="L70" s="0" t="n">
        <f aca="false">IF(ISNA(VLOOKUP($A70,PE!$B:$T,6,0)),0,VLOOKUP($A70,PE!$B:$T,6,0))</f>
        <v>220.108687582592</v>
      </c>
      <c r="M70" s="0" t="n">
        <f aca="false">IF(ISNA(VLOOKUP($A70,PE!$B:$T,7,0)),0,VLOOKUP($A70,PE!$B:$T,7,0))</f>
        <v>676.528587483318</v>
      </c>
      <c r="N70" s="0" t="n">
        <f aca="false">IF(ISNA(VLOOKUP($A70,PE!$B:$T,8,0)),0,VLOOKUP($A70,PE!$B:$T,8,0))</f>
        <v>930.521846914734</v>
      </c>
      <c r="O70" s="0" t="n">
        <f aca="false">IF(ISNA(VLOOKUP($A70,PE!$B:$T,9,0)),0,VLOOKUP($A70,PE!$B:$T,9,0))</f>
        <v>512.753027187984</v>
      </c>
      <c r="P70" s="0" t="n">
        <f aca="false">IF(ISNA(VLOOKUP($A70,PE!$B:$T,10,0)),0,VLOOKUP($A70,PE!$B:$T,10,0))</f>
        <v>724.34361646807</v>
      </c>
      <c r="Q70" s="0" t="n">
        <f aca="false">IF(ISNA(VLOOKUP($A70,PE!$B:$T,11,0)),0,VLOOKUP($A70,PE!$B:$T,11,0))</f>
        <v>590.887047110746</v>
      </c>
      <c r="R70" s="0" t="n">
        <f aca="false">IF(ISNA(VLOOKUP($A70,PE!$B:$T,12,0)),0,VLOOKUP($A70,PE!$B:$T,12,0))</f>
        <v>332.75464255145</v>
      </c>
      <c r="S70" s="0" t="n">
        <f aca="false">IF(ISNA(VLOOKUP($A70,PE!$B:$T,13,0)),0,VLOOKUP($A70,PE!$B:$T,13,0))</f>
        <v>598.714755725471</v>
      </c>
      <c r="T70" s="0" t="n">
        <f aca="false">IF(ISNA(VLOOKUP($A70,PE!$B:$T,14,0)),0,VLOOKUP($A70,PE!$B:$T,14,0))</f>
        <v>190.35899682553</v>
      </c>
      <c r="U70" s="0" t="n">
        <f aca="false">IF(ISNA(VLOOKUP($A70,PE!$B:$T,15,0)),0,VLOOKUP($A70,PE!$B:$T,15,0))</f>
        <v>230.860943379812</v>
      </c>
      <c r="V70" s="0" t="n">
        <f aca="false">IF(ISNA(VLOOKUP($A70,PE!$B:$T,16,0)),0,VLOOKUP($A70,PE!$B:$T,16,0))</f>
        <v>484.039216017858</v>
      </c>
      <c r="W70" s="0" t="n">
        <f aca="false">IF(ISNA(VLOOKUP($A70,PE!$B:$T,17,0)),0,VLOOKUP($A70,PE!$B:$T,17,0))</f>
        <v>853.086379882014</v>
      </c>
      <c r="X70" s="0" t="n">
        <f aca="false">IF(ISNA(VLOOKUP($A70,PE!$B:$T,18,0)),0,VLOOKUP($A70,PE!$B:$T,18,0))</f>
        <v>193.111865845893</v>
      </c>
      <c r="Y70" s="0" t="n">
        <f aca="false">IF(ISNA(VLOOKUP($A70,PE!$B:$T,19,0)),0,VLOOKUP($A70,PE!$B:$T,19,0))</f>
        <v>361.480928322229</v>
      </c>
      <c r="AA70" s="14" t="n">
        <f aca="false">H70-(H69*$G69/100)</f>
        <v>176.158907475553</v>
      </c>
      <c r="AB70" s="14" t="n">
        <f aca="false">I70-(I69*$G69/100)</f>
        <v>806.36284470155</v>
      </c>
      <c r="AC70" s="14" t="n">
        <f aca="false">J70-(J69*$G69/100)</f>
        <v>229.880039767848</v>
      </c>
      <c r="AD70" s="14" t="n">
        <f aca="false">K70-(K69*$G69/100)</f>
        <v>470.629961779502</v>
      </c>
      <c r="AE70" s="14" t="n">
        <f aca="false">L70-(L69*$G69/100)</f>
        <v>215.342002895603</v>
      </c>
      <c r="AF70" s="14" t="n">
        <f aca="false">M70-(M69*$G69/100)</f>
        <v>665.61678571897</v>
      </c>
      <c r="AG70" s="14" t="n">
        <f aca="false">N70-(N69*$G69/100)</f>
        <v>922.275357149098</v>
      </c>
      <c r="AH70" s="14" t="n">
        <f aca="false">O70-(O69*$G69/100)</f>
        <v>496.908675350402</v>
      </c>
      <c r="AI70" s="14" t="n">
        <f aca="false">P70-(P69*$G69/100)</f>
        <v>716.000072209404</v>
      </c>
      <c r="AJ70" s="14" t="n">
        <f aca="false">Q70-(Q69*$G69/100)</f>
        <v>579.821669930446</v>
      </c>
      <c r="AK70" s="14" t="n">
        <f aca="false">R70-(R69*$G69/100)</f>
        <v>328.094787783374</v>
      </c>
      <c r="AL70" s="14" t="n">
        <f aca="false">S70-(S69*$G69/100)</f>
        <v>585.390259309155</v>
      </c>
      <c r="AM70" s="14" t="n">
        <f aca="false">T70-(T69*$G69/100)</f>
        <v>182.753765502146</v>
      </c>
      <c r="AN70" s="14" t="n">
        <f aca="false">U70-(U69*$G69/100)</f>
        <v>223.309335237303</v>
      </c>
      <c r="AO70" s="14" t="n">
        <f aca="false">V70-(V69*$G69/100)</f>
        <v>469.628233691125</v>
      </c>
      <c r="AP70" s="14" t="n">
        <f aca="false">W70-(W69*$G69/100)</f>
        <v>835.796150165526</v>
      </c>
      <c r="AQ70" s="14" t="n">
        <f aca="false">X70-(X69*$G69/100)</f>
        <v>188.922239379048</v>
      </c>
      <c r="AR70" s="14" t="n">
        <f aca="false">Y70-(Y69*$G69/100)</f>
        <v>353.442788205064</v>
      </c>
      <c r="AT70" s="14" t="n">
        <f aca="false">IF(AA70&gt;0,AA70,0)</f>
        <v>176.158907475553</v>
      </c>
      <c r="AU70" s="14" t="n">
        <f aca="false">IF(AB70&gt;0,AB70,0)</f>
        <v>806.36284470155</v>
      </c>
      <c r="AV70" s="14" t="n">
        <f aca="false">IF(AC70&gt;0,AC70,0)</f>
        <v>229.880039767848</v>
      </c>
      <c r="AW70" s="14" t="n">
        <f aca="false">IF(AD70&gt;0,AD70,0)</f>
        <v>470.629961779502</v>
      </c>
      <c r="AX70" s="14" t="n">
        <f aca="false">IF(AE70&gt;0,AE70,0)</f>
        <v>215.342002895603</v>
      </c>
      <c r="AY70" s="14" t="n">
        <f aca="false">IF(AF70&gt;0,AF70,0)</f>
        <v>665.61678571897</v>
      </c>
      <c r="AZ70" s="14" t="n">
        <f aca="false">IF(AG70&gt;0,AG70,0)</f>
        <v>922.275357149098</v>
      </c>
      <c r="BA70" s="14" t="n">
        <f aca="false">IF(AH70&gt;0,AH70,0)</f>
        <v>496.908675350402</v>
      </c>
      <c r="BB70" s="14" t="n">
        <f aca="false">IF(AI70&gt;0,AI70,0)</f>
        <v>716.000072209404</v>
      </c>
      <c r="BC70" s="14" t="n">
        <f aca="false">IF(AJ70&gt;0,AJ70,0)</f>
        <v>579.821669930446</v>
      </c>
      <c r="BD70" s="14" t="n">
        <f aca="false">IF(AK70&gt;0,AK70,0)</f>
        <v>328.094787783374</v>
      </c>
      <c r="BE70" s="14" t="n">
        <f aca="false">IF(AL70&gt;0,AL70,0)</f>
        <v>585.390259309155</v>
      </c>
      <c r="BF70" s="14" t="n">
        <f aca="false">IF(AM70&gt;0,AM70,0)</f>
        <v>182.753765502146</v>
      </c>
      <c r="BG70" s="14" t="n">
        <f aca="false">IF(AN70&gt;0,AN70,0)</f>
        <v>223.309335237303</v>
      </c>
      <c r="BH70" s="14" t="n">
        <f aca="false">IF(AO70&gt;0,AO70,0)</f>
        <v>469.628233691125</v>
      </c>
      <c r="BI70" s="14" t="n">
        <f aca="false">IF(AP70&gt;0,AP70,0)</f>
        <v>835.796150165526</v>
      </c>
      <c r="BJ70" s="14" t="n">
        <f aca="false">IF(AQ70&gt;0,AQ70,0)</f>
        <v>188.922239379048</v>
      </c>
      <c r="BK70" s="14" t="n">
        <f aca="false">IF(AR70&gt;0,AR70,0)</f>
        <v>353.442788205064</v>
      </c>
    </row>
    <row r="71" customFormat="false" ht="18" hidden="false" customHeight="false" outlineLevel="0" collapsed="false">
      <c r="A71" s="22" t="s">
        <v>1067</v>
      </c>
      <c r="B71" s="19" t="s">
        <v>1068</v>
      </c>
      <c r="C71" s="19" t="n">
        <v>39</v>
      </c>
      <c r="D71" s="19" t="n">
        <f aca="false">C71-2</f>
        <v>37</v>
      </c>
      <c r="E71" s="8" t="s">
        <v>1069</v>
      </c>
      <c r="F71" s="8" t="n">
        <v>10.9797541639069</v>
      </c>
      <c r="G71" s="13" t="n">
        <f aca="false">F71*((POWER(D71,2))/((POWER(C71,2))))</f>
        <v>9.88250062484454</v>
      </c>
      <c r="H71" s="0" t="n">
        <f aca="false">IF(ISNA(VLOOKUP($A71,PE!$B:$T,2,0)),0,VLOOKUP($A71,PE!$B:$T,2,0))</f>
        <v>2274.62690920971</v>
      </c>
      <c r="I71" s="0" t="n">
        <f aca="false">IF(ISNA(VLOOKUP($A71,PE!$B:$T,3,0)),0,VLOOKUP($A71,PE!$B:$T,3,0))</f>
        <v>7219.06335527276</v>
      </c>
      <c r="J71" s="0" t="n">
        <f aca="false">IF(ISNA(VLOOKUP($A71,PE!$B:$T,4,0)),0,VLOOKUP($A71,PE!$B:$T,4,0))</f>
        <v>2462.35720475641</v>
      </c>
      <c r="K71" s="0" t="n">
        <f aca="false">IF(ISNA(VLOOKUP($A71,PE!$B:$T,5,0)),0,VLOOKUP($A71,PE!$B:$T,5,0))</f>
        <v>1847.88488855819</v>
      </c>
      <c r="L71" s="0" t="n">
        <f aca="false">IF(ISNA(VLOOKUP($A71,PE!$B:$T,6,0)),0,VLOOKUP($A71,PE!$B:$T,6,0))</f>
        <v>1535.93668799834</v>
      </c>
      <c r="M71" s="0" t="n">
        <f aca="false">IF(ISNA(VLOOKUP($A71,PE!$B:$T,7,0)),0,VLOOKUP($A71,PE!$B:$T,7,0))</f>
        <v>4018.98222940226</v>
      </c>
      <c r="N71" s="0" t="n">
        <f aca="false">IF(ISNA(VLOOKUP($A71,PE!$B:$T,8,0)),0,VLOOKUP($A71,PE!$B:$T,8,0))</f>
        <v>990.43320805597</v>
      </c>
      <c r="O71" s="0" t="n">
        <f aca="false">IF(ISNA(VLOOKUP($A71,PE!$B:$T,9,0)),0,VLOOKUP($A71,PE!$B:$T,9,0))</f>
        <v>2722.36117271225</v>
      </c>
      <c r="P71" s="0" t="n">
        <f aca="false">IF(ISNA(VLOOKUP($A71,PE!$B:$T,10,0)),0,VLOOKUP($A71,PE!$B:$T,10,0))</f>
        <v>826.226138563972</v>
      </c>
      <c r="Q71" s="0" t="n">
        <f aca="false">IF(ISNA(VLOOKUP($A71,PE!$B:$T,11,0)),0,VLOOKUP($A71,PE!$B:$T,11,0))</f>
        <v>2079.27550549112</v>
      </c>
      <c r="R71" s="0" t="n">
        <f aca="false">IF(ISNA(VLOOKUP($A71,PE!$B:$T,12,0)),0,VLOOKUP($A71,PE!$B:$T,12,0))</f>
        <v>2587.43688983166</v>
      </c>
      <c r="S71" s="0" t="n">
        <f aca="false">IF(ISNA(VLOOKUP($A71,PE!$B:$T,13,0)),0,VLOOKUP($A71,PE!$B:$T,13,0))</f>
        <v>4644.44960114693</v>
      </c>
      <c r="T71" s="0" t="n">
        <f aca="false">IF(ISNA(VLOOKUP($A71,PE!$B:$T,14,0)),0,VLOOKUP($A71,PE!$B:$T,14,0))</f>
        <v>1200.73728290019</v>
      </c>
      <c r="U71" s="0" t="n">
        <f aca="false">IF(ISNA(VLOOKUP($A71,PE!$B:$T,15,0)),0,VLOOKUP($A71,PE!$B:$T,15,0))</f>
        <v>1990.16444052521</v>
      </c>
      <c r="V71" s="0" t="n">
        <f aca="false">IF(ISNA(VLOOKUP($A71,PE!$B:$T,16,0)),0,VLOOKUP($A71,PE!$B:$T,16,0))</f>
        <v>2692.82723108184</v>
      </c>
      <c r="W71" s="0" t="n">
        <f aca="false">IF(ISNA(VLOOKUP($A71,PE!$B:$T,17,0)),0,VLOOKUP($A71,PE!$B:$T,17,0))</f>
        <v>3546.79251173406</v>
      </c>
      <c r="X71" s="0" t="n">
        <f aca="false">IF(ISNA(VLOOKUP($A71,PE!$B:$T,18,0)),0,VLOOKUP($A71,PE!$B:$T,18,0))</f>
        <v>1211.67101313036</v>
      </c>
      <c r="Y71" s="0" t="n">
        <f aca="false">IF(ISNA(VLOOKUP($A71,PE!$B:$T,19,0)),0,VLOOKUP($A71,PE!$B:$T,19,0))</f>
        <v>2274.62690920971</v>
      </c>
      <c r="AA71" s="14" t="n">
        <f aca="false">H71-(H70*$G70/100)</f>
        <v>2256.15588205063</v>
      </c>
      <c r="AB71" s="14" t="n">
        <f aca="false">I71-(I70*$G70/100)</f>
        <v>7136.64592724452</v>
      </c>
      <c r="AC71" s="14" t="n">
        <f aca="false">J71-(J70*$G70/100)</f>
        <v>2438.42471733864</v>
      </c>
      <c r="AD71" s="14" t="n">
        <f aca="false">K71-(K70*$G70/100)</f>
        <v>1800.09172231933</v>
      </c>
      <c r="AE71" s="14" t="n">
        <f aca="false">L71-(L70*$G70/100)</f>
        <v>1514.20354996296</v>
      </c>
      <c r="AF71" s="14" t="n">
        <f aca="false">M71-(M70*$G70/100)</f>
        <v>3952.18300699021</v>
      </c>
      <c r="AG71" s="14" t="n">
        <f aca="false">N71-(N70*$G70/100)</f>
        <v>898.555145604013</v>
      </c>
      <c r="AH71" s="14" t="n">
        <f aca="false">O71-(O70*$G70/100)</f>
        <v>2671.73285612773</v>
      </c>
      <c r="AI71" s="14" t="n">
        <f aca="false">P71-(P70*$G70/100)</f>
        <v>754.70574573151</v>
      </c>
      <c r="AJ71" s="14" t="n">
        <f aca="false">Q71-(Q70*$G70/100)</f>
        <v>2020.93237556193</v>
      </c>
      <c r="AK71" s="14" t="n">
        <f aca="false">R71-(R70*$G70/100)</f>
        <v>2554.58129172734</v>
      </c>
      <c r="AL71" s="14" t="n">
        <f aca="false">S71-(S70*$G70/100)</f>
        <v>4585.33357727297</v>
      </c>
      <c r="AM71" s="14" t="n">
        <f aca="false">T71-(T70*$G70/100)</f>
        <v>1181.94157610769</v>
      </c>
      <c r="AN71" s="14" t="n">
        <f aca="false">U71-(U70*$G70/100)</f>
        <v>1967.3696439883</v>
      </c>
      <c r="AO71" s="14" t="n">
        <f aca="false">V71-(V70*$G70/100)</f>
        <v>2645.03406484298</v>
      </c>
      <c r="AP71" s="14" t="n">
        <f aca="false">W71-(W70*$G70/100)</f>
        <v>3462.56028876413</v>
      </c>
      <c r="AQ71" s="14" t="n">
        <f aca="false">X71-(X70*$G70/100)</f>
        <v>1192.6034929757</v>
      </c>
      <c r="AR71" s="14" t="n">
        <f aca="false">Y71-(Y70*$G70/100)</f>
        <v>2238.93492903998</v>
      </c>
      <c r="AT71" s="14" t="n">
        <f aca="false">IF(AA71&gt;0,AA71,0)</f>
        <v>2256.15588205063</v>
      </c>
      <c r="AU71" s="14" t="n">
        <f aca="false">IF(AB71&gt;0,AB71,0)</f>
        <v>7136.64592724452</v>
      </c>
      <c r="AV71" s="14" t="n">
        <f aca="false">IF(AC71&gt;0,AC71,0)</f>
        <v>2438.42471733864</v>
      </c>
      <c r="AW71" s="14" t="n">
        <f aca="false">IF(AD71&gt;0,AD71,0)</f>
        <v>1800.09172231933</v>
      </c>
      <c r="AX71" s="14" t="n">
        <f aca="false">IF(AE71&gt;0,AE71,0)</f>
        <v>1514.20354996296</v>
      </c>
      <c r="AY71" s="14" t="n">
        <f aca="false">IF(AF71&gt;0,AF71,0)</f>
        <v>3952.18300699021</v>
      </c>
      <c r="AZ71" s="14" t="n">
        <f aca="false">IF(AG71&gt;0,AG71,0)</f>
        <v>898.555145604013</v>
      </c>
      <c r="BA71" s="14" t="n">
        <f aca="false">IF(AH71&gt;0,AH71,0)</f>
        <v>2671.73285612773</v>
      </c>
      <c r="BB71" s="14" t="n">
        <f aca="false">IF(AI71&gt;0,AI71,0)</f>
        <v>754.70574573151</v>
      </c>
      <c r="BC71" s="14" t="n">
        <f aca="false">IF(AJ71&gt;0,AJ71,0)</f>
        <v>2020.93237556193</v>
      </c>
      <c r="BD71" s="14" t="n">
        <f aca="false">IF(AK71&gt;0,AK71,0)</f>
        <v>2554.58129172734</v>
      </c>
      <c r="BE71" s="14" t="n">
        <f aca="false">IF(AL71&gt;0,AL71,0)</f>
        <v>4585.33357727297</v>
      </c>
      <c r="BF71" s="14" t="n">
        <f aca="false">IF(AM71&gt;0,AM71,0)</f>
        <v>1181.94157610769</v>
      </c>
      <c r="BG71" s="14" t="n">
        <f aca="false">IF(AN71&gt;0,AN71,0)</f>
        <v>1967.3696439883</v>
      </c>
      <c r="BH71" s="14" t="n">
        <f aca="false">IF(AO71&gt;0,AO71,0)</f>
        <v>2645.03406484298</v>
      </c>
      <c r="BI71" s="14" t="n">
        <f aca="false">IF(AP71&gt;0,AP71,0)</f>
        <v>3462.56028876413</v>
      </c>
      <c r="BJ71" s="14" t="n">
        <f aca="false">IF(AQ71&gt;0,AQ71,0)</f>
        <v>1192.6034929757</v>
      </c>
      <c r="BK71" s="14" t="n">
        <f aca="false">IF(AR71&gt;0,AR71,0)</f>
        <v>2238.93492903998</v>
      </c>
    </row>
    <row r="72" customFormat="false" ht="18" hidden="false" customHeight="false" outlineLevel="0" collapsed="false">
      <c r="A72" s="22" t="s">
        <v>1070</v>
      </c>
      <c r="B72" s="19" t="s">
        <v>637</v>
      </c>
      <c r="C72" s="19" t="n">
        <v>39</v>
      </c>
      <c r="D72" s="19" t="n">
        <f aca="false">C72-2</f>
        <v>37</v>
      </c>
      <c r="E72" s="8" t="s">
        <v>638</v>
      </c>
      <c r="F72" s="8" t="n">
        <v>10.9893977123879</v>
      </c>
      <c r="G72" s="13" t="n">
        <f aca="false">F72*((POWER(D72,2))/((POWER(C72,2))))</f>
        <v>9.8911804525043</v>
      </c>
      <c r="H72" s="0" t="n">
        <f aca="false">IF(ISNA(VLOOKUP($A72,PE!$B:$T,2,0)),0,VLOOKUP($A72,PE!$B:$T,2,0))</f>
        <v>12216.1230164493</v>
      </c>
      <c r="I72" s="0" t="n">
        <f aca="false">IF(ISNA(VLOOKUP($A72,PE!$B:$T,3,0)),0,VLOOKUP($A72,PE!$B:$T,3,0))</f>
        <v>29999.4883410796</v>
      </c>
      <c r="J72" s="0" t="n">
        <f aca="false">IF(ISNA(VLOOKUP($A72,PE!$B:$T,4,0)),0,VLOOKUP($A72,PE!$B:$T,4,0))</f>
        <v>10721.4477308971</v>
      </c>
      <c r="K72" s="0" t="n">
        <f aca="false">IF(ISNA(VLOOKUP($A72,PE!$B:$T,5,0)),0,VLOOKUP($A72,PE!$B:$T,5,0))</f>
        <v>23389.8759596848</v>
      </c>
      <c r="L72" s="0" t="n">
        <f aca="false">IF(ISNA(VLOOKUP($A72,PE!$B:$T,6,0)),0,VLOOKUP($A72,PE!$B:$T,6,0))</f>
        <v>15214.4753448455</v>
      </c>
      <c r="M72" s="0" t="n">
        <f aca="false">IF(ISNA(VLOOKUP($A72,PE!$B:$T,7,0)),0,VLOOKUP($A72,PE!$B:$T,7,0))</f>
        <v>30486.7809229472</v>
      </c>
      <c r="N72" s="0" t="n">
        <f aca="false">IF(ISNA(VLOOKUP($A72,PE!$B:$T,8,0)),0,VLOOKUP($A72,PE!$B:$T,8,0))</f>
        <v>38797.0825341516</v>
      </c>
      <c r="O72" s="0" t="n">
        <f aca="false">IF(ISNA(VLOOKUP($A72,PE!$B:$T,9,0)),0,VLOOKUP($A72,PE!$B:$T,9,0))</f>
        <v>26685.6443350094</v>
      </c>
      <c r="P72" s="0" t="n">
        <f aca="false">IF(ISNA(VLOOKUP($A72,PE!$B:$T,10,0)),0,VLOOKUP($A72,PE!$B:$T,10,0))</f>
        <v>39115.3457030778</v>
      </c>
      <c r="Q72" s="0" t="n">
        <f aca="false">IF(ISNA(VLOOKUP($A72,PE!$B:$T,11,0)),0,VLOOKUP($A72,PE!$B:$T,11,0))</f>
        <v>18598.7747613671</v>
      </c>
      <c r="R72" s="0" t="n">
        <f aca="false">IF(ISNA(VLOOKUP($A72,PE!$B:$T,12,0)),0,VLOOKUP($A72,PE!$B:$T,12,0))</f>
        <v>26360.2371825884</v>
      </c>
      <c r="S72" s="0" t="n">
        <f aca="false">IF(ISNA(VLOOKUP($A72,PE!$B:$T,13,0)),0,VLOOKUP($A72,PE!$B:$T,13,0))</f>
        <v>41715.4187957211</v>
      </c>
      <c r="T72" s="0" t="n">
        <f aca="false">IF(ISNA(VLOOKUP($A72,PE!$B:$T,14,0)),0,VLOOKUP($A72,PE!$B:$T,14,0))</f>
        <v>12731.6264597304</v>
      </c>
      <c r="U72" s="0" t="n">
        <f aca="false">IF(ISNA(VLOOKUP($A72,PE!$B:$T,15,0)),0,VLOOKUP($A72,PE!$B:$T,15,0))</f>
        <v>14667.6673947616</v>
      </c>
      <c r="V72" s="0" t="n">
        <f aca="false">IF(ISNA(VLOOKUP($A72,PE!$B:$T,16,0)),0,VLOOKUP($A72,PE!$B:$T,16,0))</f>
        <v>26360.2371825884</v>
      </c>
      <c r="W72" s="0" t="n">
        <f aca="false">IF(ISNA(VLOOKUP($A72,PE!$B:$T,17,0)),0,VLOOKUP($A72,PE!$B:$T,17,0))</f>
        <v>36674.5214873186</v>
      </c>
      <c r="X72" s="0" t="n">
        <f aca="false">IF(ISNA(VLOOKUP($A72,PE!$B:$T,18,0)),0,VLOOKUP($A72,PE!$B:$T,18,0))</f>
        <v>20121.2443521242</v>
      </c>
      <c r="Y72" s="0" t="n">
        <f aca="false">IF(ISNA(VLOOKUP($A72,PE!$B:$T,19,0)),0,VLOOKUP($A72,PE!$B:$T,19,0))</f>
        <v>34695.4412330957</v>
      </c>
      <c r="AA72" s="14" t="n">
        <f aca="false">H72-(H71*$G71/100)</f>
        <v>11991.3329979338</v>
      </c>
      <c r="AB72" s="14" t="n">
        <f aca="false">I72-(I71*$G71/100)</f>
        <v>29286.0643598868</v>
      </c>
      <c r="AC72" s="14" t="n">
        <f aca="false">J72-(J71*$G71/100)</f>
        <v>10478.1052647511</v>
      </c>
      <c r="AD72" s="14" t="n">
        <f aca="false">K72-(K71*$G71/100)</f>
        <v>23207.2587240266</v>
      </c>
      <c r="AE72" s="14" t="n">
        <f aca="false">L72-(L71*$G71/100)</f>
        <v>15062.6863920568</v>
      </c>
      <c r="AF72" s="14" t="n">
        <f aca="false">M72-(M71*$G71/100)</f>
        <v>30089.6049790141</v>
      </c>
      <c r="AG72" s="14" t="n">
        <f aca="false">N72-(N71*$G71/100)</f>
        <v>38699.2029661768</v>
      </c>
      <c r="AH72" s="14" t="n">
        <f aca="false">O72-(O71*$G71/100)</f>
        <v>26416.6069751056</v>
      </c>
      <c r="AI72" s="14" t="n">
        <f aca="false">P72-(P71*$G71/100)</f>
        <v>39033.6938997716</v>
      </c>
      <c r="AJ72" s="14" t="n">
        <f aca="false">Q72-(Q71*$G71/100)</f>
        <v>18393.2903465447</v>
      </c>
      <c r="AK72" s="14" t="n">
        <f aca="false">R72-(R71*$G71/100)</f>
        <v>26104.5337157833</v>
      </c>
      <c r="AL72" s="14" t="n">
        <f aca="false">S72-(S71*$G71/100)</f>
        <v>41256.4310348672</v>
      </c>
      <c r="AM72" s="14" t="n">
        <f aca="false">T72-(T71*$G71/100)</f>
        <v>12612.963590245</v>
      </c>
      <c r="AN72" s="14" t="n">
        <f aca="false">U72-(U71*$G71/100)</f>
        <v>14470.9893814913</v>
      </c>
      <c r="AO72" s="14" t="n">
        <f aca="false">V72-(V71*$G71/100)</f>
        <v>26094.1185146507</v>
      </c>
      <c r="AP72" s="14" t="n">
        <f aca="false">W72-(W71*$G71/100)</f>
        <v>36324.0096951845</v>
      </c>
      <c r="AQ72" s="14" t="n">
        <f aca="false">X72-(X71*$G71/100)</f>
        <v>20001.5009566805</v>
      </c>
      <c r="AR72" s="14" t="n">
        <f aca="false">Y72-(Y71*$G71/100)</f>
        <v>34470.6512145802</v>
      </c>
      <c r="AT72" s="14" t="n">
        <f aca="false">IF(AA72&gt;0,AA72,0)</f>
        <v>11991.3329979338</v>
      </c>
      <c r="AU72" s="14" t="n">
        <f aca="false">IF(AB72&gt;0,AB72,0)</f>
        <v>29286.0643598868</v>
      </c>
      <c r="AV72" s="14" t="n">
        <f aca="false">IF(AC72&gt;0,AC72,0)</f>
        <v>10478.1052647511</v>
      </c>
      <c r="AW72" s="14" t="n">
        <f aca="false">IF(AD72&gt;0,AD72,0)</f>
        <v>23207.2587240266</v>
      </c>
      <c r="AX72" s="14" t="n">
        <f aca="false">IF(AE72&gt;0,AE72,0)</f>
        <v>15062.6863920568</v>
      </c>
      <c r="AY72" s="14" t="n">
        <f aca="false">IF(AF72&gt;0,AF72,0)</f>
        <v>30089.6049790141</v>
      </c>
      <c r="AZ72" s="14" t="n">
        <f aca="false">IF(AG72&gt;0,AG72,0)</f>
        <v>38699.2029661768</v>
      </c>
      <c r="BA72" s="14" t="n">
        <f aca="false">IF(AH72&gt;0,AH72,0)</f>
        <v>26416.6069751056</v>
      </c>
      <c r="BB72" s="14" t="n">
        <f aca="false">IF(AI72&gt;0,AI72,0)</f>
        <v>39033.6938997716</v>
      </c>
      <c r="BC72" s="14" t="n">
        <f aca="false">IF(AJ72&gt;0,AJ72,0)</f>
        <v>18393.2903465447</v>
      </c>
      <c r="BD72" s="14" t="n">
        <f aca="false">IF(AK72&gt;0,AK72,0)</f>
        <v>26104.5337157833</v>
      </c>
      <c r="BE72" s="14" t="n">
        <f aca="false">IF(AL72&gt;0,AL72,0)</f>
        <v>41256.4310348672</v>
      </c>
      <c r="BF72" s="14" t="n">
        <f aca="false">IF(AM72&gt;0,AM72,0)</f>
        <v>12612.963590245</v>
      </c>
      <c r="BG72" s="14" t="n">
        <f aca="false">IF(AN72&gt;0,AN72,0)</f>
        <v>14470.9893814913</v>
      </c>
      <c r="BH72" s="14" t="n">
        <f aca="false">IF(AO72&gt;0,AO72,0)</f>
        <v>26094.1185146507</v>
      </c>
      <c r="BI72" s="14" t="n">
        <f aca="false">IF(AP72&gt;0,AP72,0)</f>
        <v>36324.0096951845</v>
      </c>
      <c r="BJ72" s="14" t="n">
        <f aca="false">IF(AQ72&gt;0,AQ72,0)</f>
        <v>20001.5009566805</v>
      </c>
      <c r="BK72" s="14" t="n">
        <f aca="false">IF(AR72&gt;0,AR72,0)</f>
        <v>34470.6512145802</v>
      </c>
    </row>
    <row r="73" customFormat="false" ht="18" hidden="false" customHeight="false" outlineLevel="0" collapsed="false">
      <c r="A73" s="22" t="s">
        <v>1071</v>
      </c>
      <c r="B73" s="19" t="s">
        <v>640</v>
      </c>
      <c r="C73" s="19" t="n">
        <v>39</v>
      </c>
      <c r="D73" s="19" t="n">
        <f aca="false">C73-2</f>
        <v>37</v>
      </c>
      <c r="E73" s="8" t="s">
        <v>641</v>
      </c>
      <c r="F73" s="8" t="n">
        <v>10.9990415934299</v>
      </c>
      <c r="G73" s="13" t="n">
        <f aca="false">F73*((POWER(D73,2))/((POWER(C73,2))))</f>
        <v>9.89986057949082</v>
      </c>
      <c r="H73" s="0" t="n">
        <f aca="false">IF(ISNA(VLOOKUP($A73,PE!$B:$T,2,0)),0,VLOOKUP($A73,PE!$B:$T,2,0))</f>
        <v>34085.2309670576</v>
      </c>
      <c r="I73" s="0" t="n">
        <f aca="false">IF(ISNA(VLOOKUP($A73,PE!$B:$T,3,0)),0,VLOOKUP($A73,PE!$B:$T,3,0))</f>
        <v>77014.5213536987</v>
      </c>
      <c r="J73" s="0" t="n">
        <f aca="false">IF(ISNA(VLOOKUP($A73,PE!$B:$T,4,0)),0,VLOOKUP($A73,PE!$B:$T,4,0))</f>
        <v>26775.5978719828</v>
      </c>
      <c r="K73" s="0" t="n">
        <f aca="false">IF(ISNA(VLOOKUP($A73,PE!$B:$T,5,0)),0,VLOOKUP($A73,PE!$B:$T,5,0))</f>
        <v>66227.0170291203</v>
      </c>
      <c r="L73" s="0" t="n">
        <f aca="false">IF(ISNA(VLOOKUP($A73,PE!$B:$T,6,0)),0,VLOOKUP($A73,PE!$B:$T,6,0))</f>
        <v>31525.6974862285</v>
      </c>
      <c r="M73" s="0" t="n">
        <f aca="false">IF(ISNA(VLOOKUP($A73,PE!$B:$T,7,0)),0,VLOOKUP($A73,PE!$B:$T,7,0))</f>
        <v>61975.3950972817</v>
      </c>
      <c r="N73" s="0" t="n">
        <f aca="false">IF(ISNA(VLOOKUP($A73,PE!$B:$T,8,0)),0,VLOOKUP($A73,PE!$B:$T,8,0))</f>
        <v>143060.232790637</v>
      </c>
      <c r="O73" s="0" t="n">
        <f aca="false">IF(ISNA(VLOOKUP($A73,PE!$B:$T,9,0)),0,VLOOKUP($A73,PE!$B:$T,9,0))</f>
        <v>104191.504298573</v>
      </c>
      <c r="P73" s="0" t="n">
        <f aca="false">IF(ISNA(VLOOKUP($A73,PE!$B:$T,10,0)),0,VLOOKUP($A73,PE!$B:$T,10,0))</f>
        <v>143946.277519358</v>
      </c>
      <c r="Q73" s="0" t="n">
        <f aca="false">IF(ISNA(VLOOKUP($A73,PE!$B:$T,11,0)),0,VLOOKUP($A73,PE!$B:$T,11,0))</f>
        <v>95700.5741301447</v>
      </c>
      <c r="R73" s="0" t="n">
        <f aca="false">IF(ISNA(VLOOKUP($A73,PE!$B:$T,12,0)),0,VLOOKUP($A73,PE!$B:$T,12,0))</f>
        <v>66028.1859005371</v>
      </c>
      <c r="S73" s="0" t="n">
        <f aca="false">IF(ISNA(VLOOKUP($A73,PE!$B:$T,13,0)),0,VLOOKUP($A73,PE!$B:$T,13,0))</f>
        <v>97367.6887659449</v>
      </c>
      <c r="T73" s="0" t="n">
        <f aca="false">IF(ISNA(VLOOKUP($A73,PE!$B:$T,14,0)),0,VLOOKUP($A73,PE!$B:$T,14,0))</f>
        <v>28576.2166744806</v>
      </c>
      <c r="U73" s="0" t="n">
        <f aca="false">IF(ISNA(VLOOKUP($A73,PE!$B:$T,15,0)),0,VLOOKUP($A73,PE!$B:$T,15,0))</f>
        <v>34358.7843598983</v>
      </c>
      <c r="V73" s="0" t="n">
        <f aca="false">IF(ISNA(VLOOKUP($A73,PE!$B:$T,16,0)),0,VLOOKUP($A73,PE!$B:$T,16,0))</f>
        <v>66028.1859005371</v>
      </c>
      <c r="W73" s="0" t="n">
        <f aca="false">IF(ISNA(VLOOKUP($A73,PE!$B:$T,17,0)),0,VLOOKUP($A73,PE!$B:$T,17,0))</f>
        <v>129009.303276924</v>
      </c>
      <c r="X73" s="0" t="n">
        <f aca="false">IF(ISNA(VLOOKUP($A73,PE!$B:$T,18,0)),0,VLOOKUP($A73,PE!$B:$T,18,0))</f>
        <v>33421.840980077</v>
      </c>
      <c r="Y73" s="0" t="n">
        <f aca="false">IF(ISNA(VLOOKUP($A73,PE!$B:$T,19,0)),0,VLOOKUP($A73,PE!$B:$T,19,0))</f>
        <v>59089.7360652486</v>
      </c>
      <c r="AA73" s="14" t="n">
        <f aca="false">H73-(H72*$G72/100)</f>
        <v>32876.9121952007</v>
      </c>
      <c r="AB73" s="14" t="n">
        <f aca="false">I73-(I72*$G72/100)</f>
        <v>74047.2178270545</v>
      </c>
      <c r="AC73" s="14" t="n">
        <f aca="false">J73-(J72*$G72/100)</f>
        <v>25715.1201297988</v>
      </c>
      <c r="AD73" s="14" t="n">
        <f aca="false">K73-(K72*$G72/100)</f>
        <v>63913.4821903309</v>
      </c>
      <c r="AE73" s="14" t="n">
        <f aca="false">L73-(L72*$G72/100)</f>
        <v>30020.8062749681</v>
      </c>
      <c r="AF73" s="14" t="n">
        <f aca="false">M73-(M72*$G72/100)</f>
        <v>58959.8925820333</v>
      </c>
      <c r="AG73" s="14" t="n">
        <f aca="false">N73-(N72*$G72/100)</f>
        <v>139222.743346877</v>
      </c>
      <c r="AH73" s="14" t="n">
        <f aca="false">O73-(O72*$G72/100)</f>
        <v>101551.979062484</v>
      </c>
      <c r="AI73" s="14" t="n">
        <f aca="false">P73-(P72*$G72/100)</f>
        <v>140077.308091246</v>
      </c>
      <c r="AJ73" s="14" t="n">
        <f aca="false">Q73-(Q72*$G72/100)</f>
        <v>93860.9357565431</v>
      </c>
      <c r="AK73" s="14" t="n">
        <f aca="false">R73-(R72*$G72/100)</f>
        <v>63420.8472730991</v>
      </c>
      <c r="AL73" s="14" t="n">
        <f aca="false">S73-(S72*$G72/100)</f>
        <v>93241.5414163422</v>
      </c>
      <c r="AM73" s="14" t="n">
        <f aca="false">T73-(T72*$G72/100)</f>
        <v>27316.9085268099</v>
      </c>
      <c r="AN73" s="14" t="n">
        <f aca="false">U73-(U72*$G72/100)</f>
        <v>32907.9789097093</v>
      </c>
      <c r="AO73" s="14" t="n">
        <f aca="false">V73-(V72*$G72/100)</f>
        <v>63420.8472730991</v>
      </c>
      <c r="AP73" s="14" t="n">
        <f aca="false">W73-(W72*$G72/100)</f>
        <v>125381.760176521</v>
      </c>
      <c r="AQ73" s="14" t="n">
        <f aca="false">X73-(X72*$G72/100)</f>
        <v>31431.6123919191</v>
      </c>
      <c r="AR73" s="14" t="n">
        <f aca="false">Y73-(Y72*$G72/100)</f>
        <v>55657.9473640905</v>
      </c>
      <c r="AT73" s="14" t="n">
        <f aca="false">IF(AA73&gt;0,AA73,0)</f>
        <v>32876.9121952007</v>
      </c>
      <c r="AU73" s="14" t="n">
        <f aca="false">IF(AB73&gt;0,AB73,0)</f>
        <v>74047.2178270545</v>
      </c>
      <c r="AV73" s="14" t="n">
        <f aca="false">IF(AC73&gt;0,AC73,0)</f>
        <v>25715.1201297988</v>
      </c>
      <c r="AW73" s="14" t="n">
        <f aca="false">IF(AD73&gt;0,AD73,0)</f>
        <v>63913.4821903309</v>
      </c>
      <c r="AX73" s="14" t="n">
        <f aca="false">IF(AE73&gt;0,AE73,0)</f>
        <v>30020.8062749681</v>
      </c>
      <c r="AY73" s="14" t="n">
        <f aca="false">IF(AF73&gt;0,AF73,0)</f>
        <v>58959.8925820333</v>
      </c>
      <c r="AZ73" s="14" t="n">
        <f aca="false">IF(AG73&gt;0,AG73,0)</f>
        <v>139222.743346877</v>
      </c>
      <c r="BA73" s="14" t="n">
        <f aca="false">IF(AH73&gt;0,AH73,0)</f>
        <v>101551.979062484</v>
      </c>
      <c r="BB73" s="14" t="n">
        <f aca="false">IF(AI73&gt;0,AI73,0)</f>
        <v>140077.308091246</v>
      </c>
      <c r="BC73" s="14" t="n">
        <f aca="false">IF(AJ73&gt;0,AJ73,0)</f>
        <v>93860.9357565431</v>
      </c>
      <c r="BD73" s="14" t="n">
        <f aca="false">IF(AK73&gt;0,AK73,0)</f>
        <v>63420.8472730991</v>
      </c>
      <c r="BE73" s="14" t="n">
        <f aca="false">IF(AL73&gt;0,AL73,0)</f>
        <v>93241.5414163422</v>
      </c>
      <c r="BF73" s="14" t="n">
        <f aca="false">IF(AM73&gt;0,AM73,0)</f>
        <v>27316.9085268099</v>
      </c>
      <c r="BG73" s="14" t="n">
        <f aca="false">IF(AN73&gt;0,AN73,0)</f>
        <v>32907.9789097093</v>
      </c>
      <c r="BH73" s="14" t="n">
        <f aca="false">IF(AO73&gt;0,AO73,0)</f>
        <v>63420.8472730991</v>
      </c>
      <c r="BI73" s="14" t="n">
        <f aca="false">IF(AP73&gt;0,AP73,0)</f>
        <v>125381.760176521</v>
      </c>
      <c r="BJ73" s="14" t="n">
        <f aca="false">IF(AQ73&gt;0,AQ73,0)</f>
        <v>31431.6123919191</v>
      </c>
      <c r="BK73" s="14" t="n">
        <f aca="false">IF(AR73&gt;0,AR73,0)</f>
        <v>55657.9473640905</v>
      </c>
    </row>
    <row r="74" customFormat="false" ht="18" hidden="false" customHeight="false" outlineLevel="0" collapsed="false">
      <c r="A74" s="22" t="s">
        <v>1072</v>
      </c>
      <c r="B74" s="19" t="s">
        <v>643</v>
      </c>
      <c r="C74" s="19" t="n">
        <v>39</v>
      </c>
      <c r="D74" s="19" t="n">
        <f aca="false">C74-2</f>
        <v>37</v>
      </c>
      <c r="E74" s="8" t="s">
        <v>644</v>
      </c>
      <c r="F74" s="8" t="n">
        <v>11.0086858042421</v>
      </c>
      <c r="G74" s="13" t="n">
        <f aca="false">F74*((POWER(D74,2))/((POWER(C74,2))))</f>
        <v>9.9085410032922</v>
      </c>
      <c r="H74" s="0" t="n">
        <f aca="false">IF(ISNA(VLOOKUP($A74,PE!$B:$T,2,0)),0,VLOOKUP($A74,PE!$B:$T,2,0))</f>
        <v>3755.25524777205</v>
      </c>
      <c r="I74" s="0" t="n">
        <f aca="false">IF(ISNA(VLOOKUP($A74,PE!$B:$T,3,0)),0,VLOOKUP($A74,PE!$B:$T,3,0))</f>
        <v>9674.56850215222</v>
      </c>
      <c r="J74" s="0" t="n">
        <f aca="false">IF(ISNA(VLOOKUP($A74,PE!$B:$T,4,0)),0,VLOOKUP($A74,PE!$B:$T,4,0))</f>
        <v>6854.10824542969</v>
      </c>
      <c r="K74" s="0" t="n">
        <f aca="false">IF(ISNA(VLOOKUP($A74,PE!$B:$T,5,0)),0,VLOOKUP($A74,PE!$B:$T,5,0))</f>
        <v>10496.6241925119</v>
      </c>
      <c r="L74" s="0" t="n">
        <f aca="false">IF(ISNA(VLOOKUP($A74,PE!$B:$T,6,0)),0,VLOOKUP($A74,PE!$B:$T,6,0))</f>
        <v>4503.29180834162</v>
      </c>
      <c r="M74" s="0" t="n">
        <f aca="false">IF(ISNA(VLOOKUP($A74,PE!$B:$T,7,0)),0,VLOOKUP($A74,PE!$B:$T,7,0))</f>
        <v>6301.82886141743</v>
      </c>
      <c r="N74" s="0" t="n">
        <f aca="false">IF(ISNA(VLOOKUP($A74,PE!$B:$T,8,0)),0,VLOOKUP($A74,PE!$B:$T,8,0))</f>
        <v>22028.2267114153</v>
      </c>
      <c r="O74" s="0" t="n">
        <f aca="false">IF(ISNA(VLOOKUP($A74,PE!$B:$T,9,0)),0,VLOOKUP($A74,PE!$B:$T,9,0))</f>
        <v>12603.5084288709</v>
      </c>
      <c r="P74" s="0" t="n">
        <f aca="false">IF(ISNA(VLOOKUP($A74,PE!$B:$T,10,0)),0,VLOOKUP($A74,PE!$B:$T,10,0))</f>
        <v>14416.763772262</v>
      </c>
      <c r="Q74" s="0" t="n">
        <f aca="false">IF(ISNA(VLOOKUP($A74,PE!$B:$T,11,0)),0,VLOOKUP($A74,PE!$B:$T,11,0))</f>
        <v>16403.2176947552</v>
      </c>
      <c r="R74" s="0" t="n">
        <f aca="false">IF(ISNA(VLOOKUP($A74,PE!$B:$T,12,0)),0,VLOOKUP($A74,PE!$B:$T,12,0))</f>
        <v>7949.17321027626</v>
      </c>
      <c r="S74" s="0" t="n">
        <f aca="false">IF(ISNA(VLOOKUP($A74,PE!$B:$T,13,0)),0,VLOOKUP($A74,PE!$B:$T,13,0))</f>
        <v>12531.6996287174</v>
      </c>
      <c r="T74" s="0" t="n">
        <f aca="false">IF(ISNA(VLOOKUP($A74,PE!$B:$T,14,0)),0,VLOOKUP($A74,PE!$B:$T,14,0))</f>
        <v>5057.10304829617</v>
      </c>
      <c r="U74" s="0" t="n">
        <f aca="false">IF(ISNA(VLOOKUP($A74,PE!$B:$T,15,0)),0,VLOOKUP($A74,PE!$B:$T,15,0))</f>
        <v>6555.58787347584</v>
      </c>
      <c r="V74" s="0" t="n">
        <f aca="false">IF(ISNA(VLOOKUP($A74,PE!$B:$T,16,0)),0,VLOOKUP($A74,PE!$B:$T,16,0))</f>
        <v>7949.17321027626</v>
      </c>
      <c r="W74" s="0" t="n">
        <f aca="false">IF(ISNA(VLOOKUP($A74,PE!$B:$T,17,0)),0,VLOOKUP($A74,PE!$B:$T,17,0))</f>
        <v>23098.7673857813</v>
      </c>
      <c r="X74" s="0" t="n">
        <f aca="false">IF(ISNA(VLOOKUP($A74,PE!$B:$T,18,0)),0,VLOOKUP($A74,PE!$B:$T,18,0))</f>
        <v>4463.60417866998</v>
      </c>
      <c r="Y74" s="0" t="n">
        <f aca="false">IF(ISNA(VLOOKUP($A74,PE!$B:$T,19,0)),0,VLOOKUP($A74,PE!$B:$T,19,0))</f>
        <v>4903.63581204859</v>
      </c>
      <c r="AA74" s="14" t="n">
        <f aca="false">H74-(H73*$G73/100)</f>
        <v>380.864903835917</v>
      </c>
      <c r="AB74" s="14" t="n">
        <f aca="false">I74-(I73*$G73/100)</f>
        <v>2050.23826217386</v>
      </c>
      <c r="AC74" s="14" t="n">
        <f aca="false">J74-(J73*$G73/100)</f>
        <v>4203.36138677828</v>
      </c>
      <c r="AD74" s="14" t="n">
        <f aca="false">K74-(K73*$G73/100)</f>
        <v>3940.24184067335</v>
      </c>
      <c r="AE74" s="14" t="n">
        <f aca="false">L74-(L73*$G73/100)</f>
        <v>1382.29171049296</v>
      </c>
      <c r="AF74" s="14" t="n">
        <f aca="false">M74-(M73*$G73/100)</f>
        <v>166.351153197953</v>
      </c>
      <c r="AG74" s="14" t="n">
        <f aca="false">N74-(N73*$G73/100)</f>
        <v>7865.46312044723</v>
      </c>
      <c r="AH74" s="14" t="n">
        <f aca="false">O74-(O73*$G73/100)</f>
        <v>2288.69476763799</v>
      </c>
      <c r="AI74" s="14" t="n">
        <f aca="false">P74-(P73*$G73/100)</f>
        <v>166.282988478621</v>
      </c>
      <c r="AJ74" s="14" t="n">
        <f aca="false">Q74-(Q73*$G73/100)</f>
        <v>6928.99428209861</v>
      </c>
      <c r="AK74" s="14" t="n">
        <f aca="false">R74-(R73*$G73/100)</f>
        <v>1412.47486295607</v>
      </c>
      <c r="AL74" s="14" t="n">
        <f aca="false">S74-(S73*$G73/100)</f>
        <v>2892.43419141631</v>
      </c>
      <c r="AM74" s="14" t="n">
        <f aca="false">T74-(T73*$G73/100)</f>
        <v>2228.09743862938</v>
      </c>
      <c r="AN74" s="14" t="n">
        <f aca="false">U74-(U73*$G73/100)</f>
        <v>3154.11612503801</v>
      </c>
      <c r="AO74" s="14" t="n">
        <f aca="false">V74-(V73*$G73/100)</f>
        <v>1412.47486295607</v>
      </c>
      <c r="AP74" s="14" t="n">
        <f aca="false">W74-(W73*$G73/100)</f>
        <v>10327.0262267933</v>
      </c>
      <c r="AQ74" s="14" t="n">
        <f aca="false">X74-(X73*$G73/100)</f>
        <v>1154.88851854323</v>
      </c>
      <c r="AR74" s="14" t="n">
        <f aca="false">Y74-(Y73*$G73/100)</f>
        <v>-946.165675200126</v>
      </c>
      <c r="AT74" s="14" t="n">
        <f aca="false">IF(AA74&gt;0,AA74,0)</f>
        <v>380.864903835917</v>
      </c>
      <c r="AU74" s="14" t="n">
        <f aca="false">IF(AB74&gt;0,AB74,0)</f>
        <v>2050.23826217386</v>
      </c>
      <c r="AV74" s="14" t="n">
        <f aca="false">IF(AC74&gt;0,AC74,0)</f>
        <v>4203.36138677828</v>
      </c>
      <c r="AW74" s="14" t="n">
        <f aca="false">IF(AD74&gt;0,AD74,0)</f>
        <v>3940.24184067335</v>
      </c>
      <c r="AX74" s="14" t="n">
        <f aca="false">IF(AE74&gt;0,AE74,0)</f>
        <v>1382.29171049296</v>
      </c>
      <c r="AY74" s="14" t="n">
        <f aca="false">IF(AF74&gt;0,AF74,0)</f>
        <v>166.351153197953</v>
      </c>
      <c r="AZ74" s="14" t="n">
        <f aca="false">IF(AG74&gt;0,AG74,0)</f>
        <v>7865.46312044723</v>
      </c>
      <c r="BA74" s="14" t="n">
        <f aca="false">IF(AH74&gt;0,AH74,0)</f>
        <v>2288.69476763799</v>
      </c>
      <c r="BB74" s="14" t="n">
        <f aca="false">IF(AI74&gt;0,AI74,0)</f>
        <v>166.282988478621</v>
      </c>
      <c r="BC74" s="14" t="n">
        <f aca="false">IF(AJ74&gt;0,AJ74,0)</f>
        <v>6928.99428209861</v>
      </c>
      <c r="BD74" s="14" t="n">
        <f aca="false">IF(AK74&gt;0,AK74,0)</f>
        <v>1412.47486295607</v>
      </c>
      <c r="BE74" s="14" t="n">
        <f aca="false">IF(AL74&gt;0,AL74,0)</f>
        <v>2892.43419141631</v>
      </c>
      <c r="BF74" s="14" t="n">
        <f aca="false">IF(AM74&gt;0,AM74,0)</f>
        <v>2228.09743862938</v>
      </c>
      <c r="BG74" s="14" t="n">
        <f aca="false">IF(AN74&gt;0,AN74,0)</f>
        <v>3154.11612503801</v>
      </c>
      <c r="BH74" s="14" t="n">
        <f aca="false">IF(AO74&gt;0,AO74,0)</f>
        <v>1412.47486295607</v>
      </c>
      <c r="BI74" s="14" t="n">
        <f aca="false">IF(AP74&gt;0,AP74,0)</f>
        <v>10327.0262267933</v>
      </c>
      <c r="BJ74" s="14" t="n">
        <f aca="false">IF(AQ74&gt;0,AQ74,0)</f>
        <v>1154.88851854323</v>
      </c>
      <c r="BK74" s="14" t="n">
        <f aca="false">IF(AR74&gt;0,AR74,0)</f>
        <v>0</v>
      </c>
    </row>
    <row r="75" customFormat="false" ht="18" hidden="false" customHeight="false" outlineLevel="0" collapsed="false">
      <c r="A75" s="22" t="s">
        <v>1073</v>
      </c>
      <c r="B75" s="19" t="s">
        <v>1074</v>
      </c>
      <c r="C75" s="19" t="n">
        <v>41</v>
      </c>
      <c r="D75" s="19" t="n">
        <f aca="false">C75-2</f>
        <v>39</v>
      </c>
      <c r="E75" s="8" t="s">
        <v>1075</v>
      </c>
      <c r="F75" s="8" t="n">
        <v>11.7158607701314</v>
      </c>
      <c r="G75" s="13" t="n">
        <f aca="false">F75*((POWER(D75,2))/((POWER(C75,2))))</f>
        <v>10.6007282756513</v>
      </c>
      <c r="H75" s="0" t="n">
        <f aca="false">IF(ISNA(VLOOKUP($A75,PE!$B:$T,2,0)),0,VLOOKUP($A75,PE!$B:$T,2,0))</f>
        <v>72.164008975214</v>
      </c>
      <c r="I75" s="0" t="n">
        <f aca="false">IF(ISNA(VLOOKUP($A75,PE!$B:$T,3,0)),0,VLOOKUP($A75,PE!$B:$T,3,0))</f>
        <v>212.76537343496</v>
      </c>
      <c r="J75" s="0" t="n">
        <f aca="false">IF(ISNA(VLOOKUP($A75,PE!$B:$T,4,0)),0,VLOOKUP($A75,PE!$B:$T,4,0))</f>
        <v>186.502797315569</v>
      </c>
      <c r="K75" s="0" t="n">
        <f aca="false">IF(ISNA(VLOOKUP($A75,PE!$B:$T,5,0)),0,VLOOKUP($A75,PE!$B:$T,5,0))</f>
        <v>266.965282240335</v>
      </c>
      <c r="L75" s="0" t="n">
        <f aca="false">IF(ISNA(VLOOKUP($A75,PE!$B:$T,6,0)),0,VLOOKUP($A75,PE!$B:$T,6,0))</f>
        <v>84.955975589838</v>
      </c>
      <c r="M75" s="0" t="n">
        <f aca="false">IF(ISNA(VLOOKUP($A75,PE!$B:$T,7,0)),0,VLOOKUP($A75,PE!$B:$T,7,0))</f>
        <v>117.600266910164</v>
      </c>
      <c r="N75" s="0" t="n">
        <f aca="false">IF(ISNA(VLOOKUP($A75,PE!$B:$T,8,0)),0,VLOOKUP($A75,PE!$B:$T,8,0))</f>
        <v>401.521043273605</v>
      </c>
      <c r="O75" s="0" t="n">
        <f aca="false">IF(ISNA(VLOOKUP($A75,PE!$B:$T,9,0)),0,VLOOKUP($A75,PE!$B:$T,9,0))</f>
        <v>296.5215355822</v>
      </c>
      <c r="P75" s="0" t="n">
        <f aca="false">IF(ISNA(VLOOKUP($A75,PE!$B:$T,10,0)),0,VLOOKUP($A75,PE!$B:$T,10,0))</f>
        <v>264.997832279277</v>
      </c>
      <c r="Q75" s="0" t="n">
        <f aca="false">IF(ISNA(VLOOKUP($A75,PE!$B:$T,11,0)),0,VLOOKUP($A75,PE!$B:$T,11,0))</f>
        <v>418.421559068049</v>
      </c>
      <c r="R75" s="0" t="n">
        <f aca="false">IF(ISNA(VLOOKUP($A75,PE!$B:$T,12,0)),0,VLOOKUP($A75,PE!$B:$T,12,0))</f>
        <v>186.502797315569</v>
      </c>
      <c r="S75" s="0" t="n">
        <f aca="false">IF(ISNA(VLOOKUP($A75,PE!$B:$T,13,0)),0,VLOOKUP($A75,PE!$B:$T,13,0))</f>
        <v>252.704664926662</v>
      </c>
      <c r="T75" s="0" t="n">
        <f aca="false">IF(ISNA(VLOOKUP($A75,PE!$B:$T,14,0)),0,VLOOKUP($A75,PE!$B:$T,14,0))</f>
        <v>143.890468702253</v>
      </c>
      <c r="U75" s="0" t="n">
        <f aca="false">IF(ISNA(VLOOKUP($A75,PE!$B:$T,15,0)),0,VLOOKUP($A75,PE!$B:$T,15,0))</f>
        <v>150.012269095874</v>
      </c>
      <c r="V75" s="0" t="n">
        <f aca="false">IF(ISNA(VLOOKUP($A75,PE!$B:$T,16,0)),0,VLOOKUP($A75,PE!$B:$T,16,0))</f>
        <v>107.027905009501</v>
      </c>
      <c r="W75" s="0" t="n">
        <f aca="false">IF(ISNA(VLOOKUP($A75,PE!$B:$T,17,0)),0,VLOOKUP($A75,PE!$B:$T,17,0))</f>
        <v>528.301145416182</v>
      </c>
      <c r="X75" s="0" t="n">
        <f aca="false">IF(ISNA(VLOOKUP($A75,PE!$B:$T,18,0)),0,VLOOKUP($A75,PE!$B:$T,18,0))</f>
        <v>101.758043484853</v>
      </c>
      <c r="Y75" s="0" t="n">
        <f aca="false">IF(ISNA(VLOOKUP($A75,PE!$B:$T,19,0)),0,VLOOKUP($A75,PE!$B:$T,19,0))</f>
        <v>79.2906899408422</v>
      </c>
      <c r="AA75" s="14" t="n">
        <f aca="false">H75-(H74*$G74/100)</f>
        <v>-299.926997028562</v>
      </c>
      <c r="AB75" s="14" t="n">
        <f aca="false">I75-(I74*$G74/100)</f>
        <v>-745.843213492385</v>
      </c>
      <c r="AC75" s="14" t="n">
        <f aca="false">J75-(J74*$G74/100)</f>
        <v>-492.639328592863</v>
      </c>
      <c r="AD75" s="14" t="n">
        <f aca="false">K75-(K74*$G74/100)</f>
        <v>-773.097029836195</v>
      </c>
      <c r="AE75" s="14" t="n">
        <f aca="false">L75-(L74*$G74/100)</f>
        <v>-361.25453973759</v>
      </c>
      <c r="AF75" s="14" t="n">
        <f aca="false">M75-(M74*$G74/100)</f>
        <v>-506.819029780684</v>
      </c>
      <c r="AG75" s="14" t="n">
        <f aca="false">N75-(N74*$G74/100)</f>
        <v>-1781.15483272515</v>
      </c>
      <c r="AH75" s="14" t="n">
        <f aca="false">O75-(O74*$G74/100)</f>
        <v>-952.302264945862</v>
      </c>
      <c r="AI75" s="14" t="n">
        <f aca="false">P75-(P74*$G74/100)</f>
        <v>-1163.49311744308</v>
      </c>
      <c r="AJ75" s="14" t="n">
        <f aca="false">Q75-(Q74*$G74/100)</f>
        <v>-1206.89799207605</v>
      </c>
      <c r="AK75" s="14" t="n">
        <f aca="false">R75-(R74*$G74/100)</f>
        <v>-601.144289647373</v>
      </c>
      <c r="AL75" s="14" t="n">
        <f aca="false">S75-(S74*$G74/100)</f>
        <v>-989.003931194218</v>
      </c>
      <c r="AM75" s="14" t="n">
        <f aca="false">T75-(T74*$G74/100)</f>
        <v>-357.194660416913</v>
      </c>
      <c r="AN75" s="14" t="n">
        <f aca="false">U75-(U74*$G74/100)</f>
        <v>-499.550843354331</v>
      </c>
      <c r="AO75" s="14" t="n">
        <f aca="false">V75-(V74*$G74/100)</f>
        <v>-680.619181953441</v>
      </c>
      <c r="AP75" s="14" t="n">
        <f aca="false">W75-(W74*$G74/100)</f>
        <v>-1760.44969225904</v>
      </c>
      <c r="AQ75" s="14" t="n">
        <f aca="false">X75-(X74*$G74/100)</f>
        <v>-340.520006783326</v>
      </c>
      <c r="AR75" s="14" t="n">
        <f aca="false">Y75-(Y74*$G74/100)</f>
        <v>-406.588075148113</v>
      </c>
      <c r="AT75" s="14" t="n">
        <f aca="false">IF(AA75&gt;0,AA75,0)</f>
        <v>0</v>
      </c>
      <c r="AU75" s="14" t="n">
        <f aca="false">IF(AB75&gt;0,AB75,0)</f>
        <v>0</v>
      </c>
      <c r="AV75" s="14" t="n">
        <f aca="false">IF(AC75&gt;0,AC75,0)</f>
        <v>0</v>
      </c>
      <c r="AW75" s="14" t="n">
        <f aca="false">IF(AD75&gt;0,AD75,0)</f>
        <v>0</v>
      </c>
      <c r="AX75" s="14" t="n">
        <f aca="false">IF(AE75&gt;0,AE75,0)</f>
        <v>0</v>
      </c>
      <c r="AY75" s="14" t="n">
        <f aca="false">IF(AF75&gt;0,AF75,0)</f>
        <v>0</v>
      </c>
      <c r="AZ75" s="14" t="n">
        <f aca="false">IF(AG75&gt;0,AG75,0)</f>
        <v>0</v>
      </c>
      <c r="BA75" s="14" t="n">
        <f aca="false">IF(AH75&gt;0,AH75,0)</f>
        <v>0</v>
      </c>
      <c r="BB75" s="14" t="n">
        <f aca="false">IF(AI75&gt;0,AI75,0)</f>
        <v>0</v>
      </c>
      <c r="BC75" s="14" t="n">
        <f aca="false">IF(AJ75&gt;0,AJ75,0)</f>
        <v>0</v>
      </c>
      <c r="BD75" s="14" t="n">
        <f aca="false">IF(AK75&gt;0,AK75,0)</f>
        <v>0</v>
      </c>
      <c r="BE75" s="14" t="n">
        <f aca="false">IF(AL75&gt;0,AL75,0)</f>
        <v>0</v>
      </c>
      <c r="BF75" s="14" t="n">
        <f aca="false">IF(AM75&gt;0,AM75,0)</f>
        <v>0</v>
      </c>
      <c r="BG75" s="14" t="n">
        <f aca="false">IF(AN75&gt;0,AN75,0)</f>
        <v>0</v>
      </c>
      <c r="BH75" s="14" t="n">
        <f aca="false">IF(AO75&gt;0,AO75,0)</f>
        <v>0</v>
      </c>
      <c r="BI75" s="14" t="n">
        <f aca="false">IF(AP75&gt;0,AP75,0)</f>
        <v>0</v>
      </c>
      <c r="BJ75" s="14" t="n">
        <f aca="false">IF(AQ75&gt;0,AQ75,0)</f>
        <v>0</v>
      </c>
      <c r="BK75" s="14" t="n">
        <f aca="false">IF(AR75&gt;0,AR75,0)</f>
        <v>0</v>
      </c>
    </row>
    <row r="76" customFormat="false" ht="18" hidden="false" customHeight="false" outlineLevel="0" collapsed="false">
      <c r="A76" s="22" t="s">
        <v>1076</v>
      </c>
      <c r="B76" s="19" t="s">
        <v>1077</v>
      </c>
      <c r="C76" s="19" t="n">
        <v>41</v>
      </c>
      <c r="D76" s="19" t="n">
        <f aca="false">C76-2</f>
        <v>39</v>
      </c>
      <c r="E76" s="8" t="s">
        <v>1078</v>
      </c>
      <c r="F76" s="8" t="n">
        <v>11.7259992055278</v>
      </c>
      <c r="G76" s="13" t="n">
        <f aca="false">F76*((POWER(D76,2))/((POWER(C76,2))))</f>
        <v>10.6099017201712</v>
      </c>
      <c r="H76" s="0" t="n">
        <f aca="false">IF(ISNA(VLOOKUP($A76,PE!$B:$T,2,0)),0,VLOOKUP($A76,PE!$B:$T,2,0))</f>
        <v>156.865689657165</v>
      </c>
      <c r="I76" s="0" t="n">
        <f aca="false">IF(ISNA(VLOOKUP($A76,PE!$B:$T,3,0)),0,VLOOKUP($A76,PE!$B:$T,3,0))</f>
        <v>756.089509378763</v>
      </c>
      <c r="J76" s="0" t="n">
        <f aca="false">IF(ISNA(VLOOKUP($A76,PE!$B:$T,4,0)),0,VLOOKUP($A76,PE!$B:$T,4,0))</f>
        <v>404.782753211305</v>
      </c>
      <c r="K76" s="0" t="n">
        <f aca="false">IF(ISNA(VLOOKUP($A76,PE!$B:$T,5,0)),0,VLOOKUP($A76,PE!$B:$T,5,0))</f>
        <v>582.797544559813</v>
      </c>
      <c r="L76" s="0" t="n">
        <f aca="false">IF(ISNA(VLOOKUP($A76,PE!$B:$T,6,0)),0,VLOOKUP($A76,PE!$B:$T,6,0))</f>
        <v>149.215281592897</v>
      </c>
      <c r="M76" s="0" t="n">
        <f aca="false">IF(ISNA(VLOOKUP($A76,PE!$B:$T,7,0)),0,VLOOKUP($A76,PE!$B:$T,7,0))</f>
        <v>362.742326332795</v>
      </c>
      <c r="N76" s="0" t="n">
        <f aca="false">IF(ISNA(VLOOKUP($A76,PE!$B:$T,8,0)),0,VLOOKUP($A76,PE!$B:$T,8,0))</f>
        <v>353.985657951922</v>
      </c>
      <c r="O76" s="0" t="n">
        <f aca="false">IF(ISNA(VLOOKUP($A76,PE!$B:$T,9,0)),0,VLOOKUP($A76,PE!$B:$T,9,0))</f>
        <v>932.050020218813</v>
      </c>
      <c r="P76" s="0" t="n">
        <f aca="false">IF(ISNA(VLOOKUP($A76,PE!$B:$T,10,0)),0,VLOOKUP($A76,PE!$B:$T,10,0))</f>
        <v>362.742326332795</v>
      </c>
      <c r="Q76" s="0" t="n">
        <f aca="false">IF(ISNA(VLOOKUP($A76,PE!$B:$T,11,0)),0,VLOOKUP($A76,PE!$B:$T,11,0))</f>
        <v>907.347582880016</v>
      </c>
      <c r="R76" s="0" t="n">
        <f aca="false">IF(ISNA(VLOOKUP($A76,PE!$B:$T,12,0)),0,VLOOKUP($A76,PE!$B:$T,12,0))</f>
        <v>291.330182476772</v>
      </c>
      <c r="S76" s="0" t="n">
        <f aca="false">IF(ISNA(VLOOKUP($A76,PE!$B:$T,13,0)),0,VLOOKUP($A76,PE!$B:$T,13,0))</f>
        <v>534.49435724001</v>
      </c>
      <c r="T76" s="0" t="n">
        <f aca="false">IF(ISNA(VLOOKUP($A76,PE!$B:$T,14,0)),0,VLOOKUP($A76,PE!$B:$T,14,0))</f>
        <v>247.502692523967</v>
      </c>
      <c r="U76" s="0" t="n">
        <f aca="false">IF(ISNA(VLOOKUP($A76,PE!$B:$T,15,0)),0,VLOOKUP($A76,PE!$B:$T,15,0))</f>
        <v>280.01066607087</v>
      </c>
      <c r="V76" s="0" t="n">
        <f aca="false">IF(ISNA(VLOOKUP($A76,PE!$B:$T,16,0)),0,VLOOKUP($A76,PE!$B:$T,16,0))</f>
        <v>439.779560568444</v>
      </c>
      <c r="W76" s="0" t="n">
        <f aca="false">IF(ISNA(VLOOKUP($A76,PE!$B:$T,17,0)),0,VLOOKUP($A76,PE!$B:$T,17,0))</f>
        <v>912.128600955949</v>
      </c>
      <c r="X76" s="0" t="n">
        <f aca="false">IF(ISNA(VLOOKUP($A76,PE!$B:$T,18,0)),0,VLOOKUP($A76,PE!$B:$T,18,0))</f>
        <v>156.524244170179</v>
      </c>
      <c r="Y76" s="0" t="n">
        <f aca="false">IF(ISNA(VLOOKUP($A76,PE!$B:$T,19,0)),0,VLOOKUP($A76,PE!$B:$T,19,0))</f>
        <v>248.402039601881</v>
      </c>
      <c r="AA76" s="14" t="n">
        <f aca="false">H76-(H75*$G75/100)</f>
        <v>149.215779152886</v>
      </c>
      <c r="AB76" s="14" t="n">
        <f aca="false">I76-(I75*$G75/100)</f>
        <v>733.534830276248</v>
      </c>
      <c r="AC76" s="14" t="n">
        <f aca="false">J76-(J75*$G75/100)</f>
        <v>385.012098441393</v>
      </c>
      <c r="AD76" s="14" t="n">
        <f aca="false">K76-(K75*$G75/100)</f>
        <v>554.49728039919</v>
      </c>
      <c r="AE76" s="14" t="n">
        <f aca="false">L76-(L75*$G75/100)</f>
        <v>140.20932946669</v>
      </c>
      <c r="AF76" s="14" t="n">
        <f aca="false">M76-(M75*$G75/100)</f>
        <v>350.275841586208</v>
      </c>
      <c r="AG76" s="14" t="n">
        <f aca="false">N76-(N75*$G75/100)</f>
        <v>311.421503184927</v>
      </c>
      <c r="AH76" s="14" t="n">
        <f aca="false">O76-(O75*$G75/100)</f>
        <v>900.616577952955</v>
      </c>
      <c r="AI76" s="14" t="n">
        <f aca="false">P76-(P75*$G75/100)</f>
        <v>334.650626196503</v>
      </c>
      <c r="AJ76" s="14" t="n">
        <f aca="false">Q76-(Q75*$G75/100)</f>
        <v>862.991850356468</v>
      </c>
      <c r="AK76" s="14" t="n">
        <f aca="false">R76-(R75*$G75/100)</f>
        <v>271.55952770686</v>
      </c>
      <c r="AL76" s="14" t="n">
        <f aca="false">S76-(S75*$G75/100)</f>
        <v>507.70582237124</v>
      </c>
      <c r="AM76" s="14" t="n">
        <f aca="false">T76-(T75*$G75/100)</f>
        <v>232.24925492228</v>
      </c>
      <c r="AN76" s="14" t="n">
        <f aca="false">U76-(U75*$G75/100)</f>
        <v>264.108273043878</v>
      </c>
      <c r="AO76" s="14" t="n">
        <f aca="false">V76-(V75*$G75/100)</f>
        <v>428.433823179265</v>
      </c>
      <c r="AP76" s="14" t="n">
        <f aca="false">W76-(W75*$G75/100)</f>
        <v>856.124832053226</v>
      </c>
      <c r="AQ76" s="14" t="n">
        <f aca="false">X76-(X75*$G75/100)</f>
        <v>145.737150481731</v>
      </c>
      <c r="AR76" s="14" t="n">
        <f aca="false">Y76-(Y75*$G75/100)</f>
        <v>239.996649013363</v>
      </c>
      <c r="AT76" s="14" t="n">
        <f aca="false">IF(AA76&gt;0,AA76,0)</f>
        <v>149.215779152886</v>
      </c>
      <c r="AU76" s="14" t="n">
        <f aca="false">IF(AB76&gt;0,AB76,0)</f>
        <v>733.534830276248</v>
      </c>
      <c r="AV76" s="14" t="n">
        <f aca="false">IF(AC76&gt;0,AC76,0)</f>
        <v>385.012098441393</v>
      </c>
      <c r="AW76" s="14" t="n">
        <f aca="false">IF(AD76&gt;0,AD76,0)</f>
        <v>554.49728039919</v>
      </c>
      <c r="AX76" s="14" t="n">
        <f aca="false">IF(AE76&gt;0,AE76,0)</f>
        <v>140.20932946669</v>
      </c>
      <c r="AY76" s="14" t="n">
        <f aca="false">IF(AF76&gt;0,AF76,0)</f>
        <v>350.275841586208</v>
      </c>
      <c r="AZ76" s="14" t="n">
        <f aca="false">IF(AG76&gt;0,AG76,0)</f>
        <v>311.421503184927</v>
      </c>
      <c r="BA76" s="14" t="n">
        <f aca="false">IF(AH76&gt;0,AH76,0)</f>
        <v>900.616577952955</v>
      </c>
      <c r="BB76" s="14" t="n">
        <f aca="false">IF(AI76&gt;0,AI76,0)</f>
        <v>334.650626196503</v>
      </c>
      <c r="BC76" s="14" t="n">
        <f aca="false">IF(AJ76&gt;0,AJ76,0)</f>
        <v>862.991850356468</v>
      </c>
      <c r="BD76" s="14" t="n">
        <f aca="false">IF(AK76&gt;0,AK76,0)</f>
        <v>271.55952770686</v>
      </c>
      <c r="BE76" s="14" t="n">
        <f aca="false">IF(AL76&gt;0,AL76,0)</f>
        <v>507.70582237124</v>
      </c>
      <c r="BF76" s="14" t="n">
        <f aca="false">IF(AM76&gt;0,AM76,0)</f>
        <v>232.24925492228</v>
      </c>
      <c r="BG76" s="14" t="n">
        <f aca="false">IF(AN76&gt;0,AN76,0)</f>
        <v>264.108273043878</v>
      </c>
      <c r="BH76" s="14" t="n">
        <f aca="false">IF(AO76&gt;0,AO76,0)</f>
        <v>428.433823179265</v>
      </c>
      <c r="BI76" s="14" t="n">
        <f aca="false">IF(AP76&gt;0,AP76,0)</f>
        <v>856.124832053226</v>
      </c>
      <c r="BJ76" s="14" t="n">
        <f aca="false">IF(AQ76&gt;0,AQ76,0)</f>
        <v>145.737150481731</v>
      </c>
      <c r="BK76" s="14" t="n">
        <f aca="false">IF(AR76&gt;0,AR76,0)</f>
        <v>239.996649013363</v>
      </c>
    </row>
    <row r="77" customFormat="false" ht="18" hidden="false" customHeight="false" outlineLevel="0" collapsed="false">
      <c r="A77" s="22" t="s">
        <v>1079</v>
      </c>
      <c r="B77" s="19" t="s">
        <v>1080</v>
      </c>
      <c r="C77" s="19" t="n">
        <v>41</v>
      </c>
      <c r="D77" s="19" t="n">
        <f aca="false">C77-2</f>
        <v>39</v>
      </c>
      <c r="E77" s="8" t="s">
        <v>1081</v>
      </c>
      <c r="F77" s="8" t="n">
        <v>11.736137984768</v>
      </c>
      <c r="G77" s="13" t="n">
        <f aca="false">F77*((POWER(D77,2))/((POWER(C77,2))))</f>
        <v>10.6190754758073</v>
      </c>
      <c r="H77" s="0" t="n">
        <f aca="false">IF(ISNA(VLOOKUP($A77,PE!$B:$T,2,0)),0,VLOOKUP($A77,PE!$B:$T,2,0))</f>
        <v>390.685374682705</v>
      </c>
      <c r="I77" s="0" t="n">
        <f aca="false">IF(ISNA(VLOOKUP($A77,PE!$B:$T,3,0)),0,VLOOKUP($A77,PE!$B:$T,3,0))</f>
        <v>2134.6911534326</v>
      </c>
      <c r="J77" s="0" t="n">
        <f aca="false">IF(ISNA(VLOOKUP($A77,PE!$B:$T,4,0)),0,VLOOKUP($A77,PE!$B:$T,4,0))</f>
        <v>1100.23817078059</v>
      </c>
      <c r="K77" s="0" t="n">
        <f aca="false">IF(ISNA(VLOOKUP($A77,PE!$B:$T,5,0)),0,VLOOKUP($A77,PE!$B:$T,5,0))</f>
        <v>1435.80934825988</v>
      </c>
      <c r="L77" s="0" t="n">
        <f aca="false">IF(ISNA(VLOOKUP($A77,PE!$B:$T,6,0)),0,VLOOKUP($A77,PE!$B:$T,6,0))</f>
        <v>548.0021975085</v>
      </c>
      <c r="M77" s="0" t="n">
        <f aca="false">IF(ISNA(VLOOKUP($A77,PE!$B:$T,7,0)),0,VLOOKUP($A77,PE!$B:$T,7,0))</f>
        <v>1031.15034768561</v>
      </c>
      <c r="N77" s="0" t="n">
        <f aca="false">IF(ISNA(VLOOKUP($A77,PE!$B:$T,8,0)),0,VLOOKUP($A77,PE!$B:$T,8,0))</f>
        <v>4894.44533420206</v>
      </c>
      <c r="O77" s="0" t="n">
        <f aca="false">IF(ISNA(VLOOKUP($A77,PE!$B:$T,9,0)),0,VLOOKUP($A77,PE!$B:$T,9,0))</f>
        <v>3132.80000349636</v>
      </c>
      <c r="P77" s="0" t="n">
        <f aca="false">IF(ISNA(VLOOKUP($A77,PE!$B:$T,10,0)),0,VLOOKUP($A77,PE!$B:$T,10,0))</f>
        <v>2197.67319906333</v>
      </c>
      <c r="Q77" s="0" t="n">
        <f aca="false">IF(ISNA(VLOOKUP($A77,PE!$B:$T,11,0)),0,VLOOKUP($A77,PE!$B:$T,11,0))</f>
        <v>2364.78625679975</v>
      </c>
      <c r="R77" s="0" t="n">
        <f aca="false">IF(ISNA(VLOOKUP($A77,PE!$B:$T,12,0)),0,VLOOKUP($A77,PE!$B:$T,12,0))</f>
        <v>1126.98820289531</v>
      </c>
      <c r="S77" s="0" t="n">
        <f aca="false">IF(ISNA(VLOOKUP($A77,PE!$B:$T,13,0)),0,VLOOKUP($A77,PE!$B:$T,13,0))</f>
        <v>1797.63950667206</v>
      </c>
      <c r="T77" s="0" t="n">
        <f aca="false">IF(ISNA(VLOOKUP($A77,PE!$B:$T,14,0)),0,VLOOKUP($A77,PE!$B:$T,14,0))</f>
        <v>575.291970163826</v>
      </c>
      <c r="U77" s="0" t="n">
        <f aca="false">IF(ISNA(VLOOKUP($A77,PE!$B:$T,15,0)),0,VLOOKUP($A77,PE!$B:$T,15,0))</f>
        <v>1011.00967315814</v>
      </c>
      <c r="V77" s="0" t="n">
        <f aca="false">IF(ISNA(VLOOKUP($A77,PE!$B:$T,16,0)),0,VLOOKUP($A77,PE!$B:$T,16,0))</f>
        <v>1126.98820289531</v>
      </c>
      <c r="W77" s="0" t="n">
        <f aca="false">IF(ISNA(VLOOKUP($A77,PE!$B:$T,17,0)),0,VLOOKUP($A77,PE!$B:$T,17,0))</f>
        <v>3331.86980579598</v>
      </c>
      <c r="X77" s="0" t="n">
        <f aca="false">IF(ISNA(VLOOKUP($A77,PE!$B:$T,18,0)),0,VLOOKUP($A77,PE!$B:$T,18,0))</f>
        <v>496.752281893441</v>
      </c>
      <c r="Y77" s="0" t="n">
        <f aca="false">IF(ISNA(VLOOKUP($A77,PE!$B:$T,19,0)),0,VLOOKUP($A77,PE!$B:$T,19,0))</f>
        <v>672.302019765936</v>
      </c>
      <c r="AA77" s="14" t="n">
        <f aca="false">H77-(H76*$G76/100)</f>
        <v>374.042079177411</v>
      </c>
      <c r="AB77" s="14" t="n">
        <f aca="false">I77-(I76*$G76/100)</f>
        <v>2054.47079957099</v>
      </c>
      <c r="AC77" s="14" t="n">
        <f aca="false">J77-(J76*$G76/100)</f>
        <v>1057.29111848467</v>
      </c>
      <c r="AD77" s="14" t="n">
        <f aca="false">K77-(K76*$G76/100)</f>
        <v>1373.97510155451</v>
      </c>
      <c r="AE77" s="14" t="n">
        <f aca="false">L77-(L76*$G76/100)</f>
        <v>532.170602780017</v>
      </c>
      <c r="AF77" s="14" t="n">
        <f aca="false">M77-(M76*$G76/100)</f>
        <v>992.663743364238</v>
      </c>
      <c r="AG77" s="14" t="n">
        <f aca="false">N77-(N76*$G76/100)</f>
        <v>4856.88780378986</v>
      </c>
      <c r="AH77" s="14" t="n">
        <f aca="false">O77-(O76*$G76/100)</f>
        <v>3033.91041236831</v>
      </c>
      <c r="AI77" s="14" t="n">
        <f aca="false">P77-(P76*$G76/100)</f>
        <v>2159.18659474196</v>
      </c>
      <c r="AJ77" s="14" t="n">
        <f aca="false">Q77-(Q76*$G76/100)</f>
        <v>2268.51756999583</v>
      </c>
      <c r="AK77" s="14" t="n">
        <f aca="false">R77-(R76*$G76/100)</f>
        <v>1096.07835685333</v>
      </c>
      <c r="AL77" s="14" t="n">
        <f aca="false">S77-(S76*$G76/100)</f>
        <v>1740.93018066903</v>
      </c>
      <c r="AM77" s="14" t="n">
        <f aca="false">T77-(T76*$G76/100)</f>
        <v>549.032177732256</v>
      </c>
      <c r="AN77" s="14" t="n">
        <f aca="false">U77-(U76*$G76/100)</f>
        <v>981.300816682024</v>
      </c>
      <c r="AO77" s="14" t="n">
        <f aca="false">V77-(V76*$G76/100)</f>
        <v>1080.3280237336</v>
      </c>
      <c r="AP77" s="14" t="n">
        <f aca="false">W77-(W76*$G76/100)</f>
        <v>3235.09385767298</v>
      </c>
      <c r="AQ77" s="14" t="n">
        <f aca="false">X77-(X76*$G76/100)</f>
        <v>480.145213418744</v>
      </c>
      <c r="AR77" s="14" t="n">
        <f aca="false">Y77-(Y76*$G76/100)</f>
        <v>645.946807493276</v>
      </c>
      <c r="AT77" s="14" t="n">
        <f aca="false">IF(AA77&gt;0,AA77,0)</f>
        <v>374.042079177411</v>
      </c>
      <c r="AU77" s="14" t="n">
        <f aca="false">IF(AB77&gt;0,AB77,0)</f>
        <v>2054.47079957099</v>
      </c>
      <c r="AV77" s="14" t="n">
        <f aca="false">IF(AC77&gt;0,AC77,0)</f>
        <v>1057.29111848467</v>
      </c>
      <c r="AW77" s="14" t="n">
        <f aca="false">IF(AD77&gt;0,AD77,0)</f>
        <v>1373.97510155451</v>
      </c>
      <c r="AX77" s="14" t="n">
        <f aca="false">IF(AE77&gt;0,AE77,0)</f>
        <v>532.170602780017</v>
      </c>
      <c r="AY77" s="14" t="n">
        <f aca="false">IF(AF77&gt;0,AF77,0)</f>
        <v>992.663743364238</v>
      </c>
      <c r="AZ77" s="14" t="n">
        <f aca="false">IF(AG77&gt;0,AG77,0)</f>
        <v>4856.88780378986</v>
      </c>
      <c r="BA77" s="14" t="n">
        <f aca="false">IF(AH77&gt;0,AH77,0)</f>
        <v>3033.91041236831</v>
      </c>
      <c r="BB77" s="14" t="n">
        <f aca="false">IF(AI77&gt;0,AI77,0)</f>
        <v>2159.18659474196</v>
      </c>
      <c r="BC77" s="14" t="n">
        <f aca="false">IF(AJ77&gt;0,AJ77,0)</f>
        <v>2268.51756999583</v>
      </c>
      <c r="BD77" s="14" t="n">
        <f aca="false">IF(AK77&gt;0,AK77,0)</f>
        <v>1096.07835685333</v>
      </c>
      <c r="BE77" s="14" t="n">
        <f aca="false">IF(AL77&gt;0,AL77,0)</f>
        <v>1740.93018066903</v>
      </c>
      <c r="BF77" s="14" t="n">
        <f aca="false">IF(AM77&gt;0,AM77,0)</f>
        <v>549.032177732256</v>
      </c>
      <c r="BG77" s="14" t="n">
        <f aca="false">IF(AN77&gt;0,AN77,0)</f>
        <v>981.300816682024</v>
      </c>
      <c r="BH77" s="14" t="n">
        <f aca="false">IF(AO77&gt;0,AO77,0)</f>
        <v>1080.3280237336</v>
      </c>
      <c r="BI77" s="14" t="n">
        <f aca="false">IF(AP77&gt;0,AP77,0)</f>
        <v>3235.09385767298</v>
      </c>
      <c r="BJ77" s="14" t="n">
        <f aca="false">IF(AQ77&gt;0,AQ77,0)</f>
        <v>480.145213418744</v>
      </c>
      <c r="BK77" s="14" t="n">
        <f aca="false">IF(AR77&gt;0,AR77,0)</f>
        <v>645.946807493276</v>
      </c>
    </row>
    <row r="78" customFormat="false" ht="18" hidden="false" customHeight="false" outlineLevel="0" collapsed="false">
      <c r="A78" s="22" t="s">
        <v>1082</v>
      </c>
      <c r="B78" s="19" t="s">
        <v>655</v>
      </c>
      <c r="C78" s="19" t="n">
        <v>41</v>
      </c>
      <c r="D78" s="19" t="n">
        <f aca="false">C78-2</f>
        <v>39</v>
      </c>
      <c r="E78" s="8" t="s">
        <v>656</v>
      </c>
      <c r="F78" s="8" t="n">
        <v>11.4629934455563</v>
      </c>
      <c r="G78" s="13" t="n">
        <f aca="false">F78*((POWER(D78,2))/((POWER(C78,2))))</f>
        <v>10.3719292270619</v>
      </c>
      <c r="H78" s="0" t="n">
        <f aca="false">IF(ISNA(VLOOKUP($A78,PE!$B:$T,2,0)),0,VLOOKUP($A78,PE!$B:$T,2,0))</f>
        <v>14156.0093182814</v>
      </c>
      <c r="I78" s="0" t="n">
        <f aca="false">IF(ISNA(VLOOKUP($A78,PE!$B:$T,3,0)),0,VLOOKUP($A78,PE!$B:$T,3,0))</f>
        <v>25420.1162834053</v>
      </c>
      <c r="J78" s="0" t="n">
        <f aca="false">IF(ISNA(VLOOKUP($A78,PE!$B:$T,4,0)),0,VLOOKUP($A78,PE!$B:$T,4,0))</f>
        <v>18292.5620237391</v>
      </c>
      <c r="K78" s="0" t="n">
        <f aca="false">IF(ISNA(VLOOKUP($A78,PE!$B:$T,5,0)),0,VLOOKUP($A78,PE!$B:$T,5,0))</f>
        <v>9587.45687760003</v>
      </c>
      <c r="L78" s="0" t="n">
        <f aca="false">IF(ISNA(VLOOKUP($A78,PE!$B:$T,6,0)),0,VLOOKUP($A78,PE!$B:$T,6,0))</f>
        <v>8309.29486703589</v>
      </c>
      <c r="M78" s="0" t="n">
        <f aca="false">IF(ISNA(VLOOKUP($A78,PE!$B:$T,7,0)),0,VLOOKUP($A78,PE!$B:$T,7,0))</f>
        <v>12074.1097141252</v>
      </c>
      <c r="N78" s="0" t="n">
        <f aca="false">IF(ISNA(VLOOKUP($A78,PE!$B:$T,8,0)),0,VLOOKUP($A78,PE!$B:$T,8,0))</f>
        <v>11285.7227086316</v>
      </c>
      <c r="O78" s="0" t="n">
        <f aca="false">IF(ISNA(VLOOKUP($A78,PE!$B:$T,9,0)),0,VLOOKUP($A78,PE!$B:$T,9,0))</f>
        <v>24339.7938485936</v>
      </c>
      <c r="P78" s="0" t="n">
        <f aca="false">IF(ISNA(VLOOKUP($A78,PE!$B:$T,10,0)),0,VLOOKUP($A78,PE!$B:$T,10,0))</f>
        <v>12074.1097141252</v>
      </c>
      <c r="Q78" s="0" t="n">
        <f aca="false">IF(ISNA(VLOOKUP($A78,PE!$B:$T,11,0)),0,VLOOKUP($A78,PE!$B:$T,11,0))</f>
        <v>12286.2567997537</v>
      </c>
      <c r="R78" s="0" t="n">
        <f aca="false">IF(ISNA(VLOOKUP($A78,PE!$B:$T,12,0)),0,VLOOKUP($A78,PE!$B:$T,12,0))</f>
        <v>12847.9370572985</v>
      </c>
      <c r="S78" s="0" t="n">
        <f aca="false">IF(ISNA(VLOOKUP($A78,PE!$B:$T,13,0)),0,VLOOKUP($A78,PE!$B:$T,13,0))</f>
        <v>18392.9929603353</v>
      </c>
      <c r="T78" s="0" t="n">
        <f aca="false">IF(ISNA(VLOOKUP($A78,PE!$B:$T,14,0)),0,VLOOKUP($A78,PE!$B:$T,14,0))</f>
        <v>9344.93335133409</v>
      </c>
      <c r="U78" s="0" t="n">
        <f aca="false">IF(ISNA(VLOOKUP($A78,PE!$B:$T,15,0)),0,VLOOKUP($A78,PE!$B:$T,15,0))</f>
        <v>12057.7414150645</v>
      </c>
      <c r="V78" s="0" t="n">
        <f aca="false">IF(ISNA(VLOOKUP($A78,PE!$B:$T,16,0)),0,VLOOKUP($A78,PE!$B:$T,16,0))</f>
        <v>11285.7739591331</v>
      </c>
      <c r="W78" s="0" t="n">
        <f aca="false">IF(ISNA(VLOOKUP($A78,PE!$B:$T,17,0)),0,VLOOKUP($A78,PE!$B:$T,17,0))</f>
        <v>16215.4523532705</v>
      </c>
      <c r="X78" s="0" t="n">
        <f aca="false">IF(ISNA(VLOOKUP($A78,PE!$B:$T,18,0)),0,VLOOKUP($A78,PE!$B:$T,18,0))</f>
        <v>9132.00715650302</v>
      </c>
      <c r="Y78" s="0" t="n">
        <f aca="false">IF(ISNA(VLOOKUP($A78,PE!$B:$T,19,0)),0,VLOOKUP($A78,PE!$B:$T,19,0))</f>
        <v>8568.9596630223</v>
      </c>
      <c r="AA78" s="14" t="n">
        <f aca="false">H78-(H77*$G77/100)</f>
        <v>14114.5221434709</v>
      </c>
      <c r="AB78" s="14" t="n">
        <f aca="false">I78-(I77*$G77/100)</f>
        <v>25193.4318186469</v>
      </c>
      <c r="AC78" s="14" t="n">
        <f aca="false">J78-(J77*$G77/100)</f>
        <v>18175.7269019703</v>
      </c>
      <c r="AD78" s="14" t="n">
        <f aca="false">K78-(K77*$G77/100)</f>
        <v>9434.98719921962</v>
      </c>
      <c r="AE78" s="14" t="n">
        <f aca="false">L78-(L77*$G77/100)</f>
        <v>8251.10210007338</v>
      </c>
      <c r="AF78" s="14" t="n">
        <f aca="false">M78-(M77*$G77/100)</f>
        <v>11964.6110804354</v>
      </c>
      <c r="AG78" s="14" t="n">
        <f aca="false">N78-(N77*$G77/100)</f>
        <v>10765.9778644706</v>
      </c>
      <c r="AH78" s="14" t="n">
        <f aca="false">O78-(O77*$G77/100)</f>
        <v>24007.1194517162</v>
      </c>
      <c r="AI78" s="14" t="n">
        <f aca="false">P78-(P77*$G77/100)</f>
        <v>11840.7371384051</v>
      </c>
      <c r="AJ78" s="14" t="n">
        <f aca="false">Q78-(Q77*$G77/100)</f>
        <v>12035.1383623026</v>
      </c>
      <c r="AK78" s="14" t="n">
        <f aca="false">R78-(R77*$G77/100)</f>
        <v>12728.2613294296</v>
      </c>
      <c r="AL78" s="14" t="n">
        <f aca="false">S78-(S77*$G77/100)</f>
        <v>18202.1002643389</v>
      </c>
      <c r="AM78" s="14" t="n">
        <f aca="false">T78-(T77*$G77/100)</f>
        <v>9283.84266281613</v>
      </c>
      <c r="AN78" s="14" t="n">
        <f aca="false">U78-(U77*$G77/100)</f>
        <v>11950.3815348041</v>
      </c>
      <c r="AO78" s="14" t="n">
        <f aca="false">V78-(V77*$G77/100)</f>
        <v>11166.0982312642</v>
      </c>
      <c r="AP78" s="14" t="n">
        <f aca="false">W78-(W77*$G77/100)</f>
        <v>15861.6385838374</v>
      </c>
      <c r="AQ78" s="14" t="n">
        <f aca="false">X78-(X77*$G77/100)</f>
        <v>9079.25665676096</v>
      </c>
      <c r="AR78" s="14" t="n">
        <f aca="false">Y78-(Y77*$G77/100)</f>
        <v>8497.56740411798</v>
      </c>
      <c r="AT78" s="14" t="n">
        <f aca="false">IF(AA78&gt;0,AA78,0)</f>
        <v>14114.5221434709</v>
      </c>
      <c r="AU78" s="14" t="n">
        <f aca="false">IF(AB78&gt;0,AB78,0)</f>
        <v>25193.4318186469</v>
      </c>
      <c r="AV78" s="14" t="n">
        <f aca="false">IF(AC78&gt;0,AC78,0)</f>
        <v>18175.7269019703</v>
      </c>
      <c r="AW78" s="14" t="n">
        <f aca="false">IF(AD78&gt;0,AD78,0)</f>
        <v>9434.98719921962</v>
      </c>
      <c r="AX78" s="14" t="n">
        <f aca="false">IF(AE78&gt;0,AE78,0)</f>
        <v>8251.10210007338</v>
      </c>
      <c r="AY78" s="14" t="n">
        <f aca="false">IF(AF78&gt;0,AF78,0)</f>
        <v>11964.6110804354</v>
      </c>
      <c r="AZ78" s="14" t="n">
        <f aca="false">IF(AG78&gt;0,AG78,0)</f>
        <v>10765.9778644706</v>
      </c>
      <c r="BA78" s="14" t="n">
        <f aca="false">IF(AH78&gt;0,AH78,0)</f>
        <v>24007.1194517162</v>
      </c>
      <c r="BB78" s="14" t="n">
        <f aca="false">IF(AI78&gt;0,AI78,0)</f>
        <v>11840.7371384051</v>
      </c>
      <c r="BC78" s="14" t="n">
        <f aca="false">IF(AJ78&gt;0,AJ78,0)</f>
        <v>12035.1383623026</v>
      </c>
      <c r="BD78" s="14" t="n">
        <f aca="false">IF(AK78&gt;0,AK78,0)</f>
        <v>12728.2613294296</v>
      </c>
      <c r="BE78" s="14" t="n">
        <f aca="false">IF(AL78&gt;0,AL78,0)</f>
        <v>18202.1002643389</v>
      </c>
      <c r="BF78" s="14" t="n">
        <f aca="false">IF(AM78&gt;0,AM78,0)</f>
        <v>9283.84266281613</v>
      </c>
      <c r="BG78" s="14" t="n">
        <f aca="false">IF(AN78&gt;0,AN78,0)</f>
        <v>11950.3815348041</v>
      </c>
      <c r="BH78" s="14" t="n">
        <f aca="false">IF(AO78&gt;0,AO78,0)</f>
        <v>11166.0982312642</v>
      </c>
      <c r="BI78" s="14" t="n">
        <f aca="false">IF(AP78&gt;0,AP78,0)</f>
        <v>15861.6385838374</v>
      </c>
      <c r="BJ78" s="14" t="n">
        <f aca="false">IF(AQ78&gt;0,AQ78,0)</f>
        <v>9079.25665676096</v>
      </c>
      <c r="BK78" s="14" t="n">
        <f aca="false">IF(AR78&gt;0,AR78,0)</f>
        <v>8497.56740411798</v>
      </c>
    </row>
    <row r="79" customFormat="false" ht="18" hidden="false" customHeight="false" outlineLevel="0" collapsed="false">
      <c r="A79" s="22" t="s">
        <v>1083</v>
      </c>
      <c r="B79" s="19" t="s">
        <v>658</v>
      </c>
      <c r="C79" s="19" t="n">
        <v>41</v>
      </c>
      <c r="D79" s="19" t="n">
        <f aca="false">C79-2</f>
        <v>39</v>
      </c>
      <c r="E79" s="8" t="s">
        <v>659</v>
      </c>
      <c r="F79" s="8" t="n">
        <v>11.472885570873</v>
      </c>
      <c r="G79" s="13" t="n">
        <f aca="false">F79*((POWER(D79,2))/((POWER(C79,2))))</f>
        <v>10.3808798056501</v>
      </c>
      <c r="H79" s="0" t="n">
        <f aca="false">IF(ISNA(VLOOKUP($A79,PE!$B:$T,2,0)),0,VLOOKUP($A79,PE!$B:$T,2,0))</f>
        <v>238969.763602208</v>
      </c>
      <c r="I79" s="0" t="n">
        <f aca="false">IF(ISNA(VLOOKUP($A79,PE!$B:$T,3,0)),0,VLOOKUP($A79,PE!$B:$T,3,0))</f>
        <v>216372.251801398</v>
      </c>
      <c r="J79" s="0" t="n">
        <f aca="false">IF(ISNA(VLOOKUP($A79,PE!$B:$T,4,0)),0,VLOOKUP($A79,PE!$B:$T,4,0))</f>
        <v>249484.479365367</v>
      </c>
      <c r="K79" s="0" t="n">
        <f aca="false">IF(ISNA(VLOOKUP($A79,PE!$B:$T,5,0)),0,VLOOKUP($A79,PE!$B:$T,5,0))</f>
        <v>343243.595055298</v>
      </c>
      <c r="L79" s="0" t="n">
        <f aca="false">IF(ISNA(VLOOKUP($A79,PE!$B:$T,6,0)),0,VLOOKUP($A79,PE!$B:$T,6,0))</f>
        <v>205367.301667434</v>
      </c>
      <c r="M79" s="0" t="n">
        <f aca="false">IF(ISNA(VLOOKUP($A79,PE!$B:$T,7,0)),0,VLOOKUP($A79,PE!$B:$T,7,0))</f>
        <v>180476.952658566</v>
      </c>
      <c r="N79" s="0" t="n">
        <f aca="false">IF(ISNA(VLOOKUP($A79,PE!$B:$T,8,0)),0,VLOOKUP($A79,PE!$B:$T,8,0))</f>
        <v>396851.059677696</v>
      </c>
      <c r="O79" s="0" t="n">
        <f aca="false">IF(ISNA(VLOOKUP($A79,PE!$B:$T,9,0)),0,VLOOKUP($A79,PE!$B:$T,9,0))</f>
        <v>383586.901253196</v>
      </c>
      <c r="P79" s="0" t="n">
        <f aca="false">IF(ISNA(VLOOKUP($A79,PE!$B:$T,10,0)),0,VLOOKUP($A79,PE!$B:$T,10,0))</f>
        <v>315324.05510987</v>
      </c>
      <c r="Q79" s="0" t="n">
        <f aca="false">IF(ISNA(VLOOKUP($A79,PE!$B:$T,11,0)),0,VLOOKUP($A79,PE!$B:$T,11,0))</f>
        <v>183746.695063122</v>
      </c>
      <c r="R79" s="0" t="n">
        <f aca="false">IF(ISNA(VLOOKUP($A79,PE!$B:$T,12,0)),0,VLOOKUP($A79,PE!$B:$T,12,0))</f>
        <v>365780.451043876</v>
      </c>
      <c r="S79" s="0" t="n">
        <f aca="false">IF(ISNA(VLOOKUP($A79,PE!$B:$T,13,0)),0,VLOOKUP($A79,PE!$B:$T,13,0))</f>
        <v>389867.642355623</v>
      </c>
      <c r="T79" s="0" t="n">
        <f aca="false">IF(ISNA(VLOOKUP($A79,PE!$B:$T,14,0)),0,VLOOKUP($A79,PE!$B:$T,14,0))</f>
        <v>203139.869662064</v>
      </c>
      <c r="U79" s="0" t="n">
        <f aca="false">IF(ISNA(VLOOKUP($A79,PE!$B:$T,15,0)),0,VLOOKUP($A79,PE!$B:$T,15,0))</f>
        <v>224972.485532548</v>
      </c>
      <c r="V79" s="0" t="n">
        <f aca="false">IF(ISNA(VLOOKUP($A79,PE!$B:$T,16,0)),0,VLOOKUP($A79,PE!$B:$T,16,0))</f>
        <v>141017.629428338</v>
      </c>
      <c r="W79" s="0" t="n">
        <f aca="false">IF(ISNA(VLOOKUP($A79,PE!$B:$T,17,0)),0,VLOOKUP($A79,PE!$B:$T,17,0))</f>
        <v>236719.14696637</v>
      </c>
      <c r="X79" s="0" t="n">
        <f aca="false">IF(ISNA(VLOOKUP($A79,PE!$B:$T,18,0)),0,VLOOKUP($A79,PE!$B:$T,18,0))</f>
        <v>355044.598508051</v>
      </c>
      <c r="Y79" s="0" t="n">
        <f aca="false">IF(ISNA(VLOOKUP($A79,PE!$B:$T,19,0)),0,VLOOKUP($A79,PE!$B:$T,19,0))</f>
        <v>238969.763602208</v>
      </c>
      <c r="AA79" s="14" t="n">
        <f aca="false">H79-(H78*$G78/100)</f>
        <v>237501.51233434</v>
      </c>
      <c r="AB79" s="14" t="n">
        <f aca="false">I79-(I78*$G78/100)</f>
        <v>213735.695331046</v>
      </c>
      <c r="AC79" s="14" t="n">
        <f aca="false">J79-(J78*$G78/100)</f>
        <v>247587.187778448</v>
      </c>
      <c r="AD79" s="14" t="n">
        <f aca="false">K79-(K78*$G78/100)</f>
        <v>342249.190813278</v>
      </c>
      <c r="AE79" s="14" t="n">
        <f aca="false">L79-(L78*$G78/100)</f>
        <v>204505.467484557</v>
      </c>
      <c r="AF79" s="14" t="n">
        <f aca="false">M79-(M78*$G78/100)</f>
        <v>179224.634544219</v>
      </c>
      <c r="AG79" s="14" t="n">
        <f aca="false">N79-(N78*$G78/100)</f>
        <v>395680.512505594</v>
      </c>
      <c r="AH79" s="14" t="n">
        <f aca="false">O79-(O78*$G78/100)</f>
        <v>381062.395061207</v>
      </c>
      <c r="AI79" s="14" t="n">
        <f aca="false">P79-(P78*$G78/100)</f>
        <v>314071.736995523</v>
      </c>
      <c r="AJ79" s="14" t="n">
        <f aca="false">Q79-(Q78*$G78/100)</f>
        <v>182472.373203196</v>
      </c>
      <c r="AK79" s="14" t="n">
        <f aca="false">R79-(R78*$G78/100)</f>
        <v>364447.872105156</v>
      </c>
      <c r="AL79" s="14" t="n">
        <f aca="false">S79-(S78*$G78/100)</f>
        <v>387959.934143039</v>
      </c>
      <c r="AM79" s="14" t="n">
        <f aca="false">T79-(T78*$G78/100)</f>
        <v>202170.619788548</v>
      </c>
      <c r="AN79" s="14" t="n">
        <f aca="false">U79-(U78*$G78/100)</f>
        <v>223721.865126595</v>
      </c>
      <c r="AO79" s="14" t="n">
        <f aca="false">V79-(V78*$G78/100)</f>
        <v>139847.076940571</v>
      </c>
      <c r="AP79" s="14" t="n">
        <f aca="false">W79-(W78*$G78/100)</f>
        <v>235037.291724441</v>
      </c>
      <c r="AQ79" s="14" t="n">
        <f aca="false">X79-(X78*$G78/100)</f>
        <v>354097.433188768</v>
      </c>
      <c r="AR79" s="14" t="n">
        <f aca="false">Y79-(Y78*$G78/100)</f>
        <v>238080.997170464</v>
      </c>
      <c r="AT79" s="14" t="n">
        <f aca="false">IF(AA79&gt;0,AA79,0)</f>
        <v>237501.51233434</v>
      </c>
      <c r="AU79" s="14" t="n">
        <f aca="false">IF(AB79&gt;0,AB79,0)</f>
        <v>213735.695331046</v>
      </c>
      <c r="AV79" s="14" t="n">
        <f aca="false">IF(AC79&gt;0,AC79,0)</f>
        <v>247587.187778448</v>
      </c>
      <c r="AW79" s="14" t="n">
        <f aca="false">IF(AD79&gt;0,AD79,0)</f>
        <v>342249.190813278</v>
      </c>
      <c r="AX79" s="14" t="n">
        <f aca="false">IF(AE79&gt;0,AE79,0)</f>
        <v>204505.467484557</v>
      </c>
      <c r="AY79" s="14" t="n">
        <f aca="false">IF(AF79&gt;0,AF79,0)</f>
        <v>179224.634544219</v>
      </c>
      <c r="AZ79" s="14" t="n">
        <f aca="false">IF(AG79&gt;0,AG79,0)</f>
        <v>395680.512505594</v>
      </c>
      <c r="BA79" s="14" t="n">
        <f aca="false">IF(AH79&gt;0,AH79,0)</f>
        <v>381062.395061207</v>
      </c>
      <c r="BB79" s="14" t="n">
        <f aca="false">IF(AI79&gt;0,AI79,0)</f>
        <v>314071.736995523</v>
      </c>
      <c r="BC79" s="14" t="n">
        <f aca="false">IF(AJ79&gt;0,AJ79,0)</f>
        <v>182472.373203196</v>
      </c>
      <c r="BD79" s="14" t="n">
        <f aca="false">IF(AK79&gt;0,AK79,0)</f>
        <v>364447.872105156</v>
      </c>
      <c r="BE79" s="14" t="n">
        <f aca="false">IF(AL79&gt;0,AL79,0)</f>
        <v>387959.934143039</v>
      </c>
      <c r="BF79" s="14" t="n">
        <f aca="false">IF(AM79&gt;0,AM79,0)</f>
        <v>202170.619788548</v>
      </c>
      <c r="BG79" s="14" t="n">
        <f aca="false">IF(AN79&gt;0,AN79,0)</f>
        <v>223721.865126595</v>
      </c>
      <c r="BH79" s="14" t="n">
        <f aca="false">IF(AO79&gt;0,AO79,0)</f>
        <v>139847.076940571</v>
      </c>
      <c r="BI79" s="14" t="n">
        <f aca="false">IF(AP79&gt;0,AP79,0)</f>
        <v>235037.291724441</v>
      </c>
      <c r="BJ79" s="14" t="n">
        <f aca="false">IF(AQ79&gt;0,AQ79,0)</f>
        <v>354097.433188768</v>
      </c>
      <c r="BK79" s="14" t="n">
        <f aca="false">IF(AR79&gt;0,AR79,0)</f>
        <v>238080.997170464</v>
      </c>
    </row>
    <row r="80" customFormat="false" ht="18" hidden="false" customHeight="false" outlineLevel="0" collapsed="false">
      <c r="A80" s="22" t="s">
        <v>1084</v>
      </c>
      <c r="B80" s="19" t="s">
        <v>661</v>
      </c>
      <c r="C80" s="19" t="n">
        <v>41</v>
      </c>
      <c r="D80" s="19" t="n">
        <f aca="false">C80-2</f>
        <v>39</v>
      </c>
      <c r="E80" s="8" t="s">
        <v>662</v>
      </c>
      <c r="F80" s="8" t="n">
        <v>11.4827780235631</v>
      </c>
      <c r="G80" s="13" t="n">
        <f aca="false">F80*((POWER(D80,2))/((POWER(C80,2))))</f>
        <v>10.3898306804518</v>
      </c>
      <c r="H80" s="0" t="n">
        <f aca="false">IF(ISNA(VLOOKUP($A80,PE!$B:$T,2,0)),0,VLOOKUP($A80,PE!$B:$T,2,0))</f>
        <v>158931.3067962</v>
      </c>
      <c r="I80" s="0" t="n">
        <f aca="false">IF(ISNA(VLOOKUP($A80,PE!$B:$T,3,0)),0,VLOOKUP($A80,PE!$B:$T,3,0))</f>
        <v>397301.5137649</v>
      </c>
      <c r="J80" s="0" t="n">
        <f aca="false">IF(ISNA(VLOOKUP($A80,PE!$B:$T,4,0)),0,VLOOKUP($A80,PE!$B:$T,4,0))</f>
        <v>422523.638235719</v>
      </c>
      <c r="K80" s="0" t="n">
        <f aca="false">IF(ISNA(VLOOKUP($A80,PE!$B:$T,5,0)),0,VLOOKUP($A80,PE!$B:$T,5,0))</f>
        <v>418842.745713126</v>
      </c>
      <c r="L80" s="0" t="n">
        <f aca="false">IF(ISNA(VLOOKUP($A80,PE!$B:$T,6,0)),0,VLOOKUP($A80,PE!$B:$T,6,0))</f>
        <v>202630.735422946</v>
      </c>
      <c r="M80" s="0" t="n">
        <f aca="false">IF(ISNA(VLOOKUP($A80,PE!$B:$T,7,0)),0,VLOOKUP($A80,PE!$B:$T,7,0))</f>
        <v>290094.703062443</v>
      </c>
      <c r="N80" s="0" t="n">
        <f aca="false">IF(ISNA(VLOOKUP($A80,PE!$B:$T,8,0)),0,VLOOKUP($A80,PE!$B:$T,8,0))</f>
        <v>319854.463184274</v>
      </c>
      <c r="O80" s="0" t="n">
        <f aca="false">IF(ISNA(VLOOKUP($A80,PE!$B:$T,9,0)),0,VLOOKUP($A80,PE!$B:$T,9,0))</f>
        <v>471331.290409763</v>
      </c>
      <c r="P80" s="0" t="n">
        <f aca="false">IF(ISNA(VLOOKUP($A80,PE!$B:$T,10,0)),0,VLOOKUP($A80,PE!$B:$T,10,0))</f>
        <v>245460.421189143</v>
      </c>
      <c r="Q80" s="0" t="n">
        <f aca="false">IF(ISNA(VLOOKUP($A80,PE!$B:$T,11,0)),0,VLOOKUP($A80,PE!$B:$T,11,0))</f>
        <v>290048.584239967</v>
      </c>
      <c r="R80" s="0" t="n">
        <f aca="false">IF(ISNA(VLOOKUP($A80,PE!$B:$T,12,0)),0,VLOOKUP($A80,PE!$B:$T,12,0))</f>
        <v>330521.054916701</v>
      </c>
      <c r="S80" s="0" t="n">
        <f aca="false">IF(ISNA(VLOOKUP($A80,PE!$B:$T,13,0)),0,VLOOKUP($A80,PE!$B:$T,13,0))</f>
        <v>423533.142024777</v>
      </c>
      <c r="T80" s="0" t="n">
        <f aca="false">IF(ISNA(VLOOKUP($A80,PE!$B:$T,14,0)),0,VLOOKUP($A80,PE!$B:$T,14,0))</f>
        <v>221009.875650934</v>
      </c>
      <c r="U80" s="0" t="n">
        <f aca="false">IF(ISNA(VLOOKUP($A80,PE!$B:$T,15,0)),0,VLOOKUP($A80,PE!$B:$T,15,0))</f>
        <v>290094.703062443</v>
      </c>
      <c r="V80" s="0" t="n">
        <f aca="false">IF(ISNA(VLOOKUP($A80,PE!$B:$T,16,0)),0,VLOOKUP($A80,PE!$B:$T,16,0))</f>
        <v>185214.233360096</v>
      </c>
      <c r="W80" s="0" t="n">
        <f aca="false">IF(ISNA(VLOOKUP($A80,PE!$B:$T,17,0)),0,VLOOKUP($A80,PE!$B:$T,17,0))</f>
        <v>434433.311802954</v>
      </c>
      <c r="X80" s="0" t="n">
        <f aca="false">IF(ISNA(VLOOKUP($A80,PE!$B:$T,18,0)),0,VLOOKUP($A80,PE!$B:$T,18,0))</f>
        <v>279788.071231464</v>
      </c>
      <c r="Y80" s="0" t="n">
        <f aca="false">IF(ISNA(VLOOKUP($A80,PE!$B:$T,19,0)),0,VLOOKUP($A80,PE!$B:$T,19,0))</f>
        <v>241941.412786017</v>
      </c>
      <c r="AA80" s="14" t="n">
        <f aca="false">H80-(H79*$G79/100)</f>
        <v>134124.142864809</v>
      </c>
      <c r="AB80" s="14" t="n">
        <f aca="false">I80-(I79*$G79/100)</f>
        <v>374840.170372618</v>
      </c>
      <c r="AC80" s="14" t="n">
        <f aca="false">J80-(J79*$G79/100)</f>
        <v>396624.954299048</v>
      </c>
      <c r="AD80" s="14" t="n">
        <f aca="false">K80-(K79*$G79/100)</f>
        <v>383211.040669843</v>
      </c>
      <c r="AE80" s="14" t="n">
        <f aca="false">L80-(L79*$G79/100)</f>
        <v>181311.802676743</v>
      </c>
      <c r="AF80" s="14" t="n">
        <f aca="false">M80-(M79*$G79/100)</f>
        <v>271359.607530057</v>
      </c>
      <c r="AG80" s="14" t="n">
        <f aca="false">N80-(N79*$G79/100)</f>
        <v>278657.831671684</v>
      </c>
      <c r="AH80" s="14" t="n">
        <f aca="false">O80-(O79*$G79/100)</f>
        <v>431511.595240451</v>
      </c>
      <c r="AI80" s="14" t="n">
        <f aca="false">P80-(P79*$G79/100)</f>
        <v>212727.010029886</v>
      </c>
      <c r="AJ80" s="14" t="n">
        <f aca="false">Q80-(Q79*$G79/100)</f>
        <v>270974.06067861</v>
      </c>
      <c r="AK80" s="14" t="n">
        <f aca="false">R80-(R79*$G79/100)</f>
        <v>292549.825941271</v>
      </c>
      <c r="AL80" s="14" t="n">
        <f aca="false">S80-(S79*$G79/100)</f>
        <v>383061.450670718</v>
      </c>
      <c r="AM80" s="14" t="n">
        <f aca="false">T80-(T79*$G79/100)</f>
        <v>199922.169943961</v>
      </c>
      <c r="AN80" s="14" t="n">
        <f aca="false">U80-(U79*$G79/100)</f>
        <v>266740.579743526</v>
      </c>
      <c r="AO80" s="14" t="n">
        <f aca="false">V80-(V79*$G79/100)</f>
        <v>170575.362744363</v>
      </c>
      <c r="AP80" s="14" t="n">
        <f aca="false">W80-(W79*$G79/100)</f>
        <v>409859.781679415</v>
      </c>
      <c r="AQ80" s="14" t="n">
        <f aca="false">X80-(X79*$G79/100)</f>
        <v>242931.31820389</v>
      </c>
      <c r="AR80" s="14" t="n">
        <f aca="false">Y80-(Y79*$G79/100)</f>
        <v>217134.248854626</v>
      </c>
      <c r="AT80" s="14" t="n">
        <f aca="false">IF(AA80&gt;0,AA80,0)</f>
        <v>134124.142864809</v>
      </c>
      <c r="AU80" s="14" t="n">
        <f aca="false">IF(AB80&gt;0,AB80,0)</f>
        <v>374840.170372618</v>
      </c>
      <c r="AV80" s="14" t="n">
        <f aca="false">IF(AC80&gt;0,AC80,0)</f>
        <v>396624.954299048</v>
      </c>
      <c r="AW80" s="14" t="n">
        <f aca="false">IF(AD80&gt;0,AD80,0)</f>
        <v>383211.040669843</v>
      </c>
      <c r="AX80" s="14" t="n">
        <f aca="false">IF(AE80&gt;0,AE80,0)</f>
        <v>181311.802676743</v>
      </c>
      <c r="AY80" s="14" t="n">
        <f aca="false">IF(AF80&gt;0,AF80,0)</f>
        <v>271359.607530057</v>
      </c>
      <c r="AZ80" s="14" t="n">
        <f aca="false">IF(AG80&gt;0,AG80,0)</f>
        <v>278657.831671684</v>
      </c>
      <c r="BA80" s="14" t="n">
        <f aca="false">IF(AH80&gt;0,AH80,0)</f>
        <v>431511.595240451</v>
      </c>
      <c r="BB80" s="14" t="n">
        <f aca="false">IF(AI80&gt;0,AI80,0)</f>
        <v>212727.010029886</v>
      </c>
      <c r="BC80" s="14" t="n">
        <f aca="false">IF(AJ80&gt;0,AJ80,0)</f>
        <v>270974.06067861</v>
      </c>
      <c r="BD80" s="14" t="n">
        <f aca="false">IF(AK80&gt;0,AK80,0)</f>
        <v>292549.825941271</v>
      </c>
      <c r="BE80" s="14" t="n">
        <f aca="false">IF(AL80&gt;0,AL80,0)</f>
        <v>383061.450670718</v>
      </c>
      <c r="BF80" s="14" t="n">
        <f aca="false">IF(AM80&gt;0,AM80,0)</f>
        <v>199922.169943961</v>
      </c>
      <c r="BG80" s="14" t="n">
        <f aca="false">IF(AN80&gt;0,AN80,0)</f>
        <v>266740.579743526</v>
      </c>
      <c r="BH80" s="14" t="n">
        <f aca="false">IF(AO80&gt;0,AO80,0)</f>
        <v>170575.362744363</v>
      </c>
      <c r="BI80" s="14" t="n">
        <f aca="false">IF(AP80&gt;0,AP80,0)</f>
        <v>409859.781679415</v>
      </c>
      <c r="BJ80" s="14" t="n">
        <f aca="false">IF(AQ80&gt;0,AQ80,0)</f>
        <v>242931.31820389</v>
      </c>
      <c r="BK80" s="14" t="n">
        <f aca="false">IF(AR80&gt;0,AR80,0)</f>
        <v>217134.248854626</v>
      </c>
    </row>
    <row r="81" customFormat="false" ht="18" hidden="false" customHeight="false" outlineLevel="0" collapsed="false">
      <c r="A81" s="22" t="s">
        <v>1085</v>
      </c>
      <c r="B81" s="19" t="s">
        <v>663</v>
      </c>
      <c r="C81" s="19" t="n">
        <v>41</v>
      </c>
      <c r="D81" s="19" t="n">
        <f aca="false">C81-2</f>
        <v>39</v>
      </c>
      <c r="E81" s="8" t="s">
        <v>664</v>
      </c>
      <c r="F81" s="8" t="n">
        <v>11.4926708009316</v>
      </c>
      <c r="G81" s="13" t="n">
        <f aca="false">F81*((POWER(D81,2))/((POWER(C81,2))))</f>
        <v>10.3987818490285</v>
      </c>
      <c r="H81" s="0" t="n">
        <f aca="false">IF(ISNA(VLOOKUP($A81,PE!$B:$T,2,0)),0,VLOOKUP($A81,PE!$B:$T,2,0))</f>
        <v>5510.43823161557</v>
      </c>
      <c r="I81" s="0" t="n">
        <f aca="false">IF(ISNA(VLOOKUP($A81,PE!$B:$T,3,0)),0,VLOOKUP($A81,PE!$B:$T,3,0))</f>
        <v>14750.0640364952</v>
      </c>
      <c r="J81" s="0" t="n">
        <f aca="false">IF(ISNA(VLOOKUP($A81,PE!$B:$T,4,0)),0,VLOOKUP($A81,PE!$B:$T,4,0))</f>
        <v>13552.8556736107</v>
      </c>
      <c r="K81" s="0" t="n">
        <f aca="false">IF(ISNA(VLOOKUP($A81,PE!$B:$T,5,0)),0,VLOOKUP($A81,PE!$B:$T,5,0))</f>
        <v>14689.5284438732</v>
      </c>
      <c r="L81" s="0" t="n">
        <f aca="false">IF(ISNA(VLOOKUP($A81,PE!$B:$T,6,0)),0,VLOOKUP($A81,PE!$B:$T,6,0))</f>
        <v>7895.14469405633</v>
      </c>
      <c r="M81" s="0" t="n">
        <f aca="false">IF(ISNA(VLOOKUP($A81,PE!$B:$T,7,0)),0,VLOOKUP($A81,PE!$B:$T,7,0))</f>
        <v>10755.1432886142</v>
      </c>
      <c r="N81" s="0" t="n">
        <f aca="false">IF(ISNA(VLOOKUP($A81,PE!$B:$T,8,0)),0,VLOOKUP($A81,PE!$B:$T,8,0))</f>
        <v>17537.3812063266</v>
      </c>
      <c r="O81" s="0" t="n">
        <f aca="false">IF(ISNA(VLOOKUP($A81,PE!$B:$T,9,0)),0,VLOOKUP($A81,PE!$B:$T,9,0))</f>
        <v>14415.1462868215</v>
      </c>
      <c r="P81" s="0" t="n">
        <f aca="false">IF(ISNA(VLOOKUP($A81,PE!$B:$T,10,0)),0,VLOOKUP($A81,PE!$B:$T,10,0))</f>
        <v>10755.1432886142</v>
      </c>
      <c r="Q81" s="0" t="n">
        <f aca="false">IF(ISNA(VLOOKUP($A81,PE!$B:$T,11,0)),0,VLOOKUP($A81,PE!$B:$T,11,0))</f>
        <v>10084.2944934825</v>
      </c>
      <c r="R81" s="0" t="n">
        <f aca="false">IF(ISNA(VLOOKUP($A81,PE!$B:$T,12,0)),0,VLOOKUP($A81,PE!$B:$T,12,0))</f>
        <v>15304.4812871373</v>
      </c>
      <c r="S81" s="0" t="n">
        <f aca="false">IF(ISNA(VLOOKUP($A81,PE!$B:$T,13,0)),0,VLOOKUP($A81,PE!$B:$T,13,0))</f>
        <v>22694.2722310039</v>
      </c>
      <c r="T81" s="0" t="n">
        <f aca="false">IF(ISNA(VLOOKUP($A81,PE!$B:$T,14,0)),0,VLOOKUP($A81,PE!$B:$T,14,0))</f>
        <v>9055.57620254786</v>
      </c>
      <c r="U81" s="0" t="n">
        <f aca="false">IF(ISNA(VLOOKUP($A81,PE!$B:$T,15,0)),0,VLOOKUP($A81,PE!$B:$T,15,0))</f>
        <v>9085.20074200692</v>
      </c>
      <c r="V81" s="0" t="n">
        <f aca="false">IF(ISNA(VLOOKUP($A81,PE!$B:$T,16,0)),0,VLOOKUP($A81,PE!$B:$T,16,0))</f>
        <v>5794.98856120857</v>
      </c>
      <c r="W81" s="0" t="n">
        <f aca="false">IF(ISNA(VLOOKUP($A81,PE!$B:$T,17,0)),0,VLOOKUP($A81,PE!$B:$T,17,0))</f>
        <v>17459.3538733152</v>
      </c>
      <c r="X81" s="0" t="n">
        <f aca="false">IF(ISNA(VLOOKUP($A81,PE!$B:$T,18,0)),0,VLOOKUP($A81,PE!$B:$T,18,0))</f>
        <v>9255.77144676593</v>
      </c>
      <c r="Y81" s="0" t="n">
        <f aca="false">IF(ISNA(VLOOKUP($A81,PE!$B:$T,19,0)),0,VLOOKUP($A81,PE!$B:$T,19,0))</f>
        <v>9138.40764033931</v>
      </c>
      <c r="AA81" s="14" t="n">
        <f aca="false">H81-(H80*$G80/100)</f>
        <v>-11002.255442739</v>
      </c>
      <c r="AB81" s="14" t="n">
        <f aca="false">I81-(I80*$G80/100)</f>
        <v>-26528.8905345498</v>
      </c>
      <c r="AC81" s="14" t="n">
        <f aca="false">J81-(J80*$G80/100)</f>
        <v>-30346.6349239652</v>
      </c>
      <c r="AD81" s="14" t="n">
        <f aca="false">K81-(K80*$G80/100)</f>
        <v>-28827.5236530759</v>
      </c>
      <c r="AE81" s="14" t="n">
        <f aca="false">L81-(L80*$G80/100)</f>
        <v>-13157.845622942</v>
      </c>
      <c r="AF81" s="14" t="n">
        <f aca="false">M81-(M80*$G80/100)</f>
        <v>-19385.205172533</v>
      </c>
      <c r="AG81" s="14" t="n">
        <f aca="false">N81-(N80*$G80/100)</f>
        <v>-15694.9559423875</v>
      </c>
      <c r="AH81" s="14" t="n">
        <f aca="false">O81-(O80*$G80/100)</f>
        <v>-34555.3767307414</v>
      </c>
      <c r="AI81" s="14" t="n">
        <f aca="false">P81-(P80*$G80/100)</f>
        <v>-14747.7788604616</v>
      </c>
      <c r="AJ81" s="14" t="n">
        <f aca="false">Q81-(Q80*$G80/100)</f>
        <v>-20051.2623000977</v>
      </c>
      <c r="AK81" s="14" t="n">
        <f aca="false">R81-(R80*$G80/100)</f>
        <v>-19036.096681951</v>
      </c>
      <c r="AL81" s="14" t="n">
        <f aca="false">S81-(S80*$G80/100)</f>
        <v>-21310.1041009679</v>
      </c>
      <c r="AM81" s="14" t="n">
        <f aca="false">T81-(T80*$G80/100)</f>
        <v>-13906.9756646613</v>
      </c>
      <c r="AN81" s="14" t="n">
        <f aca="false">U81-(U80*$G80/100)</f>
        <v>-21055.1477191403</v>
      </c>
      <c r="AO81" s="14" t="n">
        <f aca="false">V81-(V80*$G80/100)</f>
        <v>-13448.4566810023</v>
      </c>
      <c r="AP81" s="14" t="n">
        <f aca="false">W81-(W80*$G80/100)</f>
        <v>-27677.5316424909</v>
      </c>
      <c r="AQ81" s="14" t="n">
        <f aca="false">X81-(X80*$G80/100)</f>
        <v>-19813.735418285</v>
      </c>
      <c r="AR81" s="14" t="n">
        <f aca="false">Y81-(Y80*$G80/100)</f>
        <v>-15998.8954940208</v>
      </c>
      <c r="AT81" s="14" t="n">
        <f aca="false">IF(AA81&gt;0,AA81,0)</f>
        <v>0</v>
      </c>
      <c r="AU81" s="14" t="n">
        <f aca="false">IF(AB81&gt;0,AB81,0)</f>
        <v>0</v>
      </c>
      <c r="AV81" s="14" t="n">
        <f aca="false">IF(AC81&gt;0,AC81,0)</f>
        <v>0</v>
      </c>
      <c r="AW81" s="14" t="n">
        <f aca="false">IF(AD81&gt;0,AD81,0)</f>
        <v>0</v>
      </c>
      <c r="AX81" s="14" t="n">
        <f aca="false">IF(AE81&gt;0,AE81,0)</f>
        <v>0</v>
      </c>
      <c r="AY81" s="14" t="n">
        <f aca="false">IF(AF81&gt;0,AF81,0)</f>
        <v>0</v>
      </c>
      <c r="AZ81" s="14" t="n">
        <f aca="false">IF(AG81&gt;0,AG81,0)</f>
        <v>0</v>
      </c>
      <c r="BA81" s="14" t="n">
        <f aca="false">IF(AH81&gt;0,AH81,0)</f>
        <v>0</v>
      </c>
      <c r="BB81" s="14" t="n">
        <f aca="false">IF(AI81&gt;0,AI81,0)</f>
        <v>0</v>
      </c>
      <c r="BC81" s="14" t="n">
        <f aca="false">IF(AJ81&gt;0,AJ81,0)</f>
        <v>0</v>
      </c>
      <c r="BD81" s="14" t="n">
        <f aca="false">IF(AK81&gt;0,AK81,0)</f>
        <v>0</v>
      </c>
      <c r="BE81" s="14" t="n">
        <f aca="false">IF(AL81&gt;0,AL81,0)</f>
        <v>0</v>
      </c>
      <c r="BF81" s="14" t="n">
        <f aca="false">IF(AM81&gt;0,AM81,0)</f>
        <v>0</v>
      </c>
      <c r="BG81" s="14" t="n">
        <f aca="false">IF(AN81&gt;0,AN81,0)</f>
        <v>0</v>
      </c>
      <c r="BH81" s="14" t="n">
        <f aca="false">IF(AO81&gt;0,AO81,0)</f>
        <v>0</v>
      </c>
      <c r="BI81" s="14" t="n">
        <f aca="false">IF(AP81&gt;0,AP81,0)</f>
        <v>0</v>
      </c>
      <c r="BJ81" s="14" t="n">
        <f aca="false">IF(AQ81&gt;0,AQ81,0)</f>
        <v>0</v>
      </c>
      <c r="BK81" s="14" t="n">
        <f aca="false">IF(AR81&gt;0,AR81,0)</f>
        <v>0</v>
      </c>
    </row>
    <row r="82" customFormat="false" ht="18" hidden="false" customHeight="false" outlineLevel="0" collapsed="false">
      <c r="A82" s="22" t="s">
        <v>1086</v>
      </c>
      <c r="B82" s="19" t="s">
        <v>1087</v>
      </c>
      <c r="C82" s="19" t="n">
        <v>41</v>
      </c>
      <c r="D82" s="19" t="n">
        <f aca="false">C82-2</f>
        <v>39</v>
      </c>
      <c r="E82" s="8" t="s">
        <v>1088</v>
      </c>
      <c r="F82" s="8" t="n">
        <v>11.9280132931639</v>
      </c>
      <c r="G82" s="13" t="n">
        <f aca="false">F82*((POWER(D82,2))/((POWER(C82,2))))</f>
        <v>10.7926878161227</v>
      </c>
      <c r="H82" s="0" t="n">
        <f aca="false">IF(ISNA(VLOOKUP($A82,PE!$B:$T,2,0)),0,VLOOKUP($A82,PE!$B:$T,2,0))</f>
        <v>320.063019331366</v>
      </c>
      <c r="I82" s="0" t="n">
        <f aca="false">IF(ISNA(VLOOKUP($A82,PE!$B:$T,3,0)),0,VLOOKUP($A82,PE!$B:$T,3,0))</f>
        <v>1009.84053634446</v>
      </c>
      <c r="J82" s="0" t="n">
        <f aca="false">IF(ISNA(VLOOKUP($A82,PE!$B:$T,4,0)),0,VLOOKUP($A82,PE!$B:$T,4,0))</f>
        <v>493.059071902158</v>
      </c>
      <c r="K82" s="0" t="n">
        <f aca="false">IF(ISNA(VLOOKUP($A82,PE!$B:$T,5,0)),0,VLOOKUP($A82,PE!$B:$T,5,0))</f>
        <v>329.007423817093</v>
      </c>
      <c r="L82" s="0" t="n">
        <f aca="false">IF(ISNA(VLOOKUP($A82,PE!$B:$T,6,0)),0,VLOOKUP($A82,PE!$B:$T,6,0))</f>
        <v>210.63712898484</v>
      </c>
      <c r="M82" s="0" t="n">
        <f aca="false">IF(ISNA(VLOOKUP($A82,PE!$B:$T,7,0)),0,VLOOKUP($A82,PE!$B:$T,7,0))</f>
        <v>391.57828194142</v>
      </c>
      <c r="N82" s="0" t="n">
        <f aca="false">IF(ISNA(VLOOKUP($A82,PE!$B:$T,8,0)),0,VLOOKUP($A82,PE!$B:$T,8,0))</f>
        <v>270.933600099972</v>
      </c>
      <c r="O82" s="0" t="n">
        <f aca="false">IF(ISNA(VLOOKUP($A82,PE!$B:$T,9,0)),0,VLOOKUP($A82,PE!$B:$T,9,0))</f>
        <v>483.035056393652</v>
      </c>
      <c r="P82" s="0" t="n">
        <f aca="false">IF(ISNA(VLOOKUP($A82,PE!$B:$T,10,0)),0,VLOOKUP($A82,PE!$B:$T,10,0))</f>
        <v>206.194765229927</v>
      </c>
      <c r="Q82" s="0" t="n">
        <f aca="false">IF(ISNA(VLOOKUP($A82,PE!$B:$T,11,0)),0,VLOOKUP($A82,PE!$B:$T,11,0))</f>
        <v>234.318869957918</v>
      </c>
      <c r="R82" s="0" t="n">
        <f aca="false">IF(ISNA(VLOOKUP($A82,PE!$B:$T,12,0)),0,VLOOKUP($A82,PE!$B:$T,12,0))</f>
        <v>343.123937826405</v>
      </c>
      <c r="S82" s="0" t="n">
        <f aca="false">IF(ISNA(VLOOKUP($A82,PE!$B:$T,13,0)),0,VLOOKUP($A82,PE!$B:$T,13,0))</f>
        <v>706.059074366798</v>
      </c>
      <c r="T82" s="0" t="n">
        <f aca="false">IF(ISNA(VLOOKUP($A82,PE!$B:$T,14,0)),0,VLOOKUP($A82,PE!$B:$T,14,0))</f>
        <v>329.007423817093</v>
      </c>
      <c r="U82" s="0" t="n">
        <f aca="false">IF(ISNA(VLOOKUP($A82,PE!$B:$T,15,0)),0,VLOOKUP($A82,PE!$B:$T,15,0))</f>
        <v>316.236435180358</v>
      </c>
      <c r="V82" s="0" t="n">
        <f aca="false">IF(ISNA(VLOOKUP($A82,PE!$B:$T,16,0)),0,VLOOKUP($A82,PE!$B:$T,16,0))</f>
        <v>424.554228725428</v>
      </c>
      <c r="W82" s="0" t="n">
        <f aca="false">IF(ISNA(VLOOKUP($A82,PE!$B:$T,17,0)),0,VLOOKUP($A82,PE!$B:$T,17,0))</f>
        <v>474.543017697972</v>
      </c>
      <c r="X82" s="0" t="n">
        <f aca="false">IF(ISNA(VLOOKUP($A82,PE!$B:$T,18,0)),0,VLOOKUP($A82,PE!$B:$T,18,0))</f>
        <v>210.798435273069</v>
      </c>
      <c r="Y82" s="0" t="n">
        <f aca="false">IF(ISNA(VLOOKUP($A82,PE!$B:$T,19,0)),0,VLOOKUP($A82,PE!$B:$T,19,0))</f>
        <v>250.514567751421</v>
      </c>
      <c r="AA82" s="14" t="n">
        <f aca="false">H82-(H81*$G81/100)</f>
        <v>-252.955431299801</v>
      </c>
      <c r="AB82" s="14" t="n">
        <f aca="false">I82-(I81*$G81/100)</f>
        <v>-523.986445402683</v>
      </c>
      <c r="AC82" s="14" t="n">
        <f aca="false">J82-(J81*$G81/100)</f>
        <v>-916.272823910301</v>
      </c>
      <c r="AD82" s="14" t="n">
        <f aca="false">K82-(K81*$G81/100)</f>
        <v>-1198.52459371227</v>
      </c>
      <c r="AE82" s="14" t="n">
        <f aca="false">L82-(L81*$G81/100)</f>
        <v>-610.361744415226</v>
      </c>
      <c r="AF82" s="14" t="n">
        <f aca="false">M82-(M81*$G81/100)</f>
        <v>-726.825606192</v>
      </c>
      <c r="AG82" s="14" t="n">
        <f aca="false">N82-(N81*$G81/100)</f>
        <v>-1552.74041357845</v>
      </c>
      <c r="AH82" s="14" t="n">
        <f aca="false">O82-(O81*$G81/100)</f>
        <v>-1015.96455919125</v>
      </c>
      <c r="AI82" s="14" t="n">
        <f aca="false">P82-(P81*$G81/100)</f>
        <v>-912.209122903493</v>
      </c>
      <c r="AJ82" s="14" t="n">
        <f aca="false">Q82-(Q81*$G81/100)</f>
        <v>-814.32491543292</v>
      </c>
      <c r="AK82" s="14" t="n">
        <f aca="false">R82-(R81*$G81/100)</f>
        <v>-1248.35568434839</v>
      </c>
      <c r="AL82" s="14" t="n">
        <f aca="false">S82-(S81*$G81/100)</f>
        <v>-1653.86878715995</v>
      </c>
      <c r="AM82" s="14" t="n">
        <f aca="false">T82-(T81*$G81/100)</f>
        <v>-612.662190658398</v>
      </c>
      <c r="AN82" s="14" t="n">
        <f aca="false">U82-(U81*$G81/100)</f>
        <v>-628.51377052726</v>
      </c>
      <c r="AO82" s="14" t="n">
        <f aca="false">V82-(V81*$G81/100)</f>
        <v>-178.053989930807</v>
      </c>
      <c r="AP82" s="14" t="n">
        <f aca="false">W82-(W81*$G81/100)</f>
        <v>-1341.01710383798</v>
      </c>
      <c r="AQ82" s="14" t="n">
        <f aca="false">X82-(X81*$G81/100)</f>
        <v>-751.689045920789</v>
      </c>
      <c r="AR82" s="14" t="n">
        <f aca="false">Y82-(Y81*$G81/100)</f>
        <v>-699.768507242417</v>
      </c>
      <c r="AT82" s="14" t="n">
        <f aca="false">IF(AA82&gt;0,AA82,0)</f>
        <v>0</v>
      </c>
      <c r="AU82" s="14" t="n">
        <f aca="false">IF(AB82&gt;0,AB82,0)</f>
        <v>0</v>
      </c>
      <c r="AV82" s="14" t="n">
        <f aca="false">IF(AC82&gt;0,AC82,0)</f>
        <v>0</v>
      </c>
      <c r="AW82" s="14" t="n">
        <f aca="false">IF(AD82&gt;0,AD82,0)</f>
        <v>0</v>
      </c>
      <c r="AX82" s="14" t="n">
        <f aca="false">IF(AE82&gt;0,AE82,0)</f>
        <v>0</v>
      </c>
      <c r="AY82" s="14" t="n">
        <f aca="false">IF(AF82&gt;0,AF82,0)</f>
        <v>0</v>
      </c>
      <c r="AZ82" s="14" t="n">
        <f aca="false">IF(AG82&gt;0,AG82,0)</f>
        <v>0</v>
      </c>
      <c r="BA82" s="14" t="n">
        <f aca="false">IF(AH82&gt;0,AH82,0)</f>
        <v>0</v>
      </c>
      <c r="BB82" s="14" t="n">
        <f aca="false">IF(AI82&gt;0,AI82,0)</f>
        <v>0</v>
      </c>
      <c r="BC82" s="14" t="n">
        <f aca="false">IF(AJ82&gt;0,AJ82,0)</f>
        <v>0</v>
      </c>
      <c r="BD82" s="14" t="n">
        <f aca="false">IF(AK82&gt;0,AK82,0)</f>
        <v>0</v>
      </c>
      <c r="BE82" s="14" t="n">
        <f aca="false">IF(AL82&gt;0,AL82,0)</f>
        <v>0</v>
      </c>
      <c r="BF82" s="14" t="n">
        <f aca="false">IF(AM82&gt;0,AM82,0)</f>
        <v>0</v>
      </c>
      <c r="BG82" s="14" t="n">
        <f aca="false">IF(AN82&gt;0,AN82,0)</f>
        <v>0</v>
      </c>
      <c r="BH82" s="14" t="n">
        <f aca="false">IF(AO82&gt;0,AO82,0)</f>
        <v>0</v>
      </c>
      <c r="BI82" s="14" t="n">
        <f aca="false">IF(AP82&gt;0,AP82,0)</f>
        <v>0</v>
      </c>
      <c r="BJ82" s="14" t="n">
        <f aca="false">IF(AQ82&gt;0,AQ82,0)</f>
        <v>0</v>
      </c>
      <c r="BK82" s="14" t="n">
        <f aca="false">IF(AR82&gt;0,AR82,0)</f>
        <v>0</v>
      </c>
    </row>
    <row r="83" customFormat="false" ht="18" hidden="false" customHeight="false" outlineLevel="0" collapsed="false">
      <c r="A83" s="22" t="s">
        <v>1089</v>
      </c>
      <c r="B83" s="19" t="s">
        <v>667</v>
      </c>
      <c r="C83" s="19" t="n">
        <v>41</v>
      </c>
      <c r="D83" s="19" t="n">
        <f aca="false">C83-2</f>
        <v>39</v>
      </c>
      <c r="E83" s="8" t="s">
        <v>668</v>
      </c>
      <c r="F83" s="8" t="n">
        <v>11.9381530063593</v>
      </c>
      <c r="G83" s="13" t="n">
        <f aca="false">F83*((POWER(D83,2))/((POWER(C83,2))))</f>
        <v>10.8018624168189</v>
      </c>
      <c r="H83" s="0" t="n">
        <f aca="false">IF(ISNA(VLOOKUP($A83,PE!$B:$T,2,0)),0,VLOOKUP($A83,PE!$B:$T,2,0))</f>
        <v>15976.1388025287</v>
      </c>
      <c r="I83" s="0" t="n">
        <f aca="false">IF(ISNA(VLOOKUP($A83,PE!$B:$T,3,0)),0,VLOOKUP($A83,PE!$B:$T,3,0))</f>
        <v>42508.9377882847</v>
      </c>
      <c r="J83" s="0" t="n">
        <f aca="false">IF(ISNA(VLOOKUP($A83,PE!$B:$T,4,0)),0,VLOOKUP($A83,PE!$B:$T,4,0))</f>
        <v>27825.9284597391</v>
      </c>
      <c r="K83" s="0" t="n">
        <f aca="false">IF(ISNA(VLOOKUP($A83,PE!$B:$T,5,0)),0,VLOOKUP($A83,PE!$B:$T,5,0))</f>
        <v>24395.3618053911</v>
      </c>
      <c r="L83" s="0" t="n">
        <f aca="false">IF(ISNA(VLOOKUP($A83,PE!$B:$T,6,0)),0,VLOOKUP($A83,PE!$B:$T,6,0))</f>
        <v>8693.29611427044</v>
      </c>
      <c r="M83" s="0" t="n">
        <f aca="false">IF(ISNA(VLOOKUP($A83,PE!$B:$T,7,0)),0,VLOOKUP($A83,PE!$B:$T,7,0))</f>
        <v>17708.4217180586</v>
      </c>
      <c r="N83" s="0" t="n">
        <f aca="false">IF(ISNA(VLOOKUP($A83,PE!$B:$T,8,0)),0,VLOOKUP($A83,PE!$B:$T,8,0))</f>
        <v>9483.50273260161</v>
      </c>
      <c r="O83" s="0" t="n">
        <f aca="false">IF(ISNA(VLOOKUP($A83,PE!$B:$T,9,0)),0,VLOOKUP($A83,PE!$B:$T,9,0))</f>
        <v>32336.934388578</v>
      </c>
      <c r="P83" s="0" t="n">
        <f aca="false">IF(ISNA(VLOOKUP($A83,PE!$B:$T,10,0)),0,VLOOKUP($A83,PE!$B:$T,10,0))</f>
        <v>8992.59735238291</v>
      </c>
      <c r="Q83" s="0" t="n">
        <f aca="false">IF(ISNA(VLOOKUP($A83,PE!$B:$T,11,0)),0,VLOOKUP($A83,PE!$B:$T,11,0))</f>
        <v>19406.2692445859</v>
      </c>
      <c r="R83" s="0" t="n">
        <f aca="false">IF(ISNA(VLOOKUP($A83,PE!$B:$T,12,0)),0,VLOOKUP($A83,PE!$B:$T,12,0))</f>
        <v>10744.6243161773</v>
      </c>
      <c r="S83" s="0" t="n">
        <f aca="false">IF(ISNA(VLOOKUP($A83,PE!$B:$T,13,0)),0,VLOOKUP($A83,PE!$B:$T,13,0))</f>
        <v>25205.7029555564</v>
      </c>
      <c r="T83" s="0" t="n">
        <f aca="false">IF(ISNA(VLOOKUP($A83,PE!$B:$T,14,0)),0,VLOOKUP($A83,PE!$B:$T,14,0))</f>
        <v>17708.4217180586</v>
      </c>
      <c r="U83" s="0" t="n">
        <f aca="false">IF(ISNA(VLOOKUP($A83,PE!$B:$T,15,0)),0,VLOOKUP($A83,PE!$B:$T,15,0))</f>
        <v>17706.3691861016</v>
      </c>
      <c r="V83" s="0" t="n">
        <f aca="false">IF(ISNA(VLOOKUP($A83,PE!$B:$T,16,0)),0,VLOOKUP($A83,PE!$B:$T,16,0))</f>
        <v>21556.9800574113</v>
      </c>
      <c r="W83" s="0" t="n">
        <f aca="false">IF(ISNA(VLOOKUP($A83,PE!$B:$T,17,0)),0,VLOOKUP($A83,PE!$B:$T,17,0))</f>
        <v>30008.006071567</v>
      </c>
      <c r="X83" s="0" t="n">
        <f aca="false">IF(ISNA(VLOOKUP($A83,PE!$B:$T,18,0)),0,VLOOKUP($A83,PE!$B:$T,18,0))</f>
        <v>8536.42159687055</v>
      </c>
      <c r="Y83" s="0" t="n">
        <f aca="false">IF(ISNA(VLOOKUP($A83,PE!$B:$T,19,0)),0,VLOOKUP($A83,PE!$B:$T,19,0))</f>
        <v>15395.8227833331</v>
      </c>
      <c r="AA83" s="14" t="n">
        <f aca="false">H83-(H82*$G82/100)</f>
        <v>15941.5954000374</v>
      </c>
      <c r="AB83" s="14" t="n">
        <f aca="false">I83-(I82*$G82/100)</f>
        <v>42399.9488517564</v>
      </c>
      <c r="AC83" s="14" t="n">
        <f aca="false">J83-(J82*$G82/100)</f>
        <v>27772.7141333596</v>
      </c>
      <c r="AD83" s="14" t="n">
        <f aca="false">K83-(K82*$G82/100)</f>
        <v>24359.8530612467</v>
      </c>
      <c r="AE83" s="14" t="n">
        <f aca="false">L83-(L82*$G82/100)</f>
        <v>8670.56270651426</v>
      </c>
      <c r="AF83" s="14" t="n">
        <f aca="false">M83-(M82*$G82/100)</f>
        <v>17666.1598965329</v>
      </c>
      <c r="AG83" s="14" t="n">
        <f aca="false">N83-(N82*$G82/100)</f>
        <v>9454.26171495384</v>
      </c>
      <c r="AH83" s="14" t="n">
        <f aca="false">O83-(O82*$G82/100)</f>
        <v>32284.801922899</v>
      </c>
      <c r="AI83" s="14" t="n">
        <f aca="false">P83-(P82*$G82/100)</f>
        <v>8970.34339507846</v>
      </c>
      <c r="AJ83" s="14" t="n">
        <f aca="false">Q83-(Q82*$G82/100)</f>
        <v>19380.9799404571</v>
      </c>
      <c r="AK83" s="14" t="n">
        <f aca="false">R83-(R82*$G82/100)</f>
        <v>10707.5920207453</v>
      </c>
      <c r="AL83" s="14" t="n">
        <f aca="false">S83-(S82*$G82/100)</f>
        <v>25129.5002038626</v>
      </c>
      <c r="AM83" s="14" t="n">
        <f aca="false">T83-(T82*$G82/100)</f>
        <v>17672.9129739142</v>
      </c>
      <c r="AN83" s="14" t="n">
        <f aca="false">U83-(U82*$G82/100)</f>
        <v>17672.2387748918</v>
      </c>
      <c r="AO83" s="14" t="n">
        <f aca="false">V83-(V82*$G82/100)</f>
        <v>21511.1592448948</v>
      </c>
      <c r="AP83" s="14" t="n">
        <f aca="false">W83-(W82*$G82/100)</f>
        <v>29956.7901251136</v>
      </c>
      <c r="AQ83" s="14" t="n">
        <f aca="false">X83-(X82*$G82/100)</f>
        <v>8513.67077983026</v>
      </c>
      <c r="AR83" s="14" t="n">
        <f aca="false">Y83-(Y82*$G82/100)</f>
        <v>15368.7855281018</v>
      </c>
      <c r="AT83" s="14" t="n">
        <f aca="false">IF(AA83&gt;0,AA83,0)</f>
        <v>15941.5954000374</v>
      </c>
      <c r="AU83" s="14" t="n">
        <f aca="false">IF(AB83&gt;0,AB83,0)</f>
        <v>42399.9488517564</v>
      </c>
      <c r="AV83" s="14" t="n">
        <f aca="false">IF(AC83&gt;0,AC83,0)</f>
        <v>27772.7141333596</v>
      </c>
      <c r="AW83" s="14" t="n">
        <f aca="false">IF(AD83&gt;0,AD83,0)</f>
        <v>24359.8530612467</v>
      </c>
      <c r="AX83" s="14" t="n">
        <f aca="false">IF(AE83&gt;0,AE83,0)</f>
        <v>8670.56270651426</v>
      </c>
      <c r="AY83" s="14" t="n">
        <f aca="false">IF(AF83&gt;0,AF83,0)</f>
        <v>17666.1598965329</v>
      </c>
      <c r="AZ83" s="14" t="n">
        <f aca="false">IF(AG83&gt;0,AG83,0)</f>
        <v>9454.26171495384</v>
      </c>
      <c r="BA83" s="14" t="n">
        <f aca="false">IF(AH83&gt;0,AH83,0)</f>
        <v>32284.801922899</v>
      </c>
      <c r="BB83" s="14" t="n">
        <f aca="false">IF(AI83&gt;0,AI83,0)</f>
        <v>8970.34339507846</v>
      </c>
      <c r="BC83" s="14" t="n">
        <f aca="false">IF(AJ83&gt;0,AJ83,0)</f>
        <v>19380.9799404571</v>
      </c>
      <c r="BD83" s="14" t="n">
        <f aca="false">IF(AK83&gt;0,AK83,0)</f>
        <v>10707.5920207453</v>
      </c>
      <c r="BE83" s="14" t="n">
        <f aca="false">IF(AL83&gt;0,AL83,0)</f>
        <v>25129.5002038626</v>
      </c>
      <c r="BF83" s="14" t="n">
        <f aca="false">IF(AM83&gt;0,AM83,0)</f>
        <v>17672.9129739142</v>
      </c>
      <c r="BG83" s="14" t="n">
        <f aca="false">IF(AN83&gt;0,AN83,0)</f>
        <v>17672.2387748918</v>
      </c>
      <c r="BH83" s="14" t="n">
        <f aca="false">IF(AO83&gt;0,AO83,0)</f>
        <v>21511.1592448948</v>
      </c>
      <c r="BI83" s="14" t="n">
        <f aca="false">IF(AP83&gt;0,AP83,0)</f>
        <v>29956.7901251136</v>
      </c>
      <c r="BJ83" s="14" t="n">
        <f aca="false">IF(AQ83&gt;0,AQ83,0)</f>
        <v>8513.67077983026</v>
      </c>
      <c r="BK83" s="14" t="n">
        <f aca="false">IF(AR83&gt;0,AR83,0)</f>
        <v>15368.7855281018</v>
      </c>
    </row>
    <row r="84" customFormat="false" ht="18" hidden="false" customHeight="false" outlineLevel="0" collapsed="false">
      <c r="A84" s="22" t="s">
        <v>1090</v>
      </c>
      <c r="B84" s="19" t="s">
        <v>669</v>
      </c>
      <c r="C84" s="19" t="n">
        <v>41</v>
      </c>
      <c r="D84" s="19" t="n">
        <f aca="false">C84-2</f>
        <v>39</v>
      </c>
      <c r="E84" s="8" t="s">
        <v>670</v>
      </c>
      <c r="F84" s="8" t="n">
        <v>11.9482930499512</v>
      </c>
      <c r="G84" s="13" t="n">
        <f aca="false">F84*((POWER(D84,2))/((POWER(C84,2))))</f>
        <v>10.8110373164639</v>
      </c>
      <c r="H84" s="0" t="n">
        <f aca="false">IF(ISNA(VLOOKUP($A84,PE!$B:$T,2,0)),0,VLOOKUP($A84,PE!$B:$T,2,0))</f>
        <v>11994.8309254259</v>
      </c>
      <c r="I84" s="0" t="n">
        <f aca="false">IF(ISNA(VLOOKUP($A84,PE!$B:$T,3,0)),0,VLOOKUP($A84,PE!$B:$T,3,0))</f>
        <v>29153.5497369779</v>
      </c>
      <c r="J84" s="0" t="n">
        <f aca="false">IF(ISNA(VLOOKUP($A84,PE!$B:$T,4,0)),0,VLOOKUP($A84,PE!$B:$T,4,0))</f>
        <v>20496.0932765941</v>
      </c>
      <c r="K84" s="0" t="n">
        <f aca="false">IF(ISNA(VLOOKUP($A84,PE!$B:$T,5,0)),0,VLOOKUP($A84,PE!$B:$T,5,0))</f>
        <v>19257.7768288971</v>
      </c>
      <c r="L84" s="0" t="n">
        <f aca="false">IF(ISNA(VLOOKUP($A84,PE!$B:$T,6,0)),0,VLOOKUP($A84,PE!$B:$T,6,0))</f>
        <v>7723.28468128703</v>
      </c>
      <c r="M84" s="0" t="n">
        <f aca="false">IF(ISNA(VLOOKUP($A84,PE!$B:$T,7,0)),0,VLOOKUP($A84,PE!$B:$T,7,0))</f>
        <v>14053.0510290089</v>
      </c>
      <c r="N84" s="0" t="n">
        <f aca="false">IF(ISNA(VLOOKUP($A84,PE!$B:$T,8,0)),0,VLOOKUP($A84,PE!$B:$T,8,0))</f>
        <v>8912.16956081164</v>
      </c>
      <c r="O84" s="0" t="n">
        <f aca="false">IF(ISNA(VLOOKUP($A84,PE!$B:$T,9,0)),0,VLOOKUP($A84,PE!$B:$T,9,0))</f>
        <v>18482.3972373099</v>
      </c>
      <c r="P84" s="0" t="n">
        <f aca="false">IF(ISNA(VLOOKUP($A84,PE!$B:$T,10,0)),0,VLOOKUP($A84,PE!$B:$T,10,0))</f>
        <v>6774.39869392149</v>
      </c>
      <c r="Q84" s="0" t="n">
        <f aca="false">IF(ISNA(VLOOKUP($A84,PE!$B:$T,11,0)),0,VLOOKUP($A84,PE!$B:$T,11,0))</f>
        <v>18223.4758288002</v>
      </c>
      <c r="R84" s="0" t="n">
        <f aca="false">IF(ISNA(VLOOKUP($A84,PE!$B:$T,12,0)),0,VLOOKUP($A84,PE!$B:$T,12,0))</f>
        <v>9665.31266669148</v>
      </c>
      <c r="S84" s="0" t="n">
        <f aca="false">IF(ISNA(VLOOKUP($A84,PE!$B:$T,13,0)),0,VLOOKUP($A84,PE!$B:$T,13,0))</f>
        <v>19215.7523986325</v>
      </c>
      <c r="T84" s="0" t="n">
        <f aca="false">IF(ISNA(VLOOKUP($A84,PE!$B:$T,14,0)),0,VLOOKUP($A84,PE!$B:$T,14,0))</f>
        <v>9402.82456622867</v>
      </c>
      <c r="U84" s="0" t="n">
        <f aca="false">IF(ISNA(VLOOKUP($A84,PE!$B:$T,15,0)),0,VLOOKUP($A84,PE!$B:$T,15,0))</f>
        <v>14242.1710481525</v>
      </c>
      <c r="V84" s="0" t="n">
        <f aca="false">IF(ISNA(VLOOKUP($A84,PE!$B:$T,16,0)),0,VLOOKUP($A84,PE!$B:$T,16,0))</f>
        <v>14053.0510290089</v>
      </c>
      <c r="W84" s="0" t="n">
        <f aca="false">IF(ISNA(VLOOKUP($A84,PE!$B:$T,17,0)),0,VLOOKUP($A84,PE!$B:$T,17,0))</f>
        <v>29007.7407096413</v>
      </c>
      <c r="X84" s="0" t="n">
        <f aca="false">IF(ISNA(VLOOKUP($A84,PE!$B:$T,18,0)),0,VLOOKUP($A84,PE!$B:$T,18,0))</f>
        <v>7329.10816629772</v>
      </c>
      <c r="Y84" s="0" t="n">
        <f aca="false">IF(ISNA(VLOOKUP($A84,PE!$B:$T,19,0)),0,VLOOKUP($A84,PE!$B:$T,19,0))</f>
        <v>13395.6477602884</v>
      </c>
      <c r="AA84" s="14" t="n">
        <f aca="false">H84-(H83*$G83/100)</f>
        <v>10269.1103924567</v>
      </c>
      <c r="AB84" s="14" t="n">
        <f aca="false">I84-(I83*$G83/100)</f>
        <v>24561.7927622362</v>
      </c>
      <c r="AC84" s="14" t="n">
        <f aca="false">J84-(J83*$G83/100)</f>
        <v>17490.3747681706</v>
      </c>
      <c r="AD84" s="14" t="n">
        <f aca="false">K84-(K83*$G83/100)</f>
        <v>16622.6234105936</v>
      </c>
      <c r="AE84" s="14" t="n">
        <f aca="false">L84-(L83*$G83/100)</f>
        <v>6784.24679553687</v>
      </c>
      <c r="AF84" s="14" t="n">
        <f aca="false">M84-(M83*$G83/100)</f>
        <v>12140.2116788341</v>
      </c>
      <c r="AG84" s="14" t="n">
        <f aca="false">N84-(N83*$G83/100)</f>
        <v>7887.77464334075</v>
      </c>
      <c r="AH84" s="14" t="n">
        <f aca="false">O84-(O83*$G83/100)</f>
        <v>14989.4060748387</v>
      </c>
      <c r="AI84" s="14" t="n">
        <f aca="false">P84-(P83*$G83/100)</f>
        <v>5803.03070021859</v>
      </c>
      <c r="AJ84" s="14" t="n">
        <f aca="false">Q84-(Q83*$G83/100)</f>
        <v>16127.2373247626</v>
      </c>
      <c r="AK84" s="14" t="n">
        <f aca="false">R84-(R83*$G83/100)</f>
        <v>8504.69313085394</v>
      </c>
      <c r="AL84" s="14" t="n">
        <f aca="false">S84-(S83*$G83/100)</f>
        <v>16493.0670441812</v>
      </c>
      <c r="AM84" s="14" t="n">
        <f aca="false">T84-(T83*$G83/100)</f>
        <v>7489.9852160539</v>
      </c>
      <c r="AN84" s="14" t="n">
        <f aca="false">U84-(U83*$G83/100)</f>
        <v>12329.5534096558</v>
      </c>
      <c r="AO84" s="14" t="n">
        <f aca="false">V84-(V83*$G83/100)</f>
        <v>11724.4957019862</v>
      </c>
      <c r="AP84" s="14" t="n">
        <f aca="false">W84-(W83*$G83/100)</f>
        <v>25766.31717976</v>
      </c>
      <c r="AQ84" s="14" t="n">
        <f aca="false">X84-(X83*$G83/100)</f>
        <v>6407.01565008415</v>
      </c>
      <c r="AR84" s="14" t="n">
        <f aca="false">Y84-(Y83*$G83/100)</f>
        <v>11732.6121652955</v>
      </c>
      <c r="AT84" s="14" t="n">
        <f aca="false">IF(AA84&gt;0,AA84,0)</f>
        <v>10269.1103924567</v>
      </c>
      <c r="AU84" s="14" t="n">
        <f aca="false">IF(AB84&gt;0,AB84,0)</f>
        <v>24561.7927622362</v>
      </c>
      <c r="AV84" s="14" t="n">
        <f aca="false">IF(AC84&gt;0,AC84,0)</f>
        <v>17490.3747681706</v>
      </c>
      <c r="AW84" s="14" t="n">
        <f aca="false">IF(AD84&gt;0,AD84,0)</f>
        <v>16622.6234105936</v>
      </c>
      <c r="AX84" s="14" t="n">
        <f aca="false">IF(AE84&gt;0,AE84,0)</f>
        <v>6784.24679553687</v>
      </c>
      <c r="AY84" s="14" t="n">
        <f aca="false">IF(AF84&gt;0,AF84,0)</f>
        <v>12140.2116788341</v>
      </c>
      <c r="AZ84" s="14" t="n">
        <f aca="false">IF(AG84&gt;0,AG84,0)</f>
        <v>7887.77464334075</v>
      </c>
      <c r="BA84" s="14" t="n">
        <f aca="false">IF(AH84&gt;0,AH84,0)</f>
        <v>14989.4060748387</v>
      </c>
      <c r="BB84" s="14" t="n">
        <f aca="false">IF(AI84&gt;0,AI84,0)</f>
        <v>5803.03070021859</v>
      </c>
      <c r="BC84" s="14" t="n">
        <f aca="false">IF(AJ84&gt;0,AJ84,0)</f>
        <v>16127.2373247626</v>
      </c>
      <c r="BD84" s="14" t="n">
        <f aca="false">IF(AK84&gt;0,AK84,0)</f>
        <v>8504.69313085394</v>
      </c>
      <c r="BE84" s="14" t="n">
        <f aca="false">IF(AL84&gt;0,AL84,0)</f>
        <v>16493.0670441812</v>
      </c>
      <c r="BF84" s="14" t="n">
        <f aca="false">IF(AM84&gt;0,AM84,0)</f>
        <v>7489.9852160539</v>
      </c>
      <c r="BG84" s="14" t="n">
        <f aca="false">IF(AN84&gt;0,AN84,0)</f>
        <v>12329.5534096558</v>
      </c>
      <c r="BH84" s="14" t="n">
        <f aca="false">IF(AO84&gt;0,AO84,0)</f>
        <v>11724.4957019862</v>
      </c>
      <c r="BI84" s="14" t="n">
        <f aca="false">IF(AP84&gt;0,AP84,0)</f>
        <v>25766.31717976</v>
      </c>
      <c r="BJ84" s="14" t="n">
        <f aca="false">IF(AQ84&gt;0,AQ84,0)</f>
        <v>6407.01565008415</v>
      </c>
      <c r="BK84" s="14" t="n">
        <f aca="false">IF(AR84&gt;0,AR84,0)</f>
        <v>11732.6121652955</v>
      </c>
    </row>
    <row r="85" customFormat="false" ht="18" hidden="false" customHeight="false" outlineLevel="0" collapsed="false">
      <c r="A85" s="22" t="s">
        <v>1091</v>
      </c>
      <c r="B85" s="19" t="s">
        <v>671</v>
      </c>
      <c r="C85" s="19" t="n">
        <v>41</v>
      </c>
      <c r="D85" s="19" t="n">
        <f aca="false">C85-2</f>
        <v>39</v>
      </c>
      <c r="E85" s="8" t="s">
        <v>672</v>
      </c>
      <c r="F85" s="8" t="n">
        <v>11.9584334212495</v>
      </c>
      <c r="G85" s="13" t="n">
        <f aca="false">F85*((POWER(D85,2))/((POWER(C85,2))))</f>
        <v>10.8202125126237</v>
      </c>
      <c r="H85" s="0" t="n">
        <f aca="false">IF(ISNA(VLOOKUP($A85,PE!$B:$T,2,0)),0,VLOOKUP($A85,PE!$B:$T,2,0))</f>
        <v>50178.5618484722</v>
      </c>
      <c r="I85" s="0" t="n">
        <f aca="false">IF(ISNA(VLOOKUP($A85,PE!$B:$T,3,0)),0,VLOOKUP($A85,PE!$B:$T,3,0))</f>
        <v>66167.4922092402</v>
      </c>
      <c r="J85" s="0" t="n">
        <f aca="false">IF(ISNA(VLOOKUP($A85,PE!$B:$T,4,0)),0,VLOOKUP($A85,PE!$B:$T,4,0))</f>
        <v>90730.8232456746</v>
      </c>
      <c r="K85" s="0" t="n">
        <f aca="false">IF(ISNA(VLOOKUP($A85,PE!$B:$T,5,0)),0,VLOOKUP($A85,PE!$B:$T,5,0))</f>
        <v>61352.4220414651</v>
      </c>
      <c r="L85" s="0" t="n">
        <f aca="false">IF(ISNA(VLOOKUP($A85,PE!$B:$T,6,0)),0,VLOOKUP($A85,PE!$B:$T,6,0))</f>
        <v>29747.6488143848</v>
      </c>
      <c r="M85" s="0" t="n">
        <f aca="false">IF(ISNA(VLOOKUP($A85,PE!$B:$T,7,0)),0,VLOOKUP($A85,PE!$B:$T,7,0))</f>
        <v>55141.3789773126</v>
      </c>
      <c r="N85" s="0" t="n">
        <f aca="false">IF(ISNA(VLOOKUP($A85,PE!$B:$T,8,0)),0,VLOOKUP($A85,PE!$B:$T,8,0))</f>
        <v>41203.4082625379</v>
      </c>
      <c r="O85" s="0" t="n">
        <f aca="false">IF(ISNA(VLOOKUP($A85,PE!$B:$T,9,0)),0,VLOOKUP($A85,PE!$B:$T,9,0))</f>
        <v>49254.4706719718</v>
      </c>
      <c r="P85" s="0" t="n">
        <f aca="false">IF(ISNA(VLOOKUP($A85,PE!$B:$T,10,0)),0,VLOOKUP($A85,PE!$B:$T,10,0))</f>
        <v>22641.8260805577</v>
      </c>
      <c r="Q85" s="0" t="n">
        <f aca="false">IF(ISNA(VLOOKUP($A85,PE!$B:$T,11,0)),0,VLOOKUP($A85,PE!$B:$T,11,0))</f>
        <v>37071.2748896644</v>
      </c>
      <c r="R85" s="0" t="n">
        <f aca="false">IF(ISNA(VLOOKUP($A85,PE!$B:$T,12,0)),0,VLOOKUP($A85,PE!$B:$T,12,0))</f>
        <v>38289.5283639115</v>
      </c>
      <c r="S85" s="0" t="n">
        <f aca="false">IF(ISNA(VLOOKUP($A85,PE!$B:$T,13,0)),0,VLOOKUP($A85,PE!$B:$T,13,0))</f>
        <v>61426.1547439621</v>
      </c>
      <c r="T85" s="0" t="n">
        <f aca="false">IF(ISNA(VLOOKUP($A85,PE!$B:$T,14,0)),0,VLOOKUP($A85,PE!$B:$T,14,0))</f>
        <v>42087.9358755675</v>
      </c>
      <c r="U85" s="0" t="n">
        <f aca="false">IF(ISNA(VLOOKUP($A85,PE!$B:$T,15,0)),0,VLOOKUP($A85,PE!$B:$T,15,0))</f>
        <v>57355.0441250184</v>
      </c>
      <c r="V85" s="0" t="n">
        <f aca="false">IF(ISNA(VLOOKUP($A85,PE!$B:$T,16,0)),0,VLOOKUP($A85,PE!$B:$T,16,0))</f>
        <v>34834.7119230909</v>
      </c>
      <c r="W85" s="0" t="n">
        <f aca="false">IF(ISNA(VLOOKUP($A85,PE!$B:$T,17,0)),0,VLOOKUP($A85,PE!$B:$T,17,0))</f>
        <v>70692.4740558929</v>
      </c>
      <c r="X85" s="0" t="n">
        <f aca="false">IF(ISNA(VLOOKUP($A85,PE!$B:$T,18,0)),0,VLOOKUP($A85,PE!$B:$T,18,0))</f>
        <v>36370.8569609122</v>
      </c>
      <c r="Y85" s="0" t="n">
        <f aca="false">IF(ISNA(VLOOKUP($A85,PE!$B:$T,19,0)),0,VLOOKUP($A85,PE!$B:$T,19,0))</f>
        <v>49254.4706719718</v>
      </c>
      <c r="AA85" s="14" t="n">
        <f aca="false">H85-(H84*$G84/100)</f>
        <v>48881.7962010777</v>
      </c>
      <c r="AB85" s="14" t="n">
        <f aca="false">I85-(I84*$G84/100)</f>
        <v>63015.6910681017</v>
      </c>
      <c r="AC85" s="14" t="n">
        <f aca="false">J85-(J84*$G84/100)</f>
        <v>88514.9829531248</v>
      </c>
      <c r="AD85" s="14" t="n">
        <f aca="false">K85-(K84*$G84/100)</f>
        <v>59270.4566021717</v>
      </c>
      <c r="AE85" s="14" t="n">
        <f aca="false">L85-(L84*$G84/100)</f>
        <v>28912.6816254341</v>
      </c>
      <c r="AF85" s="14" t="n">
        <f aca="false">M85-(M84*$G84/100)</f>
        <v>53622.0983864647</v>
      </c>
      <c r="AG85" s="14" t="n">
        <f aca="false">N85-(N84*$G84/100)</f>
        <v>40239.910285612</v>
      </c>
      <c r="AH85" s="14" t="n">
        <f aca="false">O85-(O84*$G84/100)</f>
        <v>47256.3318096691</v>
      </c>
      <c r="AI85" s="14" t="n">
        <f aca="false">P85-(P84*$G84/100)</f>
        <v>21909.4433097918</v>
      </c>
      <c r="AJ85" s="14" t="n">
        <f aca="false">Q85-(Q84*$G84/100)</f>
        <v>35101.128117456</v>
      </c>
      <c r="AK85" s="14" t="n">
        <f aca="false">R85-(R84*$G84/100)</f>
        <v>37244.6078047626</v>
      </c>
      <c r="AL85" s="14" t="n">
        <f aca="false">S85-(S84*$G84/100)</f>
        <v>59348.7325815066</v>
      </c>
      <c r="AM85" s="14" t="n">
        <f aca="false">T85-(T84*$G84/100)</f>
        <v>41071.3930029109</v>
      </c>
      <c r="AN85" s="14" t="n">
        <f aca="false">U85-(U84*$G84/100)</f>
        <v>55815.317698328</v>
      </c>
      <c r="AO85" s="14" t="n">
        <f aca="false">V85-(V84*$G84/100)</f>
        <v>33315.431332243</v>
      </c>
      <c r="AP85" s="14" t="n">
        <f aca="false">W85-(W84*$G84/100)</f>
        <v>67556.4363831105</v>
      </c>
      <c r="AQ85" s="14" t="n">
        <f aca="false">X85-(X84*$G84/100)</f>
        <v>35578.5043420897</v>
      </c>
      <c r="AR85" s="14" t="n">
        <f aca="false">Y85-(Y84*$G84/100)</f>
        <v>47806.262193825</v>
      </c>
      <c r="AT85" s="14" t="n">
        <f aca="false">IF(AA85&gt;0,AA85,0)</f>
        <v>48881.7962010777</v>
      </c>
      <c r="AU85" s="14" t="n">
        <f aca="false">IF(AB85&gt;0,AB85,0)</f>
        <v>63015.6910681017</v>
      </c>
      <c r="AV85" s="14" t="n">
        <f aca="false">IF(AC85&gt;0,AC85,0)</f>
        <v>88514.9829531248</v>
      </c>
      <c r="AW85" s="14" t="n">
        <f aca="false">IF(AD85&gt;0,AD85,0)</f>
        <v>59270.4566021717</v>
      </c>
      <c r="AX85" s="14" t="n">
        <f aca="false">IF(AE85&gt;0,AE85,0)</f>
        <v>28912.6816254341</v>
      </c>
      <c r="AY85" s="14" t="n">
        <f aca="false">IF(AF85&gt;0,AF85,0)</f>
        <v>53622.0983864647</v>
      </c>
      <c r="AZ85" s="14" t="n">
        <f aca="false">IF(AG85&gt;0,AG85,0)</f>
        <v>40239.910285612</v>
      </c>
      <c r="BA85" s="14" t="n">
        <f aca="false">IF(AH85&gt;0,AH85,0)</f>
        <v>47256.3318096691</v>
      </c>
      <c r="BB85" s="14" t="n">
        <f aca="false">IF(AI85&gt;0,AI85,0)</f>
        <v>21909.4433097918</v>
      </c>
      <c r="BC85" s="14" t="n">
        <f aca="false">IF(AJ85&gt;0,AJ85,0)</f>
        <v>35101.128117456</v>
      </c>
      <c r="BD85" s="14" t="n">
        <f aca="false">IF(AK85&gt;0,AK85,0)</f>
        <v>37244.6078047626</v>
      </c>
      <c r="BE85" s="14" t="n">
        <f aca="false">IF(AL85&gt;0,AL85,0)</f>
        <v>59348.7325815066</v>
      </c>
      <c r="BF85" s="14" t="n">
        <f aca="false">IF(AM85&gt;0,AM85,0)</f>
        <v>41071.3930029109</v>
      </c>
      <c r="BG85" s="14" t="n">
        <f aca="false">IF(AN85&gt;0,AN85,0)</f>
        <v>55815.317698328</v>
      </c>
      <c r="BH85" s="14" t="n">
        <f aca="false">IF(AO85&gt;0,AO85,0)</f>
        <v>33315.431332243</v>
      </c>
      <c r="BI85" s="14" t="n">
        <f aca="false">IF(AP85&gt;0,AP85,0)</f>
        <v>67556.4363831105</v>
      </c>
      <c r="BJ85" s="14" t="n">
        <f aca="false">IF(AQ85&gt;0,AQ85,0)</f>
        <v>35578.5043420897</v>
      </c>
      <c r="BK85" s="14" t="n">
        <f aca="false">IF(AR85&gt;0,AR85,0)</f>
        <v>47806.262193825</v>
      </c>
    </row>
    <row r="86" customFormat="false" ht="18" hidden="false" customHeight="false" outlineLevel="0" collapsed="false">
      <c r="A86" s="22" t="s">
        <v>1092</v>
      </c>
      <c r="B86" s="19" t="s">
        <v>673</v>
      </c>
      <c r="C86" s="19" t="n">
        <v>41</v>
      </c>
      <c r="D86" s="19" t="n">
        <f aca="false">C86-2</f>
        <v>39</v>
      </c>
      <c r="E86" s="8" t="s">
        <v>674</v>
      </c>
      <c r="F86" s="8" t="n">
        <v>11.9685741175922</v>
      </c>
      <c r="G86" s="13" t="n">
        <f aca="false">F86*((POWER(D86,2))/((POWER(C86,2))))</f>
        <v>10.8293880028898</v>
      </c>
      <c r="H86" s="0" t="n">
        <f aca="false">IF(ISNA(VLOOKUP($A86,PE!$B:$T,2,0)),0,VLOOKUP($A86,PE!$B:$T,2,0))</f>
        <v>105964.480032179</v>
      </c>
      <c r="I86" s="0" t="n">
        <f aca="false">IF(ISNA(VLOOKUP($A86,PE!$B:$T,3,0)),0,VLOOKUP($A86,PE!$B:$T,3,0))</f>
        <v>175198.92370783</v>
      </c>
      <c r="J86" s="0" t="n">
        <f aca="false">IF(ISNA(VLOOKUP($A86,PE!$B:$T,4,0)),0,VLOOKUP($A86,PE!$B:$T,4,0))</f>
        <v>191271.284919784</v>
      </c>
      <c r="K86" s="0" t="n">
        <f aca="false">IF(ISNA(VLOOKUP($A86,PE!$B:$T,5,0)),0,VLOOKUP($A86,PE!$B:$T,5,0))</f>
        <v>222503.847194507</v>
      </c>
      <c r="L86" s="0" t="n">
        <f aca="false">IF(ISNA(VLOOKUP($A86,PE!$B:$T,6,0)),0,VLOOKUP($A86,PE!$B:$T,6,0))</f>
        <v>101367.160611145</v>
      </c>
      <c r="M86" s="0" t="n">
        <f aca="false">IF(ISNA(VLOOKUP($A86,PE!$B:$T,7,0)),0,VLOOKUP($A86,PE!$B:$T,7,0))</f>
        <v>139246.18599424</v>
      </c>
      <c r="N86" s="0" t="n">
        <f aca="false">IF(ISNA(VLOOKUP($A86,PE!$B:$T,8,0)),0,VLOOKUP($A86,PE!$B:$T,8,0))</f>
        <v>167323.880762756</v>
      </c>
      <c r="O86" s="0" t="n">
        <f aca="false">IF(ISNA(VLOOKUP($A86,PE!$B:$T,9,0)),0,VLOOKUP($A86,PE!$B:$T,9,0))</f>
        <v>149261.512574787</v>
      </c>
      <c r="P86" s="0" t="n">
        <f aca="false">IF(ISNA(VLOOKUP($A86,PE!$B:$T,10,0)),0,VLOOKUP($A86,PE!$B:$T,10,0))</f>
        <v>139246.18599424</v>
      </c>
      <c r="Q86" s="0" t="n">
        <f aca="false">IF(ISNA(VLOOKUP($A86,PE!$B:$T,11,0)),0,VLOOKUP($A86,PE!$B:$T,11,0))</f>
        <v>91197.1171610387</v>
      </c>
      <c r="R86" s="0" t="n">
        <f aca="false">IF(ISNA(VLOOKUP($A86,PE!$B:$T,12,0)),0,VLOOKUP($A86,PE!$B:$T,12,0))</f>
        <v>138747.192140226</v>
      </c>
      <c r="S86" s="0" t="n">
        <f aca="false">IF(ISNA(VLOOKUP($A86,PE!$B:$T,13,0)),0,VLOOKUP($A86,PE!$B:$T,13,0))</f>
        <v>206500.609767305</v>
      </c>
      <c r="T86" s="0" t="n">
        <f aca="false">IF(ISNA(VLOOKUP($A86,PE!$B:$T,14,0)),0,VLOOKUP($A86,PE!$B:$T,14,0))</f>
        <v>113467.279598336</v>
      </c>
      <c r="U86" s="0" t="n">
        <f aca="false">IF(ISNA(VLOOKUP($A86,PE!$B:$T,15,0)),0,VLOOKUP($A86,PE!$B:$T,15,0))</f>
        <v>133488.828288456</v>
      </c>
      <c r="V86" s="0" t="n">
        <f aca="false">IF(ISNA(VLOOKUP($A86,PE!$B:$T,16,0)),0,VLOOKUP($A86,PE!$B:$T,16,0))</f>
        <v>111582.96971216</v>
      </c>
      <c r="W86" s="0" t="n">
        <f aca="false">IF(ISNA(VLOOKUP($A86,PE!$B:$T,17,0)),0,VLOOKUP($A86,PE!$B:$T,17,0))</f>
        <v>218948.428282306</v>
      </c>
      <c r="X86" s="0" t="n">
        <f aca="false">IF(ISNA(VLOOKUP($A86,PE!$B:$T,18,0)),0,VLOOKUP($A86,PE!$B:$T,18,0))</f>
        <v>133793.960942475</v>
      </c>
      <c r="Y86" s="0" t="n">
        <f aca="false">IF(ISNA(VLOOKUP($A86,PE!$B:$T,19,0)),0,VLOOKUP($A86,PE!$B:$T,19,0))</f>
        <v>174655.843436052</v>
      </c>
      <c r="AA86" s="14" t="n">
        <f aca="false">H86-(H85*$G85/100)</f>
        <v>100535.053004396</v>
      </c>
      <c r="AB86" s="14" t="n">
        <f aca="false">I86-(I85*$G85/100)</f>
        <v>168039.460436516</v>
      </c>
      <c r="AC86" s="14" t="n">
        <f aca="false">J86-(J85*$G85/100)</f>
        <v>181454.017030149</v>
      </c>
      <c r="AD86" s="14" t="n">
        <f aca="false">K86-(K85*$G85/100)</f>
        <v>215865.384747979</v>
      </c>
      <c r="AE86" s="14" t="n">
        <f aca="false">L86-(L85*$G85/100)</f>
        <v>98148.4017919196</v>
      </c>
      <c r="AF86" s="14" t="n">
        <f aca="false">M86-(M85*$G85/100)</f>
        <v>133279.771606504</v>
      </c>
      <c r="AG86" s="14" t="n">
        <f aca="false">N86-(N85*$G85/100)</f>
        <v>162865.584426305</v>
      </c>
      <c r="AH86" s="14" t="n">
        <f aca="false">O86-(O85*$G85/100)</f>
        <v>143932.074176112</v>
      </c>
      <c r="AI86" s="14" t="n">
        <f aca="false">P86-(P85*$G85/100)</f>
        <v>136796.292295585</v>
      </c>
      <c r="AJ86" s="14" t="n">
        <f aca="false">Q86-(Q85*$G85/100)</f>
        <v>87185.9264368381</v>
      </c>
      <c r="AK86" s="14" t="n">
        <f aca="false">R86-(R85*$G85/100)</f>
        <v>134604.183801169</v>
      </c>
      <c r="AL86" s="14" t="n">
        <f aca="false">S86-(S85*$G85/100)</f>
        <v>199854.169285675</v>
      </c>
      <c r="AM86" s="14" t="n">
        <f aca="false">T86-(T85*$G85/100)</f>
        <v>108913.275494423</v>
      </c>
      <c r="AN86" s="14" t="n">
        <f aca="false">U86-(U85*$G85/100)</f>
        <v>127282.89062742</v>
      </c>
      <c r="AO86" s="14" t="n">
        <f aca="false">V86-(V85*$G85/100)</f>
        <v>107813.779853921</v>
      </c>
      <c r="AP86" s="14" t="n">
        <f aca="false">W86-(W85*$G85/100)</f>
        <v>211299.352359027</v>
      </c>
      <c r="AQ86" s="14" t="n">
        <f aca="false">X86-(X85*$G85/100)</f>
        <v>129858.556926642</v>
      </c>
      <c r="AR86" s="14" t="n">
        <f aca="false">Y86-(Y85*$G85/100)</f>
        <v>169326.405037377</v>
      </c>
      <c r="AT86" s="14" t="n">
        <f aca="false">IF(AA86&gt;0,AA86,0)</f>
        <v>100535.053004396</v>
      </c>
      <c r="AU86" s="14" t="n">
        <f aca="false">IF(AB86&gt;0,AB86,0)</f>
        <v>168039.460436516</v>
      </c>
      <c r="AV86" s="14" t="n">
        <f aca="false">IF(AC86&gt;0,AC86,0)</f>
        <v>181454.017030149</v>
      </c>
      <c r="AW86" s="14" t="n">
        <f aca="false">IF(AD86&gt;0,AD86,0)</f>
        <v>215865.384747979</v>
      </c>
      <c r="AX86" s="14" t="n">
        <f aca="false">IF(AE86&gt;0,AE86,0)</f>
        <v>98148.4017919196</v>
      </c>
      <c r="AY86" s="14" t="n">
        <f aca="false">IF(AF86&gt;0,AF86,0)</f>
        <v>133279.771606504</v>
      </c>
      <c r="AZ86" s="14" t="n">
        <f aca="false">IF(AG86&gt;0,AG86,0)</f>
        <v>162865.584426305</v>
      </c>
      <c r="BA86" s="14" t="n">
        <f aca="false">IF(AH86&gt;0,AH86,0)</f>
        <v>143932.074176112</v>
      </c>
      <c r="BB86" s="14" t="n">
        <f aca="false">IF(AI86&gt;0,AI86,0)</f>
        <v>136796.292295585</v>
      </c>
      <c r="BC86" s="14" t="n">
        <f aca="false">IF(AJ86&gt;0,AJ86,0)</f>
        <v>87185.9264368381</v>
      </c>
      <c r="BD86" s="14" t="n">
        <f aca="false">IF(AK86&gt;0,AK86,0)</f>
        <v>134604.183801169</v>
      </c>
      <c r="BE86" s="14" t="n">
        <f aca="false">IF(AL86&gt;0,AL86,0)</f>
        <v>199854.169285675</v>
      </c>
      <c r="BF86" s="14" t="n">
        <f aca="false">IF(AM86&gt;0,AM86,0)</f>
        <v>108913.275494423</v>
      </c>
      <c r="BG86" s="14" t="n">
        <f aca="false">IF(AN86&gt;0,AN86,0)</f>
        <v>127282.89062742</v>
      </c>
      <c r="BH86" s="14" t="n">
        <f aca="false">IF(AO86&gt;0,AO86,0)</f>
        <v>107813.779853921</v>
      </c>
      <c r="BI86" s="14" t="n">
        <f aca="false">IF(AP86&gt;0,AP86,0)</f>
        <v>211299.352359027</v>
      </c>
      <c r="BJ86" s="14" t="n">
        <f aca="false">IF(AQ86&gt;0,AQ86,0)</f>
        <v>129858.556926642</v>
      </c>
      <c r="BK86" s="14" t="n">
        <f aca="false">IF(AR86&gt;0,AR86,0)</f>
        <v>169326.405037377</v>
      </c>
    </row>
    <row r="87" customFormat="false" ht="18" hidden="false" customHeight="false" outlineLevel="0" collapsed="false">
      <c r="A87" s="22" t="s">
        <v>1093</v>
      </c>
      <c r="B87" s="19" t="s">
        <v>675</v>
      </c>
      <c r="C87" s="19" t="n">
        <v>41</v>
      </c>
      <c r="D87" s="19" t="n">
        <f aca="false">C87-2</f>
        <v>39</v>
      </c>
      <c r="E87" s="8" t="s">
        <v>676</v>
      </c>
      <c r="F87" s="8" t="n">
        <v>11.9787151363467</v>
      </c>
      <c r="G87" s="13" t="n">
        <f aca="false">F87*((POWER(D87,2))/((POWER(C87,2))))</f>
        <v>10.83856378488</v>
      </c>
      <c r="H87" s="0" t="n">
        <f aca="false">IF(ISNA(VLOOKUP($A87,PE!$B:$T,2,0)),0,VLOOKUP($A87,PE!$B:$T,2,0))</f>
        <v>62772.428300829</v>
      </c>
      <c r="I87" s="0" t="n">
        <f aca="false">IF(ISNA(VLOOKUP($A87,PE!$B:$T,3,0)),0,VLOOKUP($A87,PE!$B:$T,3,0))</f>
        <v>86438.0776942994</v>
      </c>
      <c r="J87" s="0" t="n">
        <f aca="false">IF(ISNA(VLOOKUP($A87,PE!$B:$T,4,0)),0,VLOOKUP($A87,PE!$B:$T,4,0))</f>
        <v>115716.338058609</v>
      </c>
      <c r="K87" s="0" t="n">
        <f aca="false">IF(ISNA(VLOOKUP($A87,PE!$B:$T,5,0)),0,VLOOKUP($A87,PE!$B:$T,5,0))</f>
        <v>105503.964724186</v>
      </c>
      <c r="L87" s="0" t="n">
        <f aca="false">IF(ISNA(VLOOKUP($A87,PE!$B:$T,6,0)),0,VLOOKUP($A87,PE!$B:$T,6,0))</f>
        <v>45616.5852499666</v>
      </c>
      <c r="M87" s="0" t="n">
        <f aca="false">IF(ISNA(VLOOKUP($A87,PE!$B:$T,7,0)),0,VLOOKUP($A87,PE!$B:$T,7,0))</f>
        <v>68959.9669874271</v>
      </c>
      <c r="N87" s="0" t="n">
        <f aca="false">IF(ISNA(VLOOKUP($A87,PE!$B:$T,8,0)),0,VLOOKUP($A87,PE!$B:$T,8,0))</f>
        <v>104598.211381486</v>
      </c>
      <c r="O87" s="0" t="n">
        <f aca="false">IF(ISNA(VLOOKUP($A87,PE!$B:$T,9,0)),0,VLOOKUP($A87,PE!$B:$T,9,0))</f>
        <v>74144.0126678809</v>
      </c>
      <c r="P87" s="0" t="n">
        <f aca="false">IF(ISNA(VLOOKUP($A87,PE!$B:$T,10,0)),0,VLOOKUP($A87,PE!$B:$T,10,0))</f>
        <v>63787.3279436753</v>
      </c>
      <c r="Q87" s="0" t="n">
        <f aca="false">IF(ISNA(VLOOKUP($A87,PE!$B:$T,11,0)),0,VLOOKUP($A87,PE!$B:$T,11,0))</f>
        <v>56966.6767166171</v>
      </c>
      <c r="R87" s="0" t="n">
        <f aca="false">IF(ISNA(VLOOKUP($A87,PE!$B:$T,12,0)),0,VLOOKUP($A87,PE!$B:$T,12,0))</f>
        <v>56742.9310408991</v>
      </c>
      <c r="S87" s="0" t="n">
        <f aca="false">IF(ISNA(VLOOKUP($A87,PE!$B:$T,13,0)),0,VLOOKUP($A87,PE!$B:$T,13,0))</f>
        <v>134611.835091718</v>
      </c>
      <c r="T87" s="0" t="n">
        <f aca="false">IF(ISNA(VLOOKUP($A87,PE!$B:$T,14,0)),0,VLOOKUP($A87,PE!$B:$T,14,0))</f>
        <v>55744.0103089626</v>
      </c>
      <c r="U87" s="0" t="n">
        <f aca="false">IF(ISNA(VLOOKUP($A87,PE!$B:$T,15,0)),0,VLOOKUP($A87,PE!$B:$T,15,0))</f>
        <v>68959.9669874271</v>
      </c>
      <c r="V87" s="0" t="n">
        <f aca="false">IF(ISNA(VLOOKUP($A87,PE!$B:$T,16,0)),0,VLOOKUP($A87,PE!$B:$T,16,0))</f>
        <v>36470.9573409576</v>
      </c>
      <c r="W87" s="0" t="n">
        <f aca="false">IF(ISNA(VLOOKUP($A87,PE!$B:$T,17,0)),0,VLOOKUP($A87,PE!$B:$T,17,0))</f>
        <v>117752.028161736</v>
      </c>
      <c r="X87" s="0" t="n">
        <f aca="false">IF(ISNA(VLOOKUP($A87,PE!$B:$T,18,0)),0,VLOOKUP($A87,PE!$B:$T,18,0))</f>
        <v>52512.2843193741</v>
      </c>
      <c r="Y87" s="0" t="n">
        <f aca="false">IF(ISNA(VLOOKUP($A87,PE!$B:$T,19,0)),0,VLOOKUP($A87,PE!$B:$T,19,0))</f>
        <v>82616.5221754198</v>
      </c>
      <c r="AA87" s="14" t="n">
        <f aca="false">H87-(H86*$G86/100)</f>
        <v>51297.1236128997</v>
      </c>
      <c r="AB87" s="14" t="n">
        <f aca="false">I87-(I86*$G86/100)</f>
        <v>67465.1064690916</v>
      </c>
      <c r="AC87" s="14" t="n">
        <f aca="false">J87-(J86*$G86/100)</f>
        <v>95002.8284765327</v>
      </c>
      <c r="AD87" s="14" t="n">
        <f aca="false">K87-(K86*$G86/100)</f>
        <v>81408.1597901358</v>
      </c>
      <c r="AE87" s="14" t="n">
        <f aca="false">L87-(L86*$G86/100)</f>
        <v>34639.1421198732</v>
      </c>
      <c r="AF87" s="14" t="n">
        <f aca="false">M87-(M86*$G86/100)</f>
        <v>53880.4572268853</v>
      </c>
      <c r="AG87" s="14" t="n">
        <f aca="false">N87-(N86*$G86/100)</f>
        <v>86478.0591121945</v>
      </c>
      <c r="AH87" s="14" t="n">
        <f aca="false">O87-(O86*$G86/100)</f>
        <v>57979.9043321751</v>
      </c>
      <c r="AI87" s="14" t="n">
        <f aca="false">P87-(P86*$G86/100)</f>
        <v>48707.8181831335</v>
      </c>
      <c r="AJ87" s="14" t="n">
        <f aca="false">Q87-(Q86*$G86/100)</f>
        <v>47090.5870517982</v>
      </c>
      <c r="AK87" s="14" t="n">
        <f aca="false">R87-(R86*$G86/100)</f>
        <v>41717.459260919</v>
      </c>
      <c r="AL87" s="14" t="n">
        <f aca="false">S87-(S86*$G86/100)</f>
        <v>112249.082831683</v>
      </c>
      <c r="AM87" s="14" t="n">
        <f aca="false">T87-(T86*$G86/100)</f>
        <v>43456.198344935</v>
      </c>
      <c r="AN87" s="14" t="n">
        <f aca="false">U87-(U86*$G86/100)</f>
        <v>54503.9438315589</v>
      </c>
      <c r="AO87" s="14" t="n">
        <f aca="false">V87-(V86*$G86/100)</f>
        <v>24387.2046056808</v>
      </c>
      <c r="AP87" s="14" t="n">
        <f aca="false">W87-(W86*$G86/100)</f>
        <v>94041.2533368162</v>
      </c>
      <c r="AQ87" s="14" t="n">
        <f aca="false">X87-(X86*$G86/100)</f>
        <v>38023.2171644786</v>
      </c>
      <c r="AR87" s="14" t="n">
        <f aca="false">Y87-(Y86*$G86/100)</f>
        <v>63702.36322001</v>
      </c>
      <c r="AT87" s="14" t="n">
        <f aca="false">IF(AA87&gt;0,AA87,0)</f>
        <v>51297.1236128997</v>
      </c>
      <c r="AU87" s="14" t="n">
        <f aca="false">IF(AB87&gt;0,AB87,0)</f>
        <v>67465.1064690916</v>
      </c>
      <c r="AV87" s="14" t="n">
        <f aca="false">IF(AC87&gt;0,AC87,0)</f>
        <v>95002.8284765327</v>
      </c>
      <c r="AW87" s="14" t="n">
        <f aca="false">IF(AD87&gt;0,AD87,0)</f>
        <v>81408.1597901358</v>
      </c>
      <c r="AX87" s="14" t="n">
        <f aca="false">IF(AE87&gt;0,AE87,0)</f>
        <v>34639.1421198732</v>
      </c>
      <c r="AY87" s="14" t="n">
        <f aca="false">IF(AF87&gt;0,AF87,0)</f>
        <v>53880.4572268853</v>
      </c>
      <c r="AZ87" s="14" t="n">
        <f aca="false">IF(AG87&gt;0,AG87,0)</f>
        <v>86478.0591121945</v>
      </c>
      <c r="BA87" s="14" t="n">
        <f aca="false">IF(AH87&gt;0,AH87,0)</f>
        <v>57979.9043321751</v>
      </c>
      <c r="BB87" s="14" t="n">
        <f aca="false">IF(AI87&gt;0,AI87,0)</f>
        <v>48707.8181831335</v>
      </c>
      <c r="BC87" s="14" t="n">
        <f aca="false">IF(AJ87&gt;0,AJ87,0)</f>
        <v>47090.5870517982</v>
      </c>
      <c r="BD87" s="14" t="n">
        <f aca="false">IF(AK87&gt;0,AK87,0)</f>
        <v>41717.459260919</v>
      </c>
      <c r="BE87" s="14" t="n">
        <f aca="false">IF(AL87&gt;0,AL87,0)</f>
        <v>112249.082831683</v>
      </c>
      <c r="BF87" s="14" t="n">
        <f aca="false">IF(AM87&gt;0,AM87,0)</f>
        <v>43456.198344935</v>
      </c>
      <c r="BG87" s="14" t="n">
        <f aca="false">IF(AN87&gt;0,AN87,0)</f>
        <v>54503.9438315589</v>
      </c>
      <c r="BH87" s="14" t="n">
        <f aca="false">IF(AO87&gt;0,AO87,0)</f>
        <v>24387.2046056808</v>
      </c>
      <c r="BI87" s="14" t="n">
        <f aca="false">IF(AP87&gt;0,AP87,0)</f>
        <v>94041.2533368162</v>
      </c>
      <c r="BJ87" s="14" t="n">
        <f aca="false">IF(AQ87&gt;0,AQ87,0)</f>
        <v>38023.2171644786</v>
      </c>
      <c r="BK87" s="14" t="n">
        <f aca="false">IF(AR87&gt;0,AR87,0)</f>
        <v>63702.36322001</v>
      </c>
    </row>
    <row r="88" customFormat="false" ht="18" hidden="false" customHeight="false" outlineLevel="0" collapsed="false">
      <c r="A88" s="22" t="s">
        <v>1094</v>
      </c>
      <c r="B88" s="19" t="s">
        <v>677</v>
      </c>
      <c r="C88" s="19" t="n">
        <v>41</v>
      </c>
      <c r="D88" s="19" t="n">
        <f aca="false">C88-2</f>
        <v>39</v>
      </c>
      <c r="E88" s="8" t="s">
        <v>678</v>
      </c>
      <c r="F88" s="8" t="n">
        <v>11.9888564749088</v>
      </c>
      <c r="G88" s="13" t="n">
        <f aca="false">F88*((POWER(D88,2))/((POWER(C88,2))))</f>
        <v>10.8477398562381</v>
      </c>
      <c r="H88" s="0" t="n">
        <f aca="false">IF(ISNA(VLOOKUP($A88,PE!$B:$T,2,0)),0,VLOOKUP($A88,PE!$B:$T,2,0))</f>
        <v>3237.40212566965</v>
      </c>
      <c r="I88" s="0" t="n">
        <f aca="false">IF(ISNA(VLOOKUP($A88,PE!$B:$T,3,0)),0,VLOOKUP($A88,PE!$B:$T,3,0))</f>
        <v>3926.19766923319</v>
      </c>
      <c r="J88" s="0" t="n">
        <f aca="false">IF(ISNA(VLOOKUP($A88,PE!$B:$T,4,0)),0,VLOOKUP($A88,PE!$B:$T,4,0))</f>
        <v>5921.58929123559</v>
      </c>
      <c r="K88" s="0" t="n">
        <f aca="false">IF(ISNA(VLOOKUP($A88,PE!$B:$T,5,0)),0,VLOOKUP($A88,PE!$B:$T,5,0))</f>
        <v>3408.59869110833</v>
      </c>
      <c r="L88" s="0" t="n">
        <f aca="false">IF(ISNA(VLOOKUP($A88,PE!$B:$T,6,0)),0,VLOOKUP($A88,PE!$B:$T,6,0))</f>
        <v>2843.53294035546</v>
      </c>
      <c r="M88" s="0" t="n">
        <f aca="false">IF(ISNA(VLOOKUP($A88,PE!$B:$T,7,0)),0,VLOOKUP($A88,PE!$B:$T,7,0))</f>
        <v>4304.87550045656</v>
      </c>
      <c r="N88" s="0" t="n">
        <f aca="false">IF(ISNA(VLOOKUP($A88,PE!$B:$T,8,0)),0,VLOOKUP($A88,PE!$B:$T,8,0))</f>
        <v>4494.92211770645</v>
      </c>
      <c r="O88" s="0" t="n">
        <f aca="false">IF(ISNA(VLOOKUP($A88,PE!$B:$T,9,0)),0,VLOOKUP($A88,PE!$B:$T,9,0))</f>
        <v>3324.37590220555</v>
      </c>
      <c r="P88" s="0" t="n">
        <f aca="false">IF(ISNA(VLOOKUP($A88,PE!$B:$T,10,0)),0,VLOOKUP($A88,PE!$B:$T,10,0))</f>
        <v>3797.17248684085</v>
      </c>
      <c r="Q88" s="0" t="n">
        <f aca="false">IF(ISNA(VLOOKUP($A88,PE!$B:$T,11,0)),0,VLOOKUP($A88,PE!$B:$T,11,0))</f>
        <v>2675.69472954942</v>
      </c>
      <c r="R88" s="0" t="n">
        <f aca="false">IF(ISNA(VLOOKUP($A88,PE!$B:$T,12,0)),0,VLOOKUP($A88,PE!$B:$T,12,0))</f>
        <v>2524.10715393299</v>
      </c>
      <c r="S88" s="0" t="n">
        <f aca="false">IF(ISNA(VLOOKUP($A88,PE!$B:$T,13,0)),0,VLOOKUP($A88,PE!$B:$T,13,0))</f>
        <v>6996.23479028048</v>
      </c>
      <c r="T88" s="0" t="n">
        <f aca="false">IF(ISNA(VLOOKUP($A88,PE!$B:$T,14,0)),0,VLOOKUP($A88,PE!$B:$T,14,0))</f>
        <v>3408.59869110833</v>
      </c>
      <c r="U88" s="0" t="n">
        <f aca="false">IF(ISNA(VLOOKUP($A88,PE!$B:$T,15,0)),0,VLOOKUP($A88,PE!$B:$T,15,0))</f>
        <v>3148.06142594082</v>
      </c>
      <c r="V88" s="0" t="n">
        <f aca="false">IF(ISNA(VLOOKUP($A88,PE!$B:$T,16,0)),0,VLOOKUP($A88,PE!$B:$T,16,0))</f>
        <v>1686.35991991506</v>
      </c>
      <c r="W88" s="0" t="n">
        <f aca="false">IF(ISNA(VLOOKUP($A88,PE!$B:$T,17,0)),0,VLOOKUP($A88,PE!$B:$T,17,0))</f>
        <v>4697.11762046247</v>
      </c>
      <c r="X88" s="0" t="n">
        <f aca="false">IF(ISNA(VLOOKUP($A88,PE!$B:$T,18,0)),0,VLOOKUP($A88,PE!$B:$T,18,0))</f>
        <v>2809.72344361221</v>
      </c>
      <c r="Y88" s="0" t="n">
        <f aca="false">IF(ISNA(VLOOKUP($A88,PE!$B:$T,19,0)),0,VLOOKUP($A88,PE!$B:$T,19,0))</f>
        <v>4596.01764232291</v>
      </c>
      <c r="AA88" s="14" t="n">
        <f aca="false">H88-(H87*$G87/100)</f>
        <v>-3566.22755503377</v>
      </c>
      <c r="AB88" s="14" t="n">
        <f aca="false">I88-(I87*$G87/100)</f>
        <v>-5442.44851608758</v>
      </c>
      <c r="AC88" s="14" t="n">
        <f aca="false">J88-(J87*$G87/100)</f>
        <v>-6620.39981877412</v>
      </c>
      <c r="AD88" s="14" t="n">
        <f aca="false">K88-(K87*$G87/100)</f>
        <v>-8026.51582109986</v>
      </c>
      <c r="AE88" s="14" t="n">
        <f aca="false">L88-(L87*$G87/100)</f>
        <v>-2100.64974844633</v>
      </c>
      <c r="AF88" s="14" t="n">
        <f aca="false">M88-(M87*$G87/100)</f>
        <v>-3169.39450750792</v>
      </c>
      <c r="AG88" s="14" t="n">
        <f aca="false">N88-(N87*$G87/100)</f>
        <v>-6842.02174071952</v>
      </c>
      <c r="AH88" s="14" t="n">
        <f aca="false">O88-(O87*$G87/100)</f>
        <v>-4711.77020347223</v>
      </c>
      <c r="AI88" s="14" t="n">
        <f aca="false">P88-(P87*$G87/100)</f>
        <v>-3116.45773900498</v>
      </c>
      <c r="AJ88" s="14" t="n">
        <f aca="false">Q88-(Q87*$G87/100)</f>
        <v>-3498.67486250751</v>
      </c>
      <c r="AK88" s="14" t="n">
        <f aca="false">R88-(R87*$G87/100)</f>
        <v>-3626.01162034533</v>
      </c>
      <c r="AL88" s="14" t="n">
        <f aca="false">S88-(S87*$G87/100)</f>
        <v>-7593.75481813285</v>
      </c>
      <c r="AM88" s="14" t="n">
        <f aca="false">T88-(T87*$G87/100)</f>
        <v>-2633.25142247866</v>
      </c>
      <c r="AN88" s="14" t="n">
        <f aca="false">U88-(U87*$G87/100)</f>
        <v>-4326.20858202366</v>
      </c>
      <c r="AO88" s="14" t="n">
        <f aca="false">V88-(V87*$G87/100)</f>
        <v>-2266.568054441</v>
      </c>
      <c r="AP88" s="14" t="n">
        <f aca="false">W88-(W87*$G87/100)</f>
        <v>-8065.51105983715</v>
      </c>
      <c r="AQ88" s="14" t="n">
        <f aca="false">X88-(X87*$G87/100)</f>
        <v>-2881.85398724069</v>
      </c>
      <c r="AR88" s="14" t="n">
        <f aca="false">Y88-(Y87*$G87/100)</f>
        <v>-4358.42681050949</v>
      </c>
      <c r="AT88" s="14" t="n">
        <f aca="false">IF(AA88&gt;0,AA88,0)</f>
        <v>0</v>
      </c>
      <c r="AU88" s="14" t="n">
        <f aca="false">IF(AB88&gt;0,AB88,0)</f>
        <v>0</v>
      </c>
      <c r="AV88" s="14" t="n">
        <f aca="false">IF(AC88&gt;0,AC88,0)</f>
        <v>0</v>
      </c>
      <c r="AW88" s="14" t="n">
        <f aca="false">IF(AD88&gt;0,AD88,0)</f>
        <v>0</v>
      </c>
      <c r="AX88" s="14" t="n">
        <f aca="false">IF(AE88&gt;0,AE88,0)</f>
        <v>0</v>
      </c>
      <c r="AY88" s="14" t="n">
        <f aca="false">IF(AF88&gt;0,AF88,0)</f>
        <v>0</v>
      </c>
      <c r="AZ88" s="14" t="n">
        <f aca="false">IF(AG88&gt;0,AG88,0)</f>
        <v>0</v>
      </c>
      <c r="BA88" s="14" t="n">
        <f aca="false">IF(AH88&gt;0,AH88,0)</f>
        <v>0</v>
      </c>
      <c r="BB88" s="14" t="n">
        <f aca="false">IF(AI88&gt;0,AI88,0)</f>
        <v>0</v>
      </c>
      <c r="BC88" s="14" t="n">
        <f aca="false">IF(AJ88&gt;0,AJ88,0)</f>
        <v>0</v>
      </c>
      <c r="BD88" s="14" t="n">
        <f aca="false">IF(AK88&gt;0,AK88,0)</f>
        <v>0</v>
      </c>
      <c r="BE88" s="14" t="n">
        <f aca="false">IF(AL88&gt;0,AL88,0)</f>
        <v>0</v>
      </c>
      <c r="BF88" s="14" t="n">
        <f aca="false">IF(AM88&gt;0,AM88,0)</f>
        <v>0</v>
      </c>
      <c r="BG88" s="14" t="n">
        <f aca="false">IF(AN88&gt;0,AN88,0)</f>
        <v>0</v>
      </c>
      <c r="BH88" s="14" t="n">
        <f aca="false">IF(AO88&gt;0,AO88,0)</f>
        <v>0</v>
      </c>
      <c r="BI88" s="14" t="n">
        <f aca="false">IF(AP88&gt;0,AP88,0)</f>
        <v>0</v>
      </c>
      <c r="BJ88" s="14" t="n">
        <f aca="false">IF(AQ88&gt;0,AQ88,0)</f>
        <v>0</v>
      </c>
      <c r="BK88" s="14" t="n">
        <f aca="false">IF(AR88&gt;0,AR88,0)</f>
        <v>0</v>
      </c>
    </row>
    <row r="89" customFormat="false" ht="18" hidden="false" customHeight="false" outlineLevel="0" collapsed="false">
      <c r="A89" s="22" t="s">
        <v>1095</v>
      </c>
      <c r="B89" s="19" t="s">
        <v>1096</v>
      </c>
      <c r="C89" s="19" t="n">
        <v>43</v>
      </c>
      <c r="D89" s="19" t="n">
        <f aca="false">C89-2</f>
        <v>41</v>
      </c>
      <c r="E89" s="8" t="s">
        <v>1097</v>
      </c>
      <c r="F89" s="8" t="n">
        <v>12.7415494770478</v>
      </c>
      <c r="G89" s="13" t="n">
        <f aca="false">F89*((POWER(D89,2))/((POWER(C89,2))))</f>
        <v>11.5838532563101</v>
      </c>
      <c r="H89" s="0" t="n">
        <f aca="false">IF(ISNA(VLOOKUP($A89,PE!$B:$T,2,0)),0,VLOOKUP($A89,PE!$B:$T,2,0))</f>
        <v>1095.7933283046</v>
      </c>
      <c r="I89" s="0" t="n">
        <f aca="false">IF(ISNA(VLOOKUP($A89,PE!$B:$T,3,0)),0,VLOOKUP($A89,PE!$B:$T,3,0))</f>
        <v>1849.23103857132</v>
      </c>
      <c r="J89" s="0" t="n">
        <f aca="false">IF(ISNA(VLOOKUP($A89,PE!$B:$T,4,0)),0,VLOOKUP($A89,PE!$B:$T,4,0))</f>
        <v>1531.29330464363</v>
      </c>
      <c r="K89" s="0" t="n">
        <f aca="false">IF(ISNA(VLOOKUP($A89,PE!$B:$T,5,0)),0,VLOOKUP($A89,PE!$B:$T,5,0))</f>
        <v>1515.2851997159</v>
      </c>
      <c r="L89" s="0" t="n">
        <f aca="false">IF(ISNA(VLOOKUP($A89,PE!$B:$T,6,0)),0,VLOOKUP($A89,PE!$B:$T,6,0))</f>
        <v>897.962850227917</v>
      </c>
      <c r="M89" s="0" t="n">
        <f aca="false">IF(ISNA(VLOOKUP($A89,PE!$B:$T,7,0)),0,VLOOKUP($A89,PE!$B:$T,7,0))</f>
        <v>1094.9568026972</v>
      </c>
      <c r="N89" s="0" t="n">
        <f aca="false">IF(ISNA(VLOOKUP($A89,PE!$B:$T,8,0)),0,VLOOKUP($A89,PE!$B:$T,8,0))</f>
        <v>859.040482867403</v>
      </c>
      <c r="O89" s="0" t="n">
        <f aca="false">IF(ISNA(VLOOKUP($A89,PE!$B:$T,9,0)),0,VLOOKUP($A89,PE!$B:$T,9,0))</f>
        <v>2739.65483062227</v>
      </c>
      <c r="P89" s="0" t="n">
        <f aca="false">IF(ISNA(VLOOKUP($A89,PE!$B:$T,10,0)),0,VLOOKUP($A89,PE!$B:$T,10,0))</f>
        <v>1085.78659037258</v>
      </c>
      <c r="Q89" s="0" t="n">
        <f aca="false">IF(ISNA(VLOOKUP($A89,PE!$B:$T,11,0)),0,VLOOKUP($A89,PE!$B:$T,11,0))</f>
        <v>1085.78659037258</v>
      </c>
      <c r="R89" s="0" t="n">
        <f aca="false">IF(ISNA(VLOOKUP($A89,PE!$B:$T,12,0)),0,VLOOKUP($A89,PE!$B:$T,12,0))</f>
        <v>1081.33551660402</v>
      </c>
      <c r="S89" s="0" t="n">
        <f aca="false">IF(ISNA(VLOOKUP($A89,PE!$B:$T,13,0)),0,VLOOKUP($A89,PE!$B:$T,13,0))</f>
        <v>2007.09342719553</v>
      </c>
      <c r="T89" s="0" t="n">
        <f aca="false">IF(ISNA(VLOOKUP($A89,PE!$B:$T,14,0)),0,VLOOKUP($A89,PE!$B:$T,14,0))</f>
        <v>987.54761482357</v>
      </c>
      <c r="U89" s="0" t="n">
        <f aca="false">IF(ISNA(VLOOKUP($A89,PE!$B:$T,15,0)),0,VLOOKUP($A89,PE!$B:$T,15,0))</f>
        <v>1035.60920592104</v>
      </c>
      <c r="V89" s="0" t="n">
        <f aca="false">IF(ISNA(VLOOKUP($A89,PE!$B:$T,16,0)),0,VLOOKUP($A89,PE!$B:$T,16,0))</f>
        <v>757.590687276026</v>
      </c>
      <c r="W89" s="0" t="n">
        <f aca="false">IF(ISNA(VLOOKUP($A89,PE!$B:$T,17,0)),0,VLOOKUP($A89,PE!$B:$T,17,0))</f>
        <v>1907.78000258365</v>
      </c>
      <c r="X89" s="0" t="n">
        <f aca="false">IF(ISNA(VLOOKUP($A89,PE!$B:$T,18,0)),0,VLOOKUP($A89,PE!$B:$T,18,0))</f>
        <v>910.751432816812</v>
      </c>
      <c r="Y89" s="0" t="n">
        <f aca="false">IF(ISNA(VLOOKUP($A89,PE!$B:$T,19,0)),0,VLOOKUP($A89,PE!$B:$T,19,0))</f>
        <v>1063.61679287773</v>
      </c>
      <c r="AA89" s="14" t="n">
        <f aca="false">H89-(H88*$G88/100)</f>
        <v>744.608367611634</v>
      </c>
      <c r="AB89" s="14" t="n">
        <f aca="false">I89-(I88*$G88/100)</f>
        <v>1423.32732917122</v>
      </c>
      <c r="AC89" s="14" t="n">
        <f aca="false">J89-(J88*$G88/100)</f>
        <v>888.93470297554</v>
      </c>
      <c r="AD89" s="14" t="n">
        <f aca="false">K89-(K88*$G88/100)</f>
        <v>1145.52928096133</v>
      </c>
      <c r="AE89" s="14" t="n">
        <f aca="false">L89-(L88*$G88/100)</f>
        <v>589.503794131719</v>
      </c>
      <c r="AF89" s="14" t="n">
        <f aca="false">M89-(M88*$G88/100)</f>
        <v>627.975107272744</v>
      </c>
      <c r="AG89" s="14" t="n">
        <f aca="false">N89-(N88*$G88/100)</f>
        <v>371.443024798099</v>
      </c>
      <c r="AH89" s="14" t="n">
        <f aca="false">O89-(O88*$G88/100)</f>
        <v>2379.03518090754</v>
      </c>
      <c r="AI89" s="14" t="n">
        <f aca="false">P89-(P88*$G88/100)</f>
        <v>673.879197107438</v>
      </c>
      <c r="AJ89" s="14" t="n">
        <f aca="false">Q89-(Q88*$G88/100)</f>
        <v>795.534186763985</v>
      </c>
      <c r="AK89" s="14" t="n">
        <f aca="false">R89-(R88*$G88/100)</f>
        <v>807.526938852674</v>
      </c>
      <c r="AL89" s="14" t="n">
        <f aca="false">S89-(S88*$G88/100)</f>
        <v>1248.16007741428</v>
      </c>
      <c r="AM89" s="14" t="n">
        <f aca="false">T89-(T88*$G88/100)</f>
        <v>617.791696069002</v>
      </c>
      <c r="AN89" s="14" t="n">
        <f aca="false">U89-(U88*$G88/100)</f>
        <v>694.1156919204</v>
      </c>
      <c r="AO89" s="14" t="n">
        <f aca="false">V89-(V88*$G88/100)</f>
        <v>574.658750123775</v>
      </c>
      <c r="AP89" s="14" t="n">
        <f aca="false">W89-(W88*$G88/100)</f>
        <v>1398.24890237436</v>
      </c>
      <c r="AQ89" s="14" t="n">
        <f aca="false">X89-(X88*$G88/100)</f>
        <v>605.959942974025</v>
      </c>
      <c r="AR89" s="14" t="n">
        <f aca="false">Y89-(Y88*$G88/100)</f>
        <v>565.052755291733</v>
      </c>
      <c r="AT89" s="14" t="n">
        <f aca="false">IF(AA89&gt;0,AA89,0)</f>
        <v>744.608367611634</v>
      </c>
      <c r="AU89" s="14" t="n">
        <f aca="false">IF(AB89&gt;0,AB89,0)</f>
        <v>1423.32732917122</v>
      </c>
      <c r="AV89" s="14" t="n">
        <f aca="false">IF(AC89&gt;0,AC89,0)</f>
        <v>888.93470297554</v>
      </c>
      <c r="AW89" s="14" t="n">
        <f aca="false">IF(AD89&gt;0,AD89,0)</f>
        <v>1145.52928096133</v>
      </c>
      <c r="AX89" s="14" t="n">
        <f aca="false">IF(AE89&gt;0,AE89,0)</f>
        <v>589.503794131719</v>
      </c>
      <c r="AY89" s="14" t="n">
        <f aca="false">IF(AF89&gt;0,AF89,0)</f>
        <v>627.975107272744</v>
      </c>
      <c r="AZ89" s="14" t="n">
        <f aca="false">IF(AG89&gt;0,AG89,0)</f>
        <v>371.443024798099</v>
      </c>
      <c r="BA89" s="14" t="n">
        <f aca="false">IF(AH89&gt;0,AH89,0)</f>
        <v>2379.03518090754</v>
      </c>
      <c r="BB89" s="14" t="n">
        <f aca="false">IF(AI89&gt;0,AI89,0)</f>
        <v>673.879197107438</v>
      </c>
      <c r="BC89" s="14" t="n">
        <f aca="false">IF(AJ89&gt;0,AJ89,0)</f>
        <v>795.534186763985</v>
      </c>
      <c r="BD89" s="14" t="n">
        <f aca="false">IF(AK89&gt;0,AK89,0)</f>
        <v>807.526938852674</v>
      </c>
      <c r="BE89" s="14" t="n">
        <f aca="false">IF(AL89&gt;0,AL89,0)</f>
        <v>1248.16007741428</v>
      </c>
      <c r="BF89" s="14" t="n">
        <f aca="false">IF(AM89&gt;0,AM89,0)</f>
        <v>617.791696069002</v>
      </c>
      <c r="BG89" s="14" t="n">
        <f aca="false">IF(AN89&gt;0,AN89,0)</f>
        <v>694.1156919204</v>
      </c>
      <c r="BH89" s="14" t="n">
        <f aca="false">IF(AO89&gt;0,AO89,0)</f>
        <v>574.658750123775</v>
      </c>
      <c r="BI89" s="14" t="n">
        <f aca="false">IF(AP89&gt;0,AP89,0)</f>
        <v>1398.24890237436</v>
      </c>
      <c r="BJ89" s="14" t="n">
        <f aca="false">IF(AQ89&gt;0,AQ89,0)</f>
        <v>605.959942974025</v>
      </c>
      <c r="BK89" s="14" t="n">
        <f aca="false">IF(AR89&gt;0,AR89,0)</f>
        <v>565.052755291733</v>
      </c>
    </row>
    <row r="90" customFormat="false" ht="18" hidden="false" customHeight="false" outlineLevel="0" collapsed="false">
      <c r="A90" s="22" t="s">
        <v>1098</v>
      </c>
      <c r="B90" s="19" t="s">
        <v>681</v>
      </c>
      <c r="C90" s="19" t="n">
        <v>43</v>
      </c>
      <c r="D90" s="19" t="n">
        <f aca="false">C90-2</f>
        <v>41</v>
      </c>
      <c r="E90" s="8" t="s">
        <v>682</v>
      </c>
      <c r="F90" s="8" t="n">
        <v>12.4452962445958</v>
      </c>
      <c r="G90" s="13" t="n">
        <f aca="false">F90*((POWER(D90,2))/((POWER(C90,2))))</f>
        <v>11.3145175701274</v>
      </c>
      <c r="H90" s="0" t="n">
        <f aca="false">IF(ISNA(VLOOKUP($A90,PE!$B:$T,2,0)),0,VLOOKUP($A90,PE!$B:$T,2,0))</f>
        <v>65617.574553339</v>
      </c>
      <c r="I90" s="0" t="n">
        <f aca="false">IF(ISNA(VLOOKUP($A90,PE!$B:$T,3,0)),0,VLOOKUP($A90,PE!$B:$T,3,0))</f>
        <v>152007.392502922</v>
      </c>
      <c r="J90" s="0" t="n">
        <f aca="false">IF(ISNA(VLOOKUP($A90,PE!$B:$T,4,0)),0,VLOOKUP($A90,PE!$B:$T,4,0))</f>
        <v>238115.048460114</v>
      </c>
      <c r="K90" s="0" t="n">
        <f aca="false">IF(ISNA(VLOOKUP($A90,PE!$B:$T,5,0)),0,VLOOKUP($A90,PE!$B:$T,5,0))</f>
        <v>188855.685815267</v>
      </c>
      <c r="L90" s="0" t="n">
        <f aca="false">IF(ISNA(VLOOKUP($A90,PE!$B:$T,6,0)),0,VLOOKUP($A90,PE!$B:$T,6,0))</f>
        <v>67170.7256232461</v>
      </c>
      <c r="M90" s="0" t="n">
        <f aca="false">IF(ISNA(VLOOKUP($A90,PE!$B:$T,7,0)),0,VLOOKUP($A90,PE!$B:$T,7,0))</f>
        <v>100410.38666854</v>
      </c>
      <c r="N90" s="0" t="n">
        <f aca="false">IF(ISNA(VLOOKUP($A90,PE!$B:$T,8,0)),0,VLOOKUP($A90,PE!$B:$T,8,0))</f>
        <v>76771.4624444877</v>
      </c>
      <c r="O90" s="0" t="n">
        <f aca="false">IF(ISNA(VLOOKUP($A90,PE!$B:$T,9,0)),0,VLOOKUP($A90,PE!$B:$T,9,0))</f>
        <v>196066.983197834</v>
      </c>
      <c r="P90" s="0" t="n">
        <f aca="false">IF(ISNA(VLOOKUP($A90,PE!$B:$T,10,0)),0,VLOOKUP($A90,PE!$B:$T,10,0))</f>
        <v>82580.5243640457</v>
      </c>
      <c r="Q90" s="0" t="n">
        <f aca="false">IF(ISNA(VLOOKUP($A90,PE!$B:$T,11,0)),0,VLOOKUP($A90,PE!$B:$T,11,0))</f>
        <v>126543.713435287</v>
      </c>
      <c r="R90" s="0" t="n">
        <f aca="false">IF(ISNA(VLOOKUP($A90,PE!$B:$T,12,0)),0,VLOOKUP($A90,PE!$B:$T,12,0))</f>
        <v>83122.7190403533</v>
      </c>
      <c r="S90" s="0" t="n">
        <f aca="false">IF(ISNA(VLOOKUP($A90,PE!$B:$T,13,0)),0,VLOOKUP($A90,PE!$B:$T,13,0))</f>
        <v>139599.899367717</v>
      </c>
      <c r="T90" s="0" t="n">
        <f aca="false">IF(ISNA(VLOOKUP($A90,PE!$B:$T,14,0)),0,VLOOKUP($A90,PE!$B:$T,14,0))</f>
        <v>100410.38666854</v>
      </c>
      <c r="U90" s="0" t="n">
        <f aca="false">IF(ISNA(VLOOKUP($A90,PE!$B:$T,15,0)),0,VLOOKUP($A90,PE!$B:$T,15,0))</f>
        <v>121782.854092944</v>
      </c>
      <c r="V90" s="0" t="n">
        <f aca="false">IF(ISNA(VLOOKUP($A90,PE!$B:$T,16,0)),0,VLOOKUP($A90,PE!$B:$T,16,0))</f>
        <v>76157.0983651822</v>
      </c>
      <c r="W90" s="0" t="n">
        <f aca="false">IF(ISNA(VLOOKUP($A90,PE!$B:$T,17,0)),0,VLOOKUP($A90,PE!$B:$T,17,0))</f>
        <v>179931.918787409</v>
      </c>
      <c r="X90" s="0" t="n">
        <f aca="false">IF(ISNA(VLOOKUP($A90,PE!$B:$T,18,0)),0,VLOOKUP($A90,PE!$B:$T,18,0))</f>
        <v>72538.3949419292</v>
      </c>
      <c r="Y90" s="0" t="n">
        <f aca="false">IF(ISNA(VLOOKUP($A90,PE!$B:$T,19,0)),0,VLOOKUP($A90,PE!$B:$T,19,0))</f>
        <v>71780.7258789074</v>
      </c>
      <c r="AA90" s="14" t="n">
        <f aca="false">H90-(H89*$G89/100)</f>
        <v>65490.6394621958</v>
      </c>
      <c r="AB90" s="14" t="n">
        <f aca="false">I90-(I89*$G89/100)</f>
        <v>151793.180293044</v>
      </c>
      <c r="AC90" s="14" t="n">
        <f aca="false">J90-(J89*$G89/100)</f>
        <v>237937.66569078</v>
      </c>
      <c r="AD90" s="14" t="n">
        <f aca="false">K90-(K89*$G89/100)</f>
        <v>188680.157401317</v>
      </c>
      <c r="AE90" s="14" t="n">
        <f aca="false">L90-(L89*$G89/100)</f>
        <v>67066.7069243795</v>
      </c>
      <c r="AF90" s="14" t="n">
        <f aca="false">M90-(M89*$G89/100)</f>
        <v>100283.548479296</v>
      </c>
      <c r="AG90" s="14" t="n">
        <f aca="false">N90-(N89*$G89/100)</f>
        <v>76671.95245554</v>
      </c>
      <c r="AH90" s="14" t="n">
        <f aca="false">O90-(O89*$G89/100)</f>
        <v>195749.625602525</v>
      </c>
      <c r="AI90" s="14" t="n">
        <f aca="false">P90-(P89*$G89/100)</f>
        <v>82454.7484387402</v>
      </c>
      <c r="AJ90" s="14" t="n">
        <f aca="false">Q90-(Q89*$G89/100)</f>
        <v>126417.937509982</v>
      </c>
      <c r="AK90" s="14" t="n">
        <f aca="false">R90-(R89*$G89/100)</f>
        <v>82997.4587209015</v>
      </c>
      <c r="AL90" s="14" t="n">
        <f aca="false">S90-(S89*$G89/100)</f>
        <v>139367.400610394</v>
      </c>
      <c r="AM90" s="14" t="n">
        <f aca="false">T90-(T89*$G89/100)</f>
        <v>100295.990602003</v>
      </c>
      <c r="AN90" s="14" t="n">
        <f aca="false">U90-(U89*$G89/100)</f>
        <v>121662.890642221</v>
      </c>
      <c r="AO90" s="14" t="n">
        <f aca="false">V90-(V89*$G89/100)</f>
        <v>76069.3401716847</v>
      </c>
      <c r="AP90" s="14" t="n">
        <f aca="false">W90-(W89*$G89/100)</f>
        <v>179710.924351456</v>
      </c>
      <c r="AQ90" s="14" t="n">
        <f aca="false">X90-(X89*$G89/100)</f>
        <v>72432.894832422</v>
      </c>
      <c r="AR90" s="14" t="n">
        <f aca="false">Y90-(Y89*$G89/100)</f>
        <v>71657.518070411</v>
      </c>
      <c r="AT90" s="14" t="n">
        <f aca="false">IF(AA90&gt;0,AA90,0)</f>
        <v>65490.6394621958</v>
      </c>
      <c r="AU90" s="14" t="n">
        <f aca="false">IF(AB90&gt;0,AB90,0)</f>
        <v>151793.180293044</v>
      </c>
      <c r="AV90" s="14" t="n">
        <f aca="false">IF(AC90&gt;0,AC90,0)</f>
        <v>237937.66569078</v>
      </c>
      <c r="AW90" s="14" t="n">
        <f aca="false">IF(AD90&gt;0,AD90,0)</f>
        <v>188680.157401317</v>
      </c>
      <c r="AX90" s="14" t="n">
        <f aca="false">IF(AE90&gt;0,AE90,0)</f>
        <v>67066.7069243795</v>
      </c>
      <c r="AY90" s="14" t="n">
        <f aca="false">IF(AF90&gt;0,AF90,0)</f>
        <v>100283.548479296</v>
      </c>
      <c r="AZ90" s="14" t="n">
        <f aca="false">IF(AG90&gt;0,AG90,0)</f>
        <v>76671.95245554</v>
      </c>
      <c r="BA90" s="14" t="n">
        <f aca="false">IF(AH90&gt;0,AH90,0)</f>
        <v>195749.625602525</v>
      </c>
      <c r="BB90" s="14" t="n">
        <f aca="false">IF(AI90&gt;0,AI90,0)</f>
        <v>82454.7484387402</v>
      </c>
      <c r="BC90" s="14" t="n">
        <f aca="false">IF(AJ90&gt;0,AJ90,0)</f>
        <v>126417.937509982</v>
      </c>
      <c r="BD90" s="14" t="n">
        <f aca="false">IF(AK90&gt;0,AK90,0)</f>
        <v>82997.4587209015</v>
      </c>
      <c r="BE90" s="14" t="n">
        <f aca="false">IF(AL90&gt;0,AL90,0)</f>
        <v>139367.400610394</v>
      </c>
      <c r="BF90" s="14" t="n">
        <f aca="false">IF(AM90&gt;0,AM90,0)</f>
        <v>100295.990602003</v>
      </c>
      <c r="BG90" s="14" t="n">
        <f aca="false">IF(AN90&gt;0,AN90,0)</f>
        <v>121662.890642221</v>
      </c>
      <c r="BH90" s="14" t="n">
        <f aca="false">IF(AO90&gt;0,AO90,0)</f>
        <v>76069.3401716847</v>
      </c>
      <c r="BI90" s="14" t="n">
        <f aca="false">IF(AP90&gt;0,AP90,0)</f>
        <v>179710.924351456</v>
      </c>
      <c r="BJ90" s="14" t="n">
        <f aca="false">IF(AQ90&gt;0,AQ90,0)</f>
        <v>72432.894832422</v>
      </c>
      <c r="BK90" s="14" t="n">
        <f aca="false">IF(AR90&gt;0,AR90,0)</f>
        <v>71657.518070411</v>
      </c>
    </row>
    <row r="91" customFormat="false" ht="18" hidden="false" customHeight="false" outlineLevel="0" collapsed="false">
      <c r="A91" s="22" t="s">
        <v>1099</v>
      </c>
      <c r="B91" s="19" t="s">
        <v>683</v>
      </c>
      <c r="C91" s="19" t="n">
        <v>43</v>
      </c>
      <c r="D91" s="19" t="n">
        <f aca="false">C91-2</f>
        <v>41</v>
      </c>
      <c r="E91" s="8" t="s">
        <v>684</v>
      </c>
      <c r="F91" s="8" t="n">
        <v>12.4556848642514</v>
      </c>
      <c r="G91" s="13" t="n">
        <f aca="false">F91*((POWER(D91,2))/((POWER(C91,2))))</f>
        <v>11.3239622805877</v>
      </c>
      <c r="H91" s="0" t="n">
        <f aca="false">IF(ISNA(VLOOKUP($A91,PE!$B:$T,2,0)),0,VLOOKUP($A91,PE!$B:$T,2,0))</f>
        <v>21928.050294688</v>
      </c>
      <c r="I91" s="0" t="n">
        <f aca="false">IF(ISNA(VLOOKUP($A91,PE!$B:$T,3,0)),0,VLOOKUP($A91,PE!$B:$T,3,0))</f>
        <v>48204.8403004485</v>
      </c>
      <c r="J91" s="0" t="n">
        <f aca="false">IF(ISNA(VLOOKUP($A91,PE!$B:$T,4,0)),0,VLOOKUP($A91,PE!$B:$T,4,0))</f>
        <v>71749.9723995498</v>
      </c>
      <c r="K91" s="0" t="n">
        <f aca="false">IF(ISNA(VLOOKUP($A91,PE!$B:$T,5,0)),0,VLOOKUP($A91,PE!$B:$T,5,0))</f>
        <v>92166.8540940914</v>
      </c>
      <c r="L91" s="0" t="n">
        <f aca="false">IF(ISNA(VLOOKUP($A91,PE!$B:$T,6,0)),0,VLOOKUP($A91,PE!$B:$T,6,0))</f>
        <v>28701.8277925433</v>
      </c>
      <c r="M91" s="0" t="n">
        <f aca="false">IF(ISNA(VLOOKUP($A91,PE!$B:$T,7,0)),0,VLOOKUP($A91,PE!$B:$T,7,0))</f>
        <v>37334.0442157758</v>
      </c>
      <c r="N91" s="0" t="n">
        <f aca="false">IF(ISNA(VLOOKUP($A91,PE!$B:$T,8,0)),0,VLOOKUP($A91,PE!$B:$T,8,0))</f>
        <v>35676.6491807176</v>
      </c>
      <c r="O91" s="0" t="n">
        <f aca="false">IF(ISNA(VLOOKUP($A91,PE!$B:$T,9,0)),0,VLOOKUP($A91,PE!$B:$T,9,0))</f>
        <v>59175.2738989505</v>
      </c>
      <c r="P91" s="0" t="n">
        <f aca="false">IF(ISNA(VLOOKUP($A91,PE!$B:$T,10,0)),0,VLOOKUP($A91,PE!$B:$T,10,0))</f>
        <v>39672.2216019749</v>
      </c>
      <c r="Q91" s="0" t="n">
        <f aca="false">IF(ISNA(VLOOKUP($A91,PE!$B:$T,11,0)),0,VLOOKUP($A91,PE!$B:$T,11,0))</f>
        <v>84784.6120291491</v>
      </c>
      <c r="R91" s="0" t="n">
        <f aca="false">IF(ISNA(VLOOKUP($A91,PE!$B:$T,12,0)),0,VLOOKUP($A91,PE!$B:$T,12,0))</f>
        <v>39672.2216019749</v>
      </c>
      <c r="S91" s="0" t="n">
        <f aca="false">IF(ISNA(VLOOKUP($A91,PE!$B:$T,13,0)),0,VLOOKUP($A91,PE!$B:$T,13,0))</f>
        <v>56246.1199132449</v>
      </c>
      <c r="T91" s="0" t="n">
        <f aca="false">IF(ISNA(VLOOKUP($A91,PE!$B:$T,14,0)),0,VLOOKUP($A91,PE!$B:$T,14,0))</f>
        <v>28958.1474383793</v>
      </c>
      <c r="U91" s="0" t="n">
        <f aca="false">IF(ISNA(VLOOKUP($A91,PE!$B:$T,15,0)),0,VLOOKUP($A91,PE!$B:$T,15,0))</f>
        <v>44925.4360943077</v>
      </c>
      <c r="V91" s="0" t="n">
        <f aca="false">IF(ISNA(VLOOKUP($A91,PE!$B:$T,16,0)),0,VLOOKUP($A91,PE!$B:$T,16,0))</f>
        <v>20759.843855115</v>
      </c>
      <c r="W91" s="0" t="n">
        <f aca="false">IF(ISNA(VLOOKUP($A91,PE!$B:$T,17,0)),0,VLOOKUP($A91,PE!$B:$T,17,0))</f>
        <v>98275.731494639</v>
      </c>
      <c r="X91" s="0" t="n">
        <f aca="false">IF(ISNA(VLOOKUP($A91,PE!$B:$T,18,0)),0,VLOOKUP($A91,PE!$B:$T,18,0))</f>
        <v>30312.7604087698</v>
      </c>
      <c r="Y91" s="0" t="n">
        <f aca="false">IF(ISNA(VLOOKUP($A91,PE!$B:$T,19,0)),0,VLOOKUP($A91,PE!$B:$T,19,0))</f>
        <v>25792.5346837334</v>
      </c>
      <c r="AA91" s="14" t="n">
        <f aca="false">H91-(H90*$G90/100)</f>
        <v>14503.738292759</v>
      </c>
      <c r="AB91" s="14" t="n">
        <f aca="false">I91-(I90*$G90/100)</f>
        <v>31005.9371678129</v>
      </c>
      <c r="AC91" s="14" t="n">
        <f aca="false">J91-(J90*$G90/100)</f>
        <v>44808.4034044128</v>
      </c>
      <c r="AD91" s="14" t="n">
        <f aca="false">K91-(K90*$G90/100)</f>
        <v>70798.7443403384</v>
      </c>
      <c r="AE91" s="14" t="n">
        <f aca="false">L91-(L90*$G90/100)</f>
        <v>21101.784239919</v>
      </c>
      <c r="AF91" s="14" t="n">
        <f aca="false">M91-(M90*$G90/100)</f>
        <v>25973.093373931</v>
      </c>
      <c r="AG91" s="14" t="n">
        <f aca="false">N91-(N90*$G90/100)</f>
        <v>26990.3285735923</v>
      </c>
      <c r="AH91" s="14" t="n">
        <f aca="false">O91-(O90*$G90/100)</f>
        <v>36991.2406358128</v>
      </c>
      <c r="AI91" s="14" t="n">
        <f aca="false">P91-(P90*$G90/100)</f>
        <v>30328.6336633016</v>
      </c>
      <c r="AJ91" s="14" t="n">
        <f aca="false">Q91-(Q90*$G90/100)</f>
        <v>70466.8013386219</v>
      </c>
      <c r="AK91" s="14" t="n">
        <f aca="false">R91-(R90*$G90/100)</f>
        <v>30267.2869513865</v>
      </c>
      <c r="AL91" s="14" t="n">
        <f aca="false">S91-(S90*$G90/100)</f>
        <v>40451.0647714044</v>
      </c>
      <c r="AM91" s="14" t="n">
        <f aca="false">T91-(T90*$G90/100)</f>
        <v>17597.1965965345</v>
      </c>
      <c r="AN91" s="14" t="n">
        <f aca="false">U91-(U90*$G90/100)</f>
        <v>31146.2936705589</v>
      </c>
      <c r="AO91" s="14" t="n">
        <f aca="false">V91-(V90*$G90/100)</f>
        <v>12143.0355796873</v>
      </c>
      <c r="AP91" s="14" t="n">
        <f aca="false">W91-(W90*$G90/100)</f>
        <v>77917.3029291702</v>
      </c>
      <c r="AQ91" s="14" t="n">
        <f aca="false">X91-(X90*$G90/100)</f>
        <v>22105.3909679768</v>
      </c>
      <c r="AR91" s="14" t="n">
        <f aca="false">Y91-(Y90*$G90/100)</f>
        <v>17670.8918421994</v>
      </c>
      <c r="AT91" s="14" t="n">
        <f aca="false">IF(AA91&gt;0,AA91,0)</f>
        <v>14503.738292759</v>
      </c>
      <c r="AU91" s="14" t="n">
        <f aca="false">IF(AB91&gt;0,AB91,0)</f>
        <v>31005.9371678129</v>
      </c>
      <c r="AV91" s="14" t="n">
        <f aca="false">IF(AC91&gt;0,AC91,0)</f>
        <v>44808.4034044128</v>
      </c>
      <c r="AW91" s="14" t="n">
        <f aca="false">IF(AD91&gt;0,AD91,0)</f>
        <v>70798.7443403384</v>
      </c>
      <c r="AX91" s="14" t="n">
        <f aca="false">IF(AE91&gt;0,AE91,0)</f>
        <v>21101.784239919</v>
      </c>
      <c r="AY91" s="14" t="n">
        <f aca="false">IF(AF91&gt;0,AF91,0)</f>
        <v>25973.093373931</v>
      </c>
      <c r="AZ91" s="14" t="n">
        <f aca="false">IF(AG91&gt;0,AG91,0)</f>
        <v>26990.3285735923</v>
      </c>
      <c r="BA91" s="14" t="n">
        <f aca="false">IF(AH91&gt;0,AH91,0)</f>
        <v>36991.2406358128</v>
      </c>
      <c r="BB91" s="14" t="n">
        <f aca="false">IF(AI91&gt;0,AI91,0)</f>
        <v>30328.6336633016</v>
      </c>
      <c r="BC91" s="14" t="n">
        <f aca="false">IF(AJ91&gt;0,AJ91,0)</f>
        <v>70466.8013386219</v>
      </c>
      <c r="BD91" s="14" t="n">
        <f aca="false">IF(AK91&gt;0,AK91,0)</f>
        <v>30267.2869513865</v>
      </c>
      <c r="BE91" s="14" t="n">
        <f aca="false">IF(AL91&gt;0,AL91,0)</f>
        <v>40451.0647714044</v>
      </c>
      <c r="BF91" s="14" t="n">
        <f aca="false">IF(AM91&gt;0,AM91,0)</f>
        <v>17597.1965965345</v>
      </c>
      <c r="BG91" s="14" t="n">
        <f aca="false">IF(AN91&gt;0,AN91,0)</f>
        <v>31146.2936705589</v>
      </c>
      <c r="BH91" s="14" t="n">
        <f aca="false">IF(AO91&gt;0,AO91,0)</f>
        <v>12143.0355796873</v>
      </c>
      <c r="BI91" s="14" t="n">
        <f aca="false">IF(AP91&gt;0,AP91,0)</f>
        <v>77917.3029291702</v>
      </c>
      <c r="BJ91" s="14" t="n">
        <f aca="false">IF(AQ91&gt;0,AQ91,0)</f>
        <v>22105.3909679768</v>
      </c>
      <c r="BK91" s="14" t="n">
        <f aca="false">IF(AR91&gt;0,AR91,0)</f>
        <v>17670.8918421994</v>
      </c>
    </row>
    <row r="92" customFormat="false" ht="18" hidden="false" customHeight="false" outlineLevel="0" collapsed="false">
      <c r="A92" s="22" t="s">
        <v>1100</v>
      </c>
      <c r="B92" s="19" t="s">
        <v>685</v>
      </c>
      <c r="C92" s="19" t="n">
        <v>43</v>
      </c>
      <c r="D92" s="19" t="n">
        <f aca="false">C92-2</f>
        <v>41</v>
      </c>
      <c r="E92" s="8" t="s">
        <v>686</v>
      </c>
      <c r="F92" s="8" t="n">
        <v>12.466073806684</v>
      </c>
      <c r="G92" s="13" t="n">
        <f aca="false">F92*((POWER(D92,2))/((POWER(C92,2))))</f>
        <v>11.3334072844975</v>
      </c>
      <c r="H92" s="0" t="n">
        <f aca="false">IF(ISNA(VLOOKUP($A92,PE!$B:$T,2,0)),0,VLOOKUP($A92,PE!$B:$T,2,0))</f>
        <v>15905.488033639</v>
      </c>
      <c r="I92" s="0" t="n">
        <f aca="false">IF(ISNA(VLOOKUP($A92,PE!$B:$T,3,0)),0,VLOOKUP($A92,PE!$B:$T,3,0))</f>
        <v>24294.5826711323</v>
      </c>
      <c r="J92" s="0" t="n">
        <f aca="false">IF(ISNA(VLOOKUP($A92,PE!$B:$T,4,0)),0,VLOOKUP($A92,PE!$B:$T,4,0))</f>
        <v>39897.5293008181</v>
      </c>
      <c r="K92" s="0" t="n">
        <f aca="false">IF(ISNA(VLOOKUP($A92,PE!$B:$T,5,0)),0,VLOOKUP($A92,PE!$B:$T,5,0))</f>
        <v>58588.2770487368</v>
      </c>
      <c r="L92" s="0" t="n">
        <f aca="false">IF(ISNA(VLOOKUP($A92,PE!$B:$T,6,0)),0,VLOOKUP($A92,PE!$B:$T,6,0))</f>
        <v>15236.9656565057</v>
      </c>
      <c r="M92" s="0" t="n">
        <f aca="false">IF(ISNA(VLOOKUP($A92,PE!$B:$T,7,0)),0,VLOOKUP($A92,PE!$B:$T,7,0))</f>
        <v>23647.3897239587</v>
      </c>
      <c r="N92" s="0" t="n">
        <f aca="false">IF(ISNA(VLOOKUP($A92,PE!$B:$T,8,0)),0,VLOOKUP($A92,PE!$B:$T,8,0))</f>
        <v>25613.4505418092</v>
      </c>
      <c r="O92" s="0" t="n">
        <f aca="false">IF(ISNA(VLOOKUP($A92,PE!$B:$T,9,0)),0,VLOOKUP($A92,PE!$B:$T,9,0))</f>
        <v>32166.1065599525</v>
      </c>
      <c r="P92" s="0" t="n">
        <f aca="false">IF(ISNA(VLOOKUP($A92,PE!$B:$T,10,0)),0,VLOOKUP($A92,PE!$B:$T,10,0))</f>
        <v>25305.2693699577</v>
      </c>
      <c r="Q92" s="0" t="n">
        <f aca="false">IF(ISNA(VLOOKUP($A92,PE!$B:$T,11,0)),0,VLOOKUP($A92,PE!$B:$T,11,0))</f>
        <v>55591.6048701632</v>
      </c>
      <c r="R92" s="0" t="n">
        <f aca="false">IF(ISNA(VLOOKUP($A92,PE!$B:$T,12,0)),0,VLOOKUP($A92,PE!$B:$T,12,0))</f>
        <v>25080.392740625</v>
      </c>
      <c r="S92" s="0" t="n">
        <f aca="false">IF(ISNA(VLOOKUP($A92,PE!$B:$T,13,0)),0,VLOOKUP($A92,PE!$B:$T,13,0))</f>
        <v>35714.8490056244</v>
      </c>
      <c r="T92" s="0" t="n">
        <f aca="false">IF(ISNA(VLOOKUP($A92,PE!$B:$T,14,0)),0,VLOOKUP($A92,PE!$B:$T,14,0))</f>
        <v>18456.8683985418</v>
      </c>
      <c r="U92" s="0" t="n">
        <f aca="false">IF(ISNA(VLOOKUP($A92,PE!$B:$T,15,0)),0,VLOOKUP($A92,PE!$B:$T,15,0))</f>
        <v>25080.392740625</v>
      </c>
      <c r="V92" s="0" t="n">
        <f aca="false">IF(ISNA(VLOOKUP($A92,PE!$B:$T,16,0)),0,VLOOKUP($A92,PE!$B:$T,16,0))</f>
        <v>10334.1655148081</v>
      </c>
      <c r="W92" s="0" t="n">
        <f aca="false">IF(ISNA(VLOOKUP($A92,PE!$B:$T,17,0)),0,VLOOKUP($A92,PE!$B:$T,17,0))</f>
        <v>55432.4839598674</v>
      </c>
      <c r="X92" s="0" t="n">
        <f aca="false">IF(ISNA(VLOOKUP($A92,PE!$B:$T,18,0)),0,VLOOKUP($A92,PE!$B:$T,18,0))</f>
        <v>19581.4188676957</v>
      </c>
      <c r="Y92" s="0" t="n">
        <f aca="false">IF(ISNA(VLOOKUP($A92,PE!$B:$T,19,0)),0,VLOOKUP($A92,PE!$B:$T,19,0))</f>
        <v>19393.1140100113</v>
      </c>
      <c r="AA92" s="14" t="n">
        <f aca="false">H92-(H91*$G91/100)</f>
        <v>13422.3638894002</v>
      </c>
      <c r="AB92" s="14" t="n">
        <f aca="false">I92-(I91*$G91/100)</f>
        <v>18835.884738092</v>
      </c>
      <c r="AC92" s="14" t="n">
        <f aca="false">J92-(J91*$G91/100)</f>
        <v>31772.589489961</v>
      </c>
      <c r="AD92" s="14" t="n">
        <f aca="false">K92-(K91*$G91/100)</f>
        <v>48151.3372559176</v>
      </c>
      <c r="AE92" s="14" t="n">
        <f aca="false">L92-(L91*$G91/100)</f>
        <v>11986.7815034389</v>
      </c>
      <c r="AF92" s="14" t="n">
        <f aca="false">M92-(M91*$G91/100)</f>
        <v>19419.6966391463</v>
      </c>
      <c r="AG92" s="14" t="n">
        <f aca="false">N92-(N91*$G91/100)</f>
        <v>21573.4402456071</v>
      </c>
      <c r="AH92" s="14" t="n">
        <f aca="false">O92-(O91*$G91/100)</f>
        <v>25465.1208642009</v>
      </c>
      <c r="AI92" s="14" t="n">
        <f aca="false">P92-(P91*$G91/100)</f>
        <v>20812.8019598789</v>
      </c>
      <c r="AJ92" s="14" t="n">
        <f aca="false">Q92-(Q91*$G91/100)</f>
        <v>45990.6273842397</v>
      </c>
      <c r="AK92" s="14" t="n">
        <f aca="false">R92-(R91*$G91/100)</f>
        <v>20587.9253305462</v>
      </c>
      <c r="AL92" s="14" t="n">
        <f aca="false">S92-(S91*$G91/100)</f>
        <v>29345.5596023544</v>
      </c>
      <c r="AM92" s="14" t="n">
        <f aca="false">T92-(T91*$G91/100)</f>
        <v>15177.6587054628</v>
      </c>
      <c r="AN92" s="14" t="n">
        <f aca="false">U92-(U91*$G91/100)</f>
        <v>19993.0533029161</v>
      </c>
      <c r="AO92" s="14" t="n">
        <f aca="false">V92-(V91*$G91/100)</f>
        <v>7983.32862714597</v>
      </c>
      <c r="AP92" s="14" t="n">
        <f aca="false">W92-(W91*$G91/100)</f>
        <v>44303.7771944428</v>
      </c>
      <c r="AQ92" s="14" t="n">
        <f aca="false">X92-(X91*$G91/100)</f>
        <v>16148.8133128017</v>
      </c>
      <c r="AR92" s="14" t="n">
        <f aca="false">Y92-(Y91*$G91/100)</f>
        <v>16472.3771112178</v>
      </c>
      <c r="AT92" s="14" t="n">
        <f aca="false">IF(AA92&gt;0,AA92,0)</f>
        <v>13422.3638894002</v>
      </c>
      <c r="AU92" s="14" t="n">
        <f aca="false">IF(AB92&gt;0,AB92,0)</f>
        <v>18835.884738092</v>
      </c>
      <c r="AV92" s="14" t="n">
        <f aca="false">IF(AC92&gt;0,AC92,0)</f>
        <v>31772.589489961</v>
      </c>
      <c r="AW92" s="14" t="n">
        <f aca="false">IF(AD92&gt;0,AD92,0)</f>
        <v>48151.3372559176</v>
      </c>
      <c r="AX92" s="14" t="n">
        <f aca="false">IF(AE92&gt;0,AE92,0)</f>
        <v>11986.7815034389</v>
      </c>
      <c r="AY92" s="14" t="n">
        <f aca="false">IF(AF92&gt;0,AF92,0)</f>
        <v>19419.6966391463</v>
      </c>
      <c r="AZ92" s="14" t="n">
        <f aca="false">IF(AG92&gt;0,AG92,0)</f>
        <v>21573.4402456071</v>
      </c>
      <c r="BA92" s="14" t="n">
        <f aca="false">IF(AH92&gt;0,AH92,0)</f>
        <v>25465.1208642009</v>
      </c>
      <c r="BB92" s="14" t="n">
        <f aca="false">IF(AI92&gt;0,AI92,0)</f>
        <v>20812.8019598789</v>
      </c>
      <c r="BC92" s="14" t="n">
        <f aca="false">IF(AJ92&gt;0,AJ92,0)</f>
        <v>45990.6273842397</v>
      </c>
      <c r="BD92" s="14" t="n">
        <f aca="false">IF(AK92&gt;0,AK92,0)</f>
        <v>20587.9253305462</v>
      </c>
      <c r="BE92" s="14" t="n">
        <f aca="false">IF(AL92&gt;0,AL92,0)</f>
        <v>29345.5596023544</v>
      </c>
      <c r="BF92" s="14" t="n">
        <f aca="false">IF(AM92&gt;0,AM92,0)</f>
        <v>15177.6587054628</v>
      </c>
      <c r="BG92" s="14" t="n">
        <f aca="false">IF(AN92&gt;0,AN92,0)</f>
        <v>19993.0533029161</v>
      </c>
      <c r="BH92" s="14" t="n">
        <f aca="false">IF(AO92&gt;0,AO92,0)</f>
        <v>7983.32862714597</v>
      </c>
      <c r="BI92" s="14" t="n">
        <f aca="false">IF(AP92&gt;0,AP92,0)</f>
        <v>44303.7771944428</v>
      </c>
      <c r="BJ92" s="14" t="n">
        <f aca="false">IF(AQ92&gt;0,AQ92,0)</f>
        <v>16148.8133128017</v>
      </c>
      <c r="BK92" s="14" t="n">
        <f aca="false">IF(AR92&gt;0,AR92,0)</f>
        <v>16472.3771112178</v>
      </c>
    </row>
    <row r="93" customFormat="false" ht="18" hidden="false" customHeight="false" outlineLevel="0" collapsed="false">
      <c r="A93" s="22" t="s">
        <v>1101</v>
      </c>
      <c r="B93" s="19" t="s">
        <v>687</v>
      </c>
      <c r="C93" s="19" t="n">
        <v>43</v>
      </c>
      <c r="D93" s="19" t="n">
        <f aca="false">C93-2</f>
        <v>41</v>
      </c>
      <c r="E93" s="8" t="s">
        <v>688</v>
      </c>
      <c r="F93" s="8" t="n">
        <v>12.4764630693206</v>
      </c>
      <c r="G93" s="13" t="n">
        <f aca="false">F93*((POWER(D93,2))/((POWER(C93,2))))</f>
        <v>11.3428525795175</v>
      </c>
      <c r="H93" s="0" t="n">
        <f aca="false">IF(ISNA(VLOOKUP($A93,PE!$B:$T,2,0)),0,VLOOKUP($A93,PE!$B:$T,2,0))</f>
        <v>19083.6115196984</v>
      </c>
      <c r="I93" s="0" t="n">
        <f aca="false">IF(ISNA(VLOOKUP($A93,PE!$B:$T,3,0)),0,VLOOKUP($A93,PE!$B:$T,3,0))</f>
        <v>26005.7900002696</v>
      </c>
      <c r="J93" s="0" t="n">
        <f aca="false">IF(ISNA(VLOOKUP($A93,PE!$B:$T,4,0)),0,VLOOKUP($A93,PE!$B:$T,4,0))</f>
        <v>46253.2850290043</v>
      </c>
      <c r="K93" s="0" t="n">
        <f aca="false">IF(ISNA(VLOOKUP($A93,PE!$B:$T,5,0)),0,VLOOKUP($A93,PE!$B:$T,5,0))</f>
        <v>36665.8208475665</v>
      </c>
      <c r="L93" s="0" t="n">
        <f aca="false">IF(ISNA(VLOOKUP($A93,PE!$B:$T,6,0)),0,VLOOKUP($A93,PE!$B:$T,6,0))</f>
        <v>19580.2224234955</v>
      </c>
      <c r="M93" s="0" t="n">
        <f aca="false">IF(ISNA(VLOOKUP($A93,PE!$B:$T,7,0)),0,VLOOKUP($A93,PE!$B:$T,7,0))</f>
        <v>23743.4405071293</v>
      </c>
      <c r="N93" s="0" t="n">
        <f aca="false">IF(ISNA(VLOOKUP($A93,PE!$B:$T,8,0)),0,VLOOKUP($A93,PE!$B:$T,8,0))</f>
        <v>42724.935664624</v>
      </c>
      <c r="O93" s="0" t="n">
        <f aca="false">IF(ISNA(VLOOKUP($A93,PE!$B:$T,9,0)),0,VLOOKUP($A93,PE!$B:$T,9,0))</f>
        <v>51873.7109979704</v>
      </c>
      <c r="P93" s="0" t="n">
        <f aca="false">IF(ISNA(VLOOKUP($A93,PE!$B:$T,10,0)),0,VLOOKUP($A93,PE!$B:$T,10,0))</f>
        <v>42582.2203023882</v>
      </c>
      <c r="Q93" s="0" t="n">
        <f aca="false">IF(ISNA(VLOOKUP($A93,PE!$B:$T,11,0)),0,VLOOKUP($A93,PE!$B:$T,11,0))</f>
        <v>20925.0474699784</v>
      </c>
      <c r="R93" s="0" t="n">
        <f aca="false">IF(ISNA(VLOOKUP($A93,PE!$B:$T,12,0)),0,VLOOKUP($A93,PE!$B:$T,12,0))</f>
        <v>28472.8697604605</v>
      </c>
      <c r="S93" s="0" t="n">
        <f aca="false">IF(ISNA(VLOOKUP($A93,PE!$B:$T,13,0)),0,VLOOKUP($A93,PE!$B:$T,13,0))</f>
        <v>40581.0071499467</v>
      </c>
      <c r="T93" s="0" t="n">
        <f aca="false">IF(ISNA(VLOOKUP($A93,PE!$B:$T,14,0)),0,VLOOKUP($A93,PE!$B:$T,14,0))</f>
        <v>25593.2752544246</v>
      </c>
      <c r="U93" s="0" t="n">
        <f aca="false">IF(ISNA(VLOOKUP($A93,PE!$B:$T,15,0)),0,VLOOKUP($A93,PE!$B:$T,15,0))</f>
        <v>27695.3222174253</v>
      </c>
      <c r="V93" s="0" t="n">
        <f aca="false">IF(ISNA(VLOOKUP($A93,PE!$B:$T,16,0)),0,VLOOKUP($A93,PE!$B:$T,16,0))</f>
        <v>12316.1442133499</v>
      </c>
      <c r="W93" s="0" t="n">
        <f aca="false">IF(ISNA(VLOOKUP($A93,PE!$B:$T,17,0)),0,VLOOKUP($A93,PE!$B:$T,17,0))</f>
        <v>37095.0883822073</v>
      </c>
      <c r="X93" s="0" t="n">
        <f aca="false">IF(ISNA(VLOOKUP($A93,PE!$B:$T,18,0)),0,VLOOKUP($A93,PE!$B:$T,18,0))</f>
        <v>25945.4612305546</v>
      </c>
      <c r="Y93" s="0" t="n">
        <f aca="false">IF(ISNA(VLOOKUP($A93,PE!$B:$T,19,0)),0,VLOOKUP($A93,PE!$B:$T,19,0))</f>
        <v>27695.3222174253</v>
      </c>
      <c r="AA93" s="14" t="n">
        <f aca="false">H93-(H92*$G92/100)</f>
        <v>17280.9777802591</v>
      </c>
      <c r="AB93" s="14" t="n">
        <f aca="false">I93-(I92*$G92/100)</f>
        <v>23252.3859980812</v>
      </c>
      <c r="AC93" s="14" t="n">
        <f aca="false">J93-(J92*$G92/100)</f>
        <v>41731.5355368909</v>
      </c>
      <c r="AD93" s="14" t="n">
        <f aca="false">K93-(K92*$G92/100)</f>
        <v>30025.7727886634</v>
      </c>
      <c r="AE93" s="14" t="n">
        <f aca="false">L93-(L92*$G92/100)</f>
        <v>17853.3550478447</v>
      </c>
      <c r="AF93" s="14" t="n">
        <f aca="false">M93-(M92*$G92/100)</f>
        <v>21063.3855175607</v>
      </c>
      <c r="AG93" s="14" t="n">
        <f aca="false">N93-(N92*$G92/100)</f>
        <v>39822.0589951074</v>
      </c>
      <c r="AH93" s="14" t="n">
        <f aca="false">O93-(O92*$G92/100)</f>
        <v>48228.1951339655</v>
      </c>
      <c r="AI93" s="14" t="n">
        <f aca="false">P93-(P92*$G92/100)</f>
        <v>39714.2710602517</v>
      </c>
      <c r="AJ93" s="14" t="n">
        <f aca="false">Q93-(Q92*$G92/100)</f>
        <v>14624.6244740543</v>
      </c>
      <c r="AK93" s="14" t="n">
        <f aca="false">R93-(R92*$G92/100)</f>
        <v>25630.4067026139</v>
      </c>
      <c r="AL93" s="14" t="n">
        <f aca="false">S93-(S92*$G92/100)</f>
        <v>36533.297851096</v>
      </c>
      <c r="AM93" s="14" t="n">
        <f aca="false">T93-(T92*$G92/100)</f>
        <v>23501.4831868541</v>
      </c>
      <c r="AN93" s="14" t="n">
        <f aca="false">U93-(U92*$G92/100)</f>
        <v>24852.8591595787</v>
      </c>
      <c r="AO93" s="14" t="n">
        <f aca="false">V93-(V92*$G92/100)</f>
        <v>11144.9311461026</v>
      </c>
      <c r="AP93" s="14" t="n">
        <f aca="false">W93-(W92*$G92/100)</f>
        <v>30812.6992071218</v>
      </c>
      <c r="AQ93" s="14" t="n">
        <f aca="false">X93-(X92*$G92/100)</f>
        <v>23726.2192781952</v>
      </c>
      <c r="AR93" s="14" t="n">
        <f aca="false">Y93-(Y92*$G92/100)</f>
        <v>25497.4216215238</v>
      </c>
      <c r="AT93" s="14" t="n">
        <f aca="false">IF(AA93&gt;0,AA93,0)</f>
        <v>17280.9777802591</v>
      </c>
      <c r="AU93" s="14" t="n">
        <f aca="false">IF(AB93&gt;0,AB93,0)</f>
        <v>23252.3859980812</v>
      </c>
      <c r="AV93" s="14" t="n">
        <f aca="false">IF(AC93&gt;0,AC93,0)</f>
        <v>41731.5355368909</v>
      </c>
      <c r="AW93" s="14" t="n">
        <f aca="false">IF(AD93&gt;0,AD93,0)</f>
        <v>30025.7727886634</v>
      </c>
      <c r="AX93" s="14" t="n">
        <f aca="false">IF(AE93&gt;0,AE93,0)</f>
        <v>17853.3550478447</v>
      </c>
      <c r="AY93" s="14" t="n">
        <f aca="false">IF(AF93&gt;0,AF93,0)</f>
        <v>21063.3855175607</v>
      </c>
      <c r="AZ93" s="14" t="n">
        <f aca="false">IF(AG93&gt;0,AG93,0)</f>
        <v>39822.0589951074</v>
      </c>
      <c r="BA93" s="14" t="n">
        <f aca="false">IF(AH93&gt;0,AH93,0)</f>
        <v>48228.1951339655</v>
      </c>
      <c r="BB93" s="14" t="n">
        <f aca="false">IF(AI93&gt;0,AI93,0)</f>
        <v>39714.2710602517</v>
      </c>
      <c r="BC93" s="14" t="n">
        <f aca="false">IF(AJ93&gt;0,AJ93,0)</f>
        <v>14624.6244740543</v>
      </c>
      <c r="BD93" s="14" t="n">
        <f aca="false">IF(AK93&gt;0,AK93,0)</f>
        <v>25630.4067026139</v>
      </c>
      <c r="BE93" s="14" t="n">
        <f aca="false">IF(AL93&gt;0,AL93,0)</f>
        <v>36533.297851096</v>
      </c>
      <c r="BF93" s="14" t="n">
        <f aca="false">IF(AM93&gt;0,AM93,0)</f>
        <v>23501.4831868541</v>
      </c>
      <c r="BG93" s="14" t="n">
        <f aca="false">IF(AN93&gt;0,AN93,0)</f>
        <v>24852.8591595787</v>
      </c>
      <c r="BH93" s="14" t="n">
        <f aca="false">IF(AO93&gt;0,AO93,0)</f>
        <v>11144.9311461026</v>
      </c>
      <c r="BI93" s="14" t="n">
        <f aca="false">IF(AP93&gt;0,AP93,0)</f>
        <v>30812.6992071218</v>
      </c>
      <c r="BJ93" s="14" t="n">
        <f aca="false">IF(AQ93&gt;0,AQ93,0)</f>
        <v>23726.2192781952</v>
      </c>
      <c r="BK93" s="14" t="n">
        <f aca="false">IF(AR93&gt;0,AR93,0)</f>
        <v>25497.4216215238</v>
      </c>
    </row>
    <row r="94" customFormat="false" ht="18" hidden="false" customHeight="false" outlineLevel="0" collapsed="false">
      <c r="A94" s="22" t="s">
        <v>1102</v>
      </c>
      <c r="B94" s="19" t="s">
        <v>689</v>
      </c>
      <c r="C94" s="19" t="n">
        <v>43</v>
      </c>
      <c r="D94" s="19" t="n">
        <f aca="false">C94-2</f>
        <v>41</v>
      </c>
      <c r="E94" s="8" t="s">
        <v>690</v>
      </c>
      <c r="F94" s="8" t="n">
        <v>12.4868526496156</v>
      </c>
      <c r="G94" s="13" t="n">
        <f aca="false">F94*((POWER(D94,2))/((POWER(C94,2))))</f>
        <v>11.3522981633336</v>
      </c>
      <c r="H94" s="0" t="n">
        <f aca="false">IF(ISNA(VLOOKUP($A94,PE!$B:$T,2,0)),0,VLOOKUP($A94,PE!$B:$T,2,0))</f>
        <v>7867.63315985373</v>
      </c>
      <c r="I94" s="0" t="n">
        <f aca="false">IF(ISNA(VLOOKUP($A94,PE!$B:$T,3,0)),0,VLOOKUP($A94,PE!$B:$T,3,0))</f>
        <v>10736.679075648</v>
      </c>
      <c r="J94" s="0" t="n">
        <f aca="false">IF(ISNA(VLOOKUP($A94,PE!$B:$T,4,0)),0,VLOOKUP($A94,PE!$B:$T,4,0))</f>
        <v>23476.8348092684</v>
      </c>
      <c r="K94" s="0" t="n">
        <f aca="false">IF(ISNA(VLOOKUP($A94,PE!$B:$T,5,0)),0,VLOOKUP($A94,PE!$B:$T,5,0))</f>
        <v>12271.8558697196</v>
      </c>
      <c r="L94" s="0" t="n">
        <f aca="false">IF(ISNA(VLOOKUP($A94,PE!$B:$T,6,0)),0,VLOOKUP($A94,PE!$B:$T,6,0))</f>
        <v>7762.2993659891</v>
      </c>
      <c r="M94" s="0" t="n">
        <f aca="false">IF(ISNA(VLOOKUP($A94,PE!$B:$T,7,0)),0,VLOOKUP($A94,PE!$B:$T,7,0))</f>
        <v>10736.679075648</v>
      </c>
      <c r="N94" s="0" t="n">
        <f aca="false">IF(ISNA(VLOOKUP($A94,PE!$B:$T,8,0)),0,VLOOKUP($A94,PE!$B:$T,8,0))</f>
        <v>9729.54473162436</v>
      </c>
      <c r="O94" s="0" t="n">
        <f aca="false">IF(ISNA(VLOOKUP($A94,PE!$B:$T,9,0)),0,VLOOKUP($A94,PE!$B:$T,9,0))</f>
        <v>14592.6927000816</v>
      </c>
      <c r="P94" s="0" t="n">
        <f aca="false">IF(ISNA(VLOOKUP($A94,PE!$B:$T,10,0)),0,VLOOKUP($A94,PE!$B:$T,10,0))</f>
        <v>11557.54670416</v>
      </c>
      <c r="Q94" s="0" t="n">
        <f aca="false">IF(ISNA(VLOOKUP($A94,PE!$B:$T,11,0)),0,VLOOKUP($A94,PE!$B:$T,11,0))</f>
        <v>9649.29372369907</v>
      </c>
      <c r="R94" s="0" t="n">
        <f aca="false">IF(ISNA(VLOOKUP($A94,PE!$B:$T,12,0)),0,VLOOKUP($A94,PE!$B:$T,12,0))</f>
        <v>7921.48971009639</v>
      </c>
      <c r="S94" s="0" t="n">
        <f aca="false">IF(ISNA(VLOOKUP($A94,PE!$B:$T,13,0)),0,VLOOKUP($A94,PE!$B:$T,13,0))</f>
        <v>15510.6486416939</v>
      </c>
      <c r="T94" s="0" t="n">
        <f aca="false">IF(ISNA(VLOOKUP($A94,PE!$B:$T,14,0)),0,VLOOKUP($A94,PE!$B:$T,14,0))</f>
        <v>11276.6537784753</v>
      </c>
      <c r="U94" s="0" t="n">
        <f aca="false">IF(ISNA(VLOOKUP($A94,PE!$B:$T,15,0)),0,VLOOKUP($A94,PE!$B:$T,15,0))</f>
        <v>10051.1592051363</v>
      </c>
      <c r="V94" s="0" t="n">
        <f aca="false">IF(ISNA(VLOOKUP($A94,PE!$B:$T,16,0)),0,VLOOKUP($A94,PE!$B:$T,16,0))</f>
        <v>4236.30251988092</v>
      </c>
      <c r="W94" s="0" t="n">
        <f aca="false">IF(ISNA(VLOOKUP($A94,PE!$B:$T,17,0)),0,VLOOKUP($A94,PE!$B:$T,17,0))</f>
        <v>16766.384618697</v>
      </c>
      <c r="X94" s="0" t="n">
        <f aca="false">IF(ISNA(VLOOKUP($A94,PE!$B:$T,18,0)),0,VLOOKUP($A94,PE!$B:$T,18,0))</f>
        <v>8142.31585650605</v>
      </c>
      <c r="Y94" s="0" t="n">
        <f aca="false">IF(ISNA(VLOOKUP($A94,PE!$B:$T,19,0)),0,VLOOKUP($A94,PE!$B:$T,19,0))</f>
        <v>11351.4060184591</v>
      </c>
      <c r="AA94" s="14" t="n">
        <f aca="false">H94-(H93*$G93/100)</f>
        <v>5703.00723832652</v>
      </c>
      <c r="AB94" s="14" t="n">
        <f aca="false">I94-(I93*$G93/100)</f>
        <v>7786.88065377852</v>
      </c>
      <c r="AC94" s="14" t="n">
        <f aca="false">J94-(J93*$G93/100)</f>
        <v>18230.3928752444</v>
      </c>
      <c r="AD94" s="14" t="n">
        <f aca="false">K94-(K93*$G93/100)</f>
        <v>8112.90586391014</v>
      </c>
      <c r="AE94" s="14" t="n">
        <f aca="false">L94-(L93*$G93/100)</f>
        <v>5541.34360175038</v>
      </c>
      <c r="AF94" s="14" t="n">
        <f aca="false">M94-(M93*$G93/100)</f>
        <v>8043.49562161888</v>
      </c>
      <c r="AG94" s="14" t="n">
        <f aca="false">N94-(N93*$G93/100)</f>
        <v>4883.31826449237</v>
      </c>
      <c r="AH94" s="14" t="n">
        <f aca="false">O94-(O93*$G93/100)</f>
        <v>8708.73413405686</v>
      </c>
      <c r="AI94" s="14" t="n">
        <f aca="false">P94-(P93*$G93/100)</f>
        <v>6727.50823017474</v>
      </c>
      <c r="AJ94" s="14" t="n">
        <f aca="false">Q94-(Q93*$G93/100)</f>
        <v>7275.79643698536</v>
      </c>
      <c r="AK94" s="14" t="n">
        <f aca="false">R94-(R93*$G93/100)</f>
        <v>4691.85406800934</v>
      </c>
      <c r="AL94" s="14" t="n">
        <f aca="false">S94-(S93*$G93/100)</f>
        <v>10907.604825392</v>
      </c>
      <c r="AM94" s="14" t="n">
        <f aca="false">T94-(T93*$G93/100)</f>
        <v>8373.64629609579</v>
      </c>
      <c r="AN94" s="14" t="n">
        <f aca="false">U94-(U93*$G93/100)</f>
        <v>6909.71963459139</v>
      </c>
      <c r="AO94" s="14" t="n">
        <f aca="false">V94-(V93*$G93/100)</f>
        <v>2839.30043827987</v>
      </c>
      <c r="AP94" s="14" t="n">
        <f aca="false">W94-(W93*$G93/100)</f>
        <v>12558.7434292615</v>
      </c>
      <c r="AQ94" s="14" t="n">
        <f aca="false">X94-(X93*$G93/100)</f>
        <v>5199.36043804838</v>
      </c>
      <c r="AR94" s="14" t="n">
        <f aca="false">Y94-(Y93*$G93/100)</f>
        <v>8209.96644791419</v>
      </c>
      <c r="AT94" s="14" t="n">
        <f aca="false">IF(AA94&gt;0,AA94,0)</f>
        <v>5703.00723832652</v>
      </c>
      <c r="AU94" s="14" t="n">
        <f aca="false">IF(AB94&gt;0,AB94,0)</f>
        <v>7786.88065377852</v>
      </c>
      <c r="AV94" s="14" t="n">
        <f aca="false">IF(AC94&gt;0,AC94,0)</f>
        <v>18230.3928752444</v>
      </c>
      <c r="AW94" s="14" t="n">
        <f aca="false">IF(AD94&gt;0,AD94,0)</f>
        <v>8112.90586391014</v>
      </c>
      <c r="AX94" s="14" t="n">
        <f aca="false">IF(AE94&gt;0,AE94,0)</f>
        <v>5541.34360175038</v>
      </c>
      <c r="AY94" s="14" t="n">
        <f aca="false">IF(AF94&gt;0,AF94,0)</f>
        <v>8043.49562161888</v>
      </c>
      <c r="AZ94" s="14" t="n">
        <f aca="false">IF(AG94&gt;0,AG94,0)</f>
        <v>4883.31826449237</v>
      </c>
      <c r="BA94" s="14" t="n">
        <f aca="false">IF(AH94&gt;0,AH94,0)</f>
        <v>8708.73413405686</v>
      </c>
      <c r="BB94" s="14" t="n">
        <f aca="false">IF(AI94&gt;0,AI94,0)</f>
        <v>6727.50823017474</v>
      </c>
      <c r="BC94" s="14" t="n">
        <f aca="false">IF(AJ94&gt;0,AJ94,0)</f>
        <v>7275.79643698536</v>
      </c>
      <c r="BD94" s="14" t="n">
        <f aca="false">IF(AK94&gt;0,AK94,0)</f>
        <v>4691.85406800934</v>
      </c>
      <c r="BE94" s="14" t="n">
        <f aca="false">IF(AL94&gt;0,AL94,0)</f>
        <v>10907.604825392</v>
      </c>
      <c r="BF94" s="14" t="n">
        <f aca="false">IF(AM94&gt;0,AM94,0)</f>
        <v>8373.64629609579</v>
      </c>
      <c r="BG94" s="14" t="n">
        <f aca="false">IF(AN94&gt;0,AN94,0)</f>
        <v>6909.71963459139</v>
      </c>
      <c r="BH94" s="14" t="n">
        <f aca="false">IF(AO94&gt;0,AO94,0)</f>
        <v>2839.30043827987</v>
      </c>
      <c r="BI94" s="14" t="n">
        <f aca="false">IF(AP94&gt;0,AP94,0)</f>
        <v>12558.7434292615</v>
      </c>
      <c r="BJ94" s="14" t="n">
        <f aca="false">IF(AQ94&gt;0,AQ94,0)</f>
        <v>5199.36043804838</v>
      </c>
      <c r="BK94" s="14" t="n">
        <f aca="false">IF(AR94&gt;0,AR94,0)</f>
        <v>8209.96644791419</v>
      </c>
    </row>
    <row r="95" customFormat="false" ht="18" hidden="false" customHeight="false" outlineLevel="0" collapsed="false">
      <c r="A95" s="22" t="s">
        <v>1103</v>
      </c>
      <c r="B95" s="19" t="s">
        <v>691</v>
      </c>
      <c r="C95" s="19" t="n">
        <v>43</v>
      </c>
      <c r="D95" s="19" t="n">
        <f aca="false">C95-2</f>
        <v>41</v>
      </c>
      <c r="E95" s="8" t="s">
        <v>692</v>
      </c>
      <c r="F95" s="8" t="n">
        <v>12.4972425450499</v>
      </c>
      <c r="G95" s="13" t="n">
        <f aca="false">F95*((POWER(D95,2))/((POWER(C95,2))))</f>
        <v>11.3617440336554</v>
      </c>
      <c r="H95" s="0" t="n">
        <f aca="false">IF(ISNA(VLOOKUP($A95,PE!$B:$T,2,0)),0,VLOOKUP($A95,PE!$B:$T,2,0))</f>
        <v>2636.85451850888</v>
      </c>
      <c r="I95" s="0" t="n">
        <f aca="false">IF(ISNA(VLOOKUP($A95,PE!$B:$T,3,0)),0,VLOOKUP($A95,PE!$B:$T,3,0))</f>
        <v>2794.84198752755</v>
      </c>
      <c r="J95" s="0" t="n">
        <f aca="false">IF(ISNA(VLOOKUP($A95,PE!$B:$T,4,0)),0,VLOOKUP($A95,PE!$B:$T,4,0))</f>
        <v>4136.35973978191</v>
      </c>
      <c r="K95" s="0" t="n">
        <f aca="false">IF(ISNA(VLOOKUP($A95,PE!$B:$T,5,0)),0,VLOOKUP($A95,PE!$B:$T,5,0))</f>
        <v>2250.91148916021</v>
      </c>
      <c r="L95" s="0" t="n">
        <f aca="false">IF(ISNA(VLOOKUP($A95,PE!$B:$T,6,0)),0,VLOOKUP($A95,PE!$B:$T,6,0))</f>
        <v>1956.229491158</v>
      </c>
      <c r="M95" s="0" t="n">
        <f aca="false">IF(ISNA(VLOOKUP($A95,PE!$B:$T,7,0)),0,VLOOKUP($A95,PE!$B:$T,7,0))</f>
        <v>2871.51524197513</v>
      </c>
      <c r="N95" s="0" t="n">
        <f aca="false">IF(ISNA(VLOOKUP($A95,PE!$B:$T,8,0)),0,VLOOKUP($A95,PE!$B:$T,8,0))</f>
        <v>1527.27599836792</v>
      </c>
      <c r="O95" s="0" t="n">
        <f aca="false">IF(ISNA(VLOOKUP($A95,PE!$B:$T,9,0)),0,VLOOKUP($A95,PE!$B:$T,9,0))</f>
        <v>2870.3534638113</v>
      </c>
      <c r="P95" s="0" t="n">
        <f aca="false">IF(ISNA(VLOOKUP($A95,PE!$B:$T,10,0)),0,VLOOKUP($A95,PE!$B:$T,10,0))</f>
        <v>1555.31501722258</v>
      </c>
      <c r="Q95" s="0" t="n">
        <f aca="false">IF(ISNA(VLOOKUP($A95,PE!$B:$T,11,0)),0,VLOOKUP($A95,PE!$B:$T,11,0))</f>
        <v>1368.33110951452</v>
      </c>
      <c r="R95" s="0" t="n">
        <f aca="false">IF(ISNA(VLOOKUP($A95,PE!$B:$T,12,0)),0,VLOOKUP($A95,PE!$B:$T,12,0))</f>
        <v>2015.9837743292</v>
      </c>
      <c r="S95" s="0" t="n">
        <f aca="false">IF(ISNA(VLOOKUP($A95,PE!$B:$T,13,0)),0,VLOOKUP($A95,PE!$B:$T,13,0))</f>
        <v>3357.16694849833</v>
      </c>
      <c r="T95" s="0" t="n">
        <f aca="false">IF(ISNA(VLOOKUP($A95,PE!$B:$T,14,0)),0,VLOOKUP($A95,PE!$B:$T,14,0))</f>
        <v>2103.87529838147</v>
      </c>
      <c r="U95" s="0" t="n">
        <f aca="false">IF(ISNA(VLOOKUP($A95,PE!$B:$T,15,0)),0,VLOOKUP($A95,PE!$B:$T,15,0))</f>
        <v>2250.91148916021</v>
      </c>
      <c r="V95" s="0" t="n">
        <f aca="false">IF(ISNA(VLOOKUP($A95,PE!$B:$T,16,0)),0,VLOOKUP($A95,PE!$B:$T,16,0))</f>
        <v>1699.63875062571</v>
      </c>
      <c r="W95" s="0" t="n">
        <f aca="false">IF(ISNA(VLOOKUP($A95,PE!$B:$T,17,0)),0,VLOOKUP($A95,PE!$B:$T,17,0))</f>
        <v>2864.03942212462</v>
      </c>
      <c r="X95" s="0" t="n">
        <f aca="false">IF(ISNA(VLOOKUP($A95,PE!$B:$T,18,0)),0,VLOOKUP($A95,PE!$B:$T,18,0))</f>
        <v>2208.65603299269</v>
      </c>
      <c r="Y95" s="0" t="n">
        <f aca="false">IF(ISNA(VLOOKUP($A95,PE!$B:$T,19,0)),0,VLOOKUP($A95,PE!$B:$T,19,0))</f>
        <v>2684.51396100487</v>
      </c>
      <c r="AA95" s="14" t="n">
        <f aca="false">H95-(H94*$G94/100)</f>
        <v>1743.69734380498</v>
      </c>
      <c r="AB95" s="14" t="n">
        <f aca="false">I95-(I94*$G94/100)</f>
        <v>1575.98216601974</v>
      </c>
      <c r="AC95" s="14" t="n">
        <f aca="false">J95-(J94*$G94/100)</f>
        <v>1471.19945292047</v>
      </c>
      <c r="AD95" s="14" t="n">
        <f aca="false">K95-(K94*$G94/100)</f>
        <v>857.773820655085</v>
      </c>
      <c r="AE95" s="14" t="n">
        <f aca="false">L95-(L94*$G94/100)</f>
        <v>1075.03012280036</v>
      </c>
      <c r="AF95" s="14" t="n">
        <f aca="false">M95-(M94*$G94/100)</f>
        <v>1652.65542046732</v>
      </c>
      <c r="AG95" s="14" t="n">
        <f aca="false">N95-(N94*$G94/100)</f>
        <v>422.749070499007</v>
      </c>
      <c r="AH95" s="14" t="n">
        <f aca="false">O95-(O94*$G94/100)</f>
        <v>1213.74747843902</v>
      </c>
      <c r="AI95" s="14" t="n">
        <f aca="false">P95-(P94*$G94/100)</f>
        <v>243.267854999801</v>
      </c>
      <c r="AJ95" s="14" t="n">
        <f aca="false">Q95-(Q94*$G94/100)</f>
        <v>272.914515344366</v>
      </c>
      <c r="AK95" s="14" t="n">
        <f aca="false">R95-(R94*$G94/100)</f>
        <v>1116.71264346127</v>
      </c>
      <c r="AL95" s="14" t="n">
        <f aca="false">S95-(S94*$G94/100)</f>
        <v>1596.35186762619</v>
      </c>
      <c r="AM95" s="14" t="n">
        <f aca="false">T95-(T94*$G94/100)</f>
        <v>823.71593860213</v>
      </c>
      <c r="AN95" s="14" t="n">
        <f aca="false">U95-(U94*$G94/100)</f>
        <v>1109.87392732179</v>
      </c>
      <c r="AO95" s="14" t="n">
        <f aca="false">V95-(V94*$G94/100)</f>
        <v>1218.72105746801</v>
      </c>
      <c r="AP95" s="14" t="n">
        <f aca="false">W95-(W94*$G94/100)</f>
        <v>960.669448998833</v>
      </c>
      <c r="AQ95" s="14" t="n">
        <f aca="false">X95-(X94*$G94/100)</f>
        <v>1284.31605956173</v>
      </c>
      <c r="AR95" s="14" t="n">
        <f aca="false">Y95-(Y94*$G94/100)</f>
        <v>1395.8685040588</v>
      </c>
      <c r="AT95" s="14" t="n">
        <f aca="false">IF(AA95&gt;0,AA95,0)</f>
        <v>1743.69734380498</v>
      </c>
      <c r="AU95" s="14" t="n">
        <f aca="false">IF(AB95&gt;0,AB95,0)</f>
        <v>1575.98216601974</v>
      </c>
      <c r="AV95" s="14" t="n">
        <f aca="false">IF(AC95&gt;0,AC95,0)</f>
        <v>1471.19945292047</v>
      </c>
      <c r="AW95" s="14" t="n">
        <f aca="false">IF(AD95&gt;0,AD95,0)</f>
        <v>857.773820655085</v>
      </c>
      <c r="AX95" s="14" t="n">
        <f aca="false">IF(AE95&gt;0,AE95,0)</f>
        <v>1075.03012280036</v>
      </c>
      <c r="AY95" s="14" t="n">
        <f aca="false">IF(AF95&gt;0,AF95,0)</f>
        <v>1652.65542046732</v>
      </c>
      <c r="AZ95" s="14" t="n">
        <f aca="false">IF(AG95&gt;0,AG95,0)</f>
        <v>422.749070499007</v>
      </c>
      <c r="BA95" s="14" t="n">
        <f aca="false">IF(AH95&gt;0,AH95,0)</f>
        <v>1213.74747843902</v>
      </c>
      <c r="BB95" s="14" t="n">
        <f aca="false">IF(AI95&gt;0,AI95,0)</f>
        <v>243.267854999801</v>
      </c>
      <c r="BC95" s="14" t="n">
        <f aca="false">IF(AJ95&gt;0,AJ95,0)</f>
        <v>272.914515344366</v>
      </c>
      <c r="BD95" s="14" t="n">
        <f aca="false">IF(AK95&gt;0,AK95,0)</f>
        <v>1116.71264346127</v>
      </c>
      <c r="BE95" s="14" t="n">
        <f aca="false">IF(AL95&gt;0,AL95,0)</f>
        <v>1596.35186762619</v>
      </c>
      <c r="BF95" s="14" t="n">
        <f aca="false">IF(AM95&gt;0,AM95,0)</f>
        <v>823.71593860213</v>
      </c>
      <c r="BG95" s="14" t="n">
        <f aca="false">IF(AN95&gt;0,AN95,0)</f>
        <v>1109.87392732179</v>
      </c>
      <c r="BH95" s="14" t="n">
        <f aca="false">IF(AO95&gt;0,AO95,0)</f>
        <v>1218.72105746801</v>
      </c>
      <c r="BI95" s="14" t="n">
        <f aca="false">IF(AP95&gt;0,AP95,0)</f>
        <v>960.669448998833</v>
      </c>
      <c r="BJ95" s="14" t="n">
        <f aca="false">IF(AQ95&gt;0,AQ95,0)</f>
        <v>1284.31605956173</v>
      </c>
      <c r="BK95" s="14" t="n">
        <f aca="false">IF(AR95&gt;0,AR95,0)</f>
        <v>1395.8685040588</v>
      </c>
    </row>
    <row r="96" customFormat="false" ht="18" hidden="false" customHeight="false" outlineLevel="0" collapsed="false">
      <c r="A96" s="22" t="s">
        <v>1104</v>
      </c>
      <c r="B96" s="19" t="s">
        <v>693</v>
      </c>
      <c r="C96" s="19" t="n">
        <v>43</v>
      </c>
      <c r="D96" s="19" t="n">
        <f aca="false">C96-2</f>
        <v>41</v>
      </c>
      <c r="E96" s="8" t="s">
        <v>694</v>
      </c>
      <c r="F96" s="8" t="n">
        <v>12.9540027661532</v>
      </c>
      <c r="G96" s="13" t="n">
        <f aca="false">F96*((POWER(D96,2))/((POWER(C96,2))))</f>
        <v>11.7770030556536</v>
      </c>
      <c r="H96" s="0" t="n">
        <f aca="false">IF(ISNA(VLOOKUP($A96,PE!$B:$T,2,0)),0,VLOOKUP($A96,PE!$B:$T,2,0))</f>
        <v>25420.7512525392</v>
      </c>
      <c r="I96" s="0" t="n">
        <f aca="false">IF(ISNA(VLOOKUP($A96,PE!$B:$T,3,0)),0,VLOOKUP($A96,PE!$B:$T,3,0))</f>
        <v>55235.9918272868</v>
      </c>
      <c r="J96" s="0" t="n">
        <f aca="false">IF(ISNA(VLOOKUP($A96,PE!$B:$T,4,0)),0,VLOOKUP($A96,PE!$B:$T,4,0))</f>
        <v>54062.8989440474</v>
      </c>
      <c r="K96" s="0" t="n">
        <f aca="false">IF(ISNA(VLOOKUP($A96,PE!$B:$T,5,0)),0,VLOOKUP($A96,PE!$B:$T,5,0))</f>
        <v>29025.2003923293</v>
      </c>
      <c r="L96" s="0" t="n">
        <f aca="false">IF(ISNA(VLOOKUP($A96,PE!$B:$T,6,0)),0,VLOOKUP($A96,PE!$B:$T,6,0))</f>
        <v>26678.1748801022</v>
      </c>
      <c r="M96" s="0" t="n">
        <f aca="false">IF(ISNA(VLOOKUP($A96,PE!$B:$T,7,0)),0,VLOOKUP($A96,PE!$B:$T,7,0))</f>
        <v>36760.3515487813</v>
      </c>
      <c r="N96" s="0" t="n">
        <f aca="false">IF(ISNA(VLOOKUP($A96,PE!$B:$T,8,0)),0,VLOOKUP($A96,PE!$B:$T,8,0))</f>
        <v>10464.0525944081</v>
      </c>
      <c r="O96" s="0" t="n">
        <f aca="false">IF(ISNA(VLOOKUP($A96,PE!$B:$T,9,0)),0,VLOOKUP($A96,PE!$B:$T,9,0))</f>
        <v>33582.5587404021</v>
      </c>
      <c r="P96" s="0" t="n">
        <f aca="false">IF(ISNA(VLOOKUP($A96,PE!$B:$T,10,0)),0,VLOOKUP($A96,PE!$B:$T,10,0))</f>
        <v>9015.40365777262</v>
      </c>
      <c r="Q96" s="0" t="n">
        <f aca="false">IF(ISNA(VLOOKUP($A96,PE!$B:$T,11,0)),0,VLOOKUP($A96,PE!$B:$T,11,0))</f>
        <v>10956.489915837</v>
      </c>
      <c r="R96" s="0" t="n">
        <f aca="false">IF(ISNA(VLOOKUP($A96,PE!$B:$T,12,0)),0,VLOOKUP($A96,PE!$B:$T,12,0))</f>
        <v>21140.6863657227</v>
      </c>
      <c r="S96" s="0" t="n">
        <f aca="false">IF(ISNA(VLOOKUP($A96,PE!$B:$T,13,0)),0,VLOOKUP($A96,PE!$B:$T,13,0))</f>
        <v>31528.4260927104</v>
      </c>
      <c r="T96" s="0" t="n">
        <f aca="false">IF(ISNA(VLOOKUP($A96,PE!$B:$T,14,0)),0,VLOOKUP($A96,PE!$B:$T,14,0))</f>
        <v>27906.5421002717</v>
      </c>
      <c r="U96" s="0" t="n">
        <f aca="false">IF(ISNA(VLOOKUP($A96,PE!$B:$T,15,0)),0,VLOOKUP($A96,PE!$B:$T,15,0))</f>
        <v>29025.2003923293</v>
      </c>
      <c r="V96" s="0" t="n">
        <f aca="false">IF(ISNA(VLOOKUP($A96,PE!$B:$T,16,0)),0,VLOOKUP($A96,PE!$B:$T,16,0))</f>
        <v>29546.3689656572</v>
      </c>
      <c r="W96" s="0" t="n">
        <f aca="false">IF(ISNA(VLOOKUP($A96,PE!$B:$T,17,0)),0,VLOOKUP($A96,PE!$B:$T,17,0))</f>
        <v>29895.1082978082</v>
      </c>
      <c r="X96" s="0" t="n">
        <f aca="false">IF(ISNA(VLOOKUP($A96,PE!$B:$T,18,0)),0,VLOOKUP($A96,PE!$B:$T,18,0))</f>
        <v>25058.6135791612</v>
      </c>
      <c r="Y96" s="0" t="n">
        <f aca="false">IF(ISNA(VLOOKUP($A96,PE!$B:$T,19,0)),0,VLOOKUP($A96,PE!$B:$T,19,0))</f>
        <v>35834.7438246036</v>
      </c>
      <c r="AA96" s="14" t="n">
        <f aca="false">H96-(H95*$G95/100)</f>
        <v>25121.1585916063</v>
      </c>
      <c r="AB96" s="14" t="n">
        <f aca="false">I96-(I95*$G95/100)</f>
        <v>54918.4490345188</v>
      </c>
      <c r="AC96" s="14" t="n">
        <f aca="false">J96-(J95*$G95/100)</f>
        <v>53592.9363381022</v>
      </c>
      <c r="AD96" s="14" t="n">
        <f aca="false">K96-(K95*$G95/100)</f>
        <v>28769.4575905068</v>
      </c>
      <c r="AE96" s="14" t="n">
        <f aca="false">L96-(L95*$G95/100)</f>
        <v>26455.9130926059</v>
      </c>
      <c r="AF96" s="14" t="n">
        <f aca="false">M96-(M95*$G95/100)</f>
        <v>36434.0973371007</v>
      </c>
      <c r="AG96" s="14" t="n">
        <f aca="false">N96-(N95*$G95/100)</f>
        <v>10290.5274047861</v>
      </c>
      <c r="AH96" s="14" t="n">
        <f aca="false">O96-(O95*$G95/100)</f>
        <v>33256.4365269827</v>
      </c>
      <c r="AI96" s="14" t="n">
        <f aca="false">P96-(P95*$G95/100)</f>
        <v>8838.69274659879</v>
      </c>
      <c r="AJ96" s="14" t="n">
        <f aca="false">Q96-(Q95*$G95/100)</f>
        <v>10801.0236376411</v>
      </c>
      <c r="AK96" s="14" t="n">
        <f aca="false">R96-(R95*$G95/100)</f>
        <v>20911.6354495234</v>
      </c>
      <c r="AL96" s="14" t="n">
        <f aca="false">S96-(S95*$G95/100)</f>
        <v>31146.9933772395</v>
      </c>
      <c r="AM96" s="14" t="n">
        <f aca="false">T96-(T95*$G95/100)</f>
        <v>27667.5051740823</v>
      </c>
      <c r="AN96" s="14" t="n">
        <f aca="false">U96-(U95*$G95/100)</f>
        <v>28769.4575905068</v>
      </c>
      <c r="AO96" s="14" t="n">
        <f aca="false">V96-(V95*$G95/100)</f>
        <v>29353.2603613143</v>
      </c>
      <c r="AP96" s="14" t="n">
        <f aca="false">W96-(W95*$G95/100)</f>
        <v>29569.7034696434</v>
      </c>
      <c r="AQ96" s="14" t="n">
        <f aca="false">X96-(X95*$G95/100)</f>
        <v>24807.6717341087</v>
      </c>
      <c r="AR96" s="14" t="n">
        <f aca="false">Y96-(Y95*$G95/100)</f>
        <v>35529.7362198065</v>
      </c>
      <c r="AT96" s="14" t="n">
        <f aca="false">IF(AA96&gt;0,AA96,0)</f>
        <v>25121.1585916063</v>
      </c>
      <c r="AU96" s="14" t="n">
        <f aca="false">IF(AB96&gt;0,AB96,0)</f>
        <v>54918.4490345188</v>
      </c>
      <c r="AV96" s="14" t="n">
        <f aca="false">IF(AC96&gt;0,AC96,0)</f>
        <v>53592.9363381022</v>
      </c>
      <c r="AW96" s="14" t="n">
        <f aca="false">IF(AD96&gt;0,AD96,0)</f>
        <v>28769.4575905068</v>
      </c>
      <c r="AX96" s="14" t="n">
        <f aca="false">IF(AE96&gt;0,AE96,0)</f>
        <v>26455.9130926059</v>
      </c>
      <c r="AY96" s="14" t="n">
        <f aca="false">IF(AF96&gt;0,AF96,0)</f>
        <v>36434.0973371007</v>
      </c>
      <c r="AZ96" s="14" t="n">
        <f aca="false">IF(AG96&gt;0,AG96,0)</f>
        <v>10290.5274047861</v>
      </c>
      <c r="BA96" s="14" t="n">
        <f aca="false">IF(AH96&gt;0,AH96,0)</f>
        <v>33256.4365269827</v>
      </c>
      <c r="BB96" s="14" t="n">
        <f aca="false">IF(AI96&gt;0,AI96,0)</f>
        <v>8838.69274659879</v>
      </c>
      <c r="BC96" s="14" t="n">
        <f aca="false">IF(AJ96&gt;0,AJ96,0)</f>
        <v>10801.0236376411</v>
      </c>
      <c r="BD96" s="14" t="n">
        <f aca="false">IF(AK96&gt;0,AK96,0)</f>
        <v>20911.6354495234</v>
      </c>
      <c r="BE96" s="14" t="n">
        <f aca="false">IF(AL96&gt;0,AL96,0)</f>
        <v>31146.9933772395</v>
      </c>
      <c r="BF96" s="14" t="n">
        <f aca="false">IF(AM96&gt;0,AM96,0)</f>
        <v>27667.5051740823</v>
      </c>
      <c r="BG96" s="14" t="n">
        <f aca="false">IF(AN96&gt;0,AN96,0)</f>
        <v>28769.4575905068</v>
      </c>
      <c r="BH96" s="14" t="n">
        <f aca="false">IF(AO96&gt;0,AO96,0)</f>
        <v>29353.2603613143</v>
      </c>
      <c r="BI96" s="14" t="n">
        <f aca="false">IF(AP96&gt;0,AP96,0)</f>
        <v>29569.7034696434</v>
      </c>
      <c r="BJ96" s="14" t="n">
        <f aca="false">IF(AQ96&gt;0,AQ96,0)</f>
        <v>24807.6717341087</v>
      </c>
      <c r="BK96" s="14" t="n">
        <f aca="false">IF(AR96&gt;0,AR96,0)</f>
        <v>35529.7362198065</v>
      </c>
    </row>
    <row r="97" customFormat="false" ht="18" hidden="false" customHeight="false" outlineLevel="0" collapsed="false">
      <c r="A97" s="22" t="s">
        <v>1105</v>
      </c>
      <c r="B97" s="19" t="s">
        <v>695</v>
      </c>
      <c r="C97" s="19" t="n">
        <v>43</v>
      </c>
      <c r="D97" s="19" t="n">
        <f aca="false">C97-2</f>
        <v>41</v>
      </c>
      <c r="E97" s="8" t="s">
        <v>696</v>
      </c>
      <c r="F97" s="8" t="n">
        <v>12.9646396371236</v>
      </c>
      <c r="G97" s="13" t="n">
        <f aca="false">F97*((POWER(D97,2))/((POWER(C97,2))))</f>
        <v>11.786673461333</v>
      </c>
      <c r="H97" s="0" t="n">
        <f aca="false">IF(ISNA(VLOOKUP($A97,PE!$B:$T,2,0)),0,VLOOKUP($A97,PE!$B:$T,2,0))</f>
        <v>117047.157435321</v>
      </c>
      <c r="I97" s="0" t="n">
        <f aca="false">IF(ISNA(VLOOKUP($A97,PE!$B:$T,3,0)),0,VLOOKUP($A97,PE!$B:$T,3,0))</f>
        <v>190564.819245035</v>
      </c>
      <c r="J97" s="0" t="n">
        <f aca="false">IF(ISNA(VLOOKUP($A97,PE!$B:$T,4,0)),0,VLOOKUP($A97,PE!$B:$T,4,0))</f>
        <v>283653.990058028</v>
      </c>
      <c r="K97" s="0" t="n">
        <f aca="false">IF(ISNA(VLOOKUP($A97,PE!$B:$T,5,0)),0,VLOOKUP($A97,PE!$B:$T,5,0))</f>
        <v>206807.753153854</v>
      </c>
      <c r="L97" s="0" t="n">
        <f aca="false">IF(ISNA(VLOOKUP($A97,PE!$B:$T,6,0)),0,VLOOKUP($A97,PE!$B:$T,6,0))</f>
        <v>86846.637663514</v>
      </c>
      <c r="M97" s="0" t="n">
        <f aca="false">IF(ISNA(VLOOKUP($A97,PE!$B:$T,7,0)),0,VLOOKUP($A97,PE!$B:$T,7,0))</f>
        <v>147418.835604411</v>
      </c>
      <c r="N97" s="0" t="n">
        <f aca="false">IF(ISNA(VLOOKUP($A97,PE!$B:$T,8,0)),0,VLOOKUP($A97,PE!$B:$T,8,0))</f>
        <v>87785.0091477673</v>
      </c>
      <c r="O97" s="0" t="n">
        <f aca="false">IF(ISNA(VLOOKUP($A97,PE!$B:$T,9,0)),0,VLOOKUP($A97,PE!$B:$T,9,0))</f>
        <v>179154.790060169</v>
      </c>
      <c r="P97" s="0" t="n">
        <f aca="false">IF(ISNA(VLOOKUP($A97,PE!$B:$T,10,0)),0,VLOOKUP($A97,PE!$B:$T,10,0))</f>
        <v>93331.3203081701</v>
      </c>
      <c r="Q97" s="0" t="n">
        <f aca="false">IF(ISNA(VLOOKUP($A97,PE!$B:$T,11,0)),0,VLOOKUP($A97,PE!$B:$T,11,0))</f>
        <v>106928.685979678</v>
      </c>
      <c r="R97" s="0" t="n">
        <f aca="false">IF(ISNA(VLOOKUP($A97,PE!$B:$T,12,0)),0,VLOOKUP($A97,PE!$B:$T,12,0))</f>
        <v>91666.39623882</v>
      </c>
      <c r="S97" s="0" t="n">
        <f aca="false">IF(ISNA(VLOOKUP($A97,PE!$B:$T,13,0)),0,VLOOKUP($A97,PE!$B:$T,13,0))</f>
        <v>190210.622909238</v>
      </c>
      <c r="T97" s="0" t="n">
        <f aca="false">IF(ISNA(VLOOKUP($A97,PE!$B:$T,14,0)),0,VLOOKUP($A97,PE!$B:$T,14,0))</f>
        <v>146094.546614219</v>
      </c>
      <c r="U97" s="0" t="n">
        <f aca="false">IF(ISNA(VLOOKUP($A97,PE!$B:$T,15,0)),0,VLOOKUP($A97,PE!$B:$T,15,0))</f>
        <v>138616.829049158</v>
      </c>
      <c r="V97" s="0" t="n">
        <f aca="false">IF(ISNA(VLOOKUP($A97,PE!$B:$T,16,0)),0,VLOOKUP($A97,PE!$B:$T,16,0))</f>
        <v>108381.226229465</v>
      </c>
      <c r="W97" s="0" t="n">
        <f aca="false">IF(ISNA(VLOOKUP($A97,PE!$B:$T,17,0)),0,VLOOKUP($A97,PE!$B:$T,17,0))</f>
        <v>225996.935688757</v>
      </c>
      <c r="X97" s="0" t="n">
        <f aca="false">IF(ISNA(VLOOKUP($A97,PE!$B:$T,18,0)),0,VLOOKUP($A97,PE!$B:$T,18,0))</f>
        <v>92033.5999332868</v>
      </c>
      <c r="Y97" s="0" t="n">
        <f aca="false">IF(ISNA(VLOOKUP($A97,PE!$B:$T,19,0)),0,VLOOKUP($A97,PE!$B:$T,19,0))</f>
        <v>138616.829049158</v>
      </c>
      <c r="AA97" s="14" t="n">
        <f aca="false">H97-(H96*$G96/100)</f>
        <v>114053.354783539</v>
      </c>
      <c r="AB97" s="14" t="n">
        <f aca="false">I97-(I96*$G96/100)</f>
        <v>184059.674799715</v>
      </c>
      <c r="AC97" s="14" t="n">
        <f aca="false">J97-(J96*$G96/100)</f>
        <v>277287.000797413</v>
      </c>
      <c r="AD97" s="14" t="n">
        <f aca="false">K97-(K96*$G96/100)</f>
        <v>203389.45441674</v>
      </c>
      <c r="AE97" s="14" t="n">
        <f aca="false">L97-(L96*$G96/100)</f>
        <v>83704.7481926918</v>
      </c>
      <c r="AF97" s="14" t="n">
        <f aca="false">M97-(M96*$G96/100)</f>
        <v>143089.567879242</v>
      </c>
      <c r="AG97" s="14" t="n">
        <f aca="false">N97-(N96*$G96/100)</f>
        <v>86552.6573539787</v>
      </c>
      <c r="AH97" s="14" t="n">
        <f aca="false">O97-(O96*$G96/100)</f>
        <v>175199.771091145</v>
      </c>
      <c r="AI97" s="14" t="n">
        <f aca="false">P97-(P96*$G96/100)</f>
        <v>92269.5759439147</v>
      </c>
      <c r="AJ97" s="14" t="n">
        <f aca="false">Q97-(Q96*$G96/100)</f>
        <v>105638.339827498</v>
      </c>
      <c r="AK97" s="14" t="n">
        <f aca="false">R97-(R96*$G96/100)</f>
        <v>89176.6569595427</v>
      </c>
      <c r="AL97" s="14" t="n">
        <f aca="false">S97-(S96*$G96/100)</f>
        <v>186497.5192049</v>
      </c>
      <c r="AM97" s="14" t="n">
        <f aca="false">T97-(T96*$G96/100)</f>
        <v>142807.992298343</v>
      </c>
      <c r="AN97" s="14" t="n">
        <f aca="false">U97-(U96*$G96/100)</f>
        <v>135198.530312044</v>
      </c>
      <c r="AO97" s="14" t="n">
        <f aca="false">V97-(V96*$G96/100)</f>
        <v>104901.549453545</v>
      </c>
      <c r="AP97" s="14" t="n">
        <f aca="false">W97-(W96*$G96/100)</f>
        <v>222476.187871033</v>
      </c>
      <c r="AQ97" s="14" t="n">
        <f aca="false">X97-(X96*$G96/100)</f>
        <v>89082.4462463645</v>
      </c>
      <c r="AR97" s="14" t="n">
        <f aca="false">Y97-(Y96*$G96/100)</f>
        <v>134396.570173949</v>
      </c>
      <c r="AT97" s="14" t="n">
        <f aca="false">IF(AA97&gt;0,AA97,0)</f>
        <v>114053.354783539</v>
      </c>
      <c r="AU97" s="14" t="n">
        <f aca="false">IF(AB97&gt;0,AB97,0)</f>
        <v>184059.674799715</v>
      </c>
      <c r="AV97" s="14" t="n">
        <f aca="false">IF(AC97&gt;0,AC97,0)</f>
        <v>277287.000797413</v>
      </c>
      <c r="AW97" s="14" t="n">
        <f aca="false">IF(AD97&gt;0,AD97,0)</f>
        <v>203389.45441674</v>
      </c>
      <c r="AX97" s="14" t="n">
        <f aca="false">IF(AE97&gt;0,AE97,0)</f>
        <v>83704.7481926918</v>
      </c>
      <c r="AY97" s="14" t="n">
        <f aca="false">IF(AF97&gt;0,AF97,0)</f>
        <v>143089.567879242</v>
      </c>
      <c r="AZ97" s="14" t="n">
        <f aca="false">IF(AG97&gt;0,AG97,0)</f>
        <v>86552.6573539787</v>
      </c>
      <c r="BA97" s="14" t="n">
        <f aca="false">IF(AH97&gt;0,AH97,0)</f>
        <v>175199.771091145</v>
      </c>
      <c r="BB97" s="14" t="n">
        <f aca="false">IF(AI97&gt;0,AI97,0)</f>
        <v>92269.5759439147</v>
      </c>
      <c r="BC97" s="14" t="n">
        <f aca="false">IF(AJ97&gt;0,AJ97,0)</f>
        <v>105638.339827498</v>
      </c>
      <c r="BD97" s="14" t="n">
        <f aca="false">IF(AK97&gt;0,AK97,0)</f>
        <v>89176.6569595427</v>
      </c>
      <c r="BE97" s="14" t="n">
        <f aca="false">IF(AL97&gt;0,AL97,0)</f>
        <v>186497.5192049</v>
      </c>
      <c r="BF97" s="14" t="n">
        <f aca="false">IF(AM97&gt;0,AM97,0)</f>
        <v>142807.992298343</v>
      </c>
      <c r="BG97" s="14" t="n">
        <f aca="false">IF(AN97&gt;0,AN97,0)</f>
        <v>135198.530312044</v>
      </c>
      <c r="BH97" s="14" t="n">
        <f aca="false">IF(AO97&gt;0,AO97,0)</f>
        <v>104901.549453545</v>
      </c>
      <c r="BI97" s="14" t="n">
        <f aca="false">IF(AP97&gt;0,AP97,0)</f>
        <v>222476.187871033</v>
      </c>
      <c r="BJ97" s="14" t="n">
        <f aca="false">IF(AQ97&gt;0,AQ97,0)</f>
        <v>89082.4462463645</v>
      </c>
      <c r="BK97" s="14" t="n">
        <f aca="false">IF(AR97&gt;0,AR97,0)</f>
        <v>134396.570173949</v>
      </c>
    </row>
    <row r="98" customFormat="false" ht="18" hidden="false" customHeight="false" outlineLevel="0" collapsed="false">
      <c r="A98" s="22" t="s">
        <v>1106</v>
      </c>
      <c r="B98" s="19" t="s">
        <v>697</v>
      </c>
      <c r="C98" s="19" t="n">
        <v>43</v>
      </c>
      <c r="D98" s="19" t="n">
        <f aca="false">C98-2</f>
        <v>41</v>
      </c>
      <c r="E98" s="8" t="s">
        <v>698</v>
      </c>
      <c r="F98" s="8" t="n">
        <v>12.9752768286579</v>
      </c>
      <c r="G98" s="13" t="n">
        <f aca="false">F98*((POWER(D98,2))/((POWER(C98,2))))</f>
        <v>11.7963441584499</v>
      </c>
      <c r="H98" s="0" t="n">
        <f aca="false">IF(ISNA(VLOOKUP($A98,PE!$B:$T,2,0)),0,VLOOKUP($A98,PE!$B:$T,2,0))</f>
        <v>28534.359760332</v>
      </c>
      <c r="I98" s="0" t="n">
        <f aca="false">IF(ISNA(VLOOKUP($A98,PE!$B:$T,3,0)),0,VLOOKUP($A98,PE!$B:$T,3,0))</f>
        <v>49795.1889075258</v>
      </c>
      <c r="J98" s="0" t="n">
        <f aca="false">IF(ISNA(VLOOKUP($A98,PE!$B:$T,4,0)),0,VLOOKUP($A98,PE!$B:$T,4,0))</f>
        <v>71820.6780586637</v>
      </c>
      <c r="K98" s="0" t="n">
        <f aca="false">IF(ISNA(VLOOKUP($A98,PE!$B:$T,5,0)),0,VLOOKUP($A98,PE!$B:$T,5,0))</f>
        <v>90817.1542598167</v>
      </c>
      <c r="L98" s="0" t="n">
        <f aca="false">IF(ISNA(VLOOKUP($A98,PE!$B:$T,6,0)),0,VLOOKUP($A98,PE!$B:$T,6,0))</f>
        <v>21711.5577068702</v>
      </c>
      <c r="M98" s="0" t="n">
        <f aca="false">IF(ISNA(VLOOKUP($A98,PE!$B:$T,7,0)),0,VLOOKUP($A98,PE!$B:$T,7,0))</f>
        <v>36866.6335955609</v>
      </c>
      <c r="N98" s="0" t="n">
        <f aca="false">IF(ISNA(VLOOKUP($A98,PE!$B:$T,8,0)),0,VLOOKUP($A98,PE!$B:$T,8,0))</f>
        <v>36866.6335955609</v>
      </c>
      <c r="O98" s="0" t="n">
        <f aca="false">IF(ISNA(VLOOKUP($A98,PE!$B:$T,9,0)),0,VLOOKUP($A98,PE!$B:$T,9,0))</f>
        <v>40119.3343753481</v>
      </c>
      <c r="P98" s="0" t="n">
        <f aca="false">IF(ISNA(VLOOKUP($A98,PE!$B:$T,10,0)),0,VLOOKUP($A98,PE!$B:$T,10,0))</f>
        <v>31060.7313634558</v>
      </c>
      <c r="Q98" s="0" t="n">
        <f aca="false">IF(ISNA(VLOOKUP($A98,PE!$B:$T,11,0)),0,VLOOKUP($A98,PE!$B:$T,11,0))</f>
        <v>58296.9240736939</v>
      </c>
      <c r="R98" s="0" t="n">
        <f aca="false">IF(ISNA(VLOOKUP($A98,PE!$B:$T,12,0)),0,VLOOKUP($A98,PE!$B:$T,12,0))</f>
        <v>32946.4162107849</v>
      </c>
      <c r="S98" s="0" t="n">
        <f aca="false">IF(ISNA(VLOOKUP($A98,PE!$B:$T,13,0)),0,VLOOKUP($A98,PE!$B:$T,13,0))</f>
        <v>59815.9329853325</v>
      </c>
      <c r="T98" s="0" t="n">
        <f aca="false">IF(ISNA(VLOOKUP($A98,PE!$B:$T,14,0)),0,VLOOKUP($A98,PE!$B:$T,14,0))</f>
        <v>35651.5369277515</v>
      </c>
      <c r="U98" s="0" t="n">
        <f aca="false">IF(ISNA(VLOOKUP($A98,PE!$B:$T,15,0)),0,VLOOKUP($A98,PE!$B:$T,15,0))</f>
        <v>42807.3081870943</v>
      </c>
      <c r="V98" s="0" t="n">
        <f aca="false">IF(ISNA(VLOOKUP($A98,PE!$B:$T,16,0)),0,VLOOKUP($A98,PE!$B:$T,16,0))</f>
        <v>24058.6090981433</v>
      </c>
      <c r="W98" s="0" t="n">
        <f aca="false">IF(ISNA(VLOOKUP($A98,PE!$B:$T,17,0)),0,VLOOKUP($A98,PE!$B:$T,17,0))</f>
        <v>105606.248116092</v>
      </c>
      <c r="X98" s="0" t="n">
        <f aca="false">IF(ISNA(VLOOKUP($A98,PE!$B:$T,18,0)),0,VLOOKUP($A98,PE!$B:$T,18,0))</f>
        <v>31605.9397458835</v>
      </c>
      <c r="Y98" s="0" t="n">
        <f aca="false">IF(ISNA(VLOOKUP($A98,PE!$B:$T,19,0)),0,VLOOKUP($A98,PE!$B:$T,19,0))</f>
        <v>34281.922453123</v>
      </c>
      <c r="AA98" s="14" t="n">
        <f aca="false">H98-(H97*$G97/100)</f>
        <v>14738.3935176584</v>
      </c>
      <c r="AB98" s="14" t="n">
        <f aca="false">I98-(I97*$G97/100)</f>
        <v>27333.9359309341</v>
      </c>
      <c r="AC98" s="14" t="n">
        <f aca="false">J98-(J97*$G97/100)</f>
        <v>38387.308490482</v>
      </c>
      <c r="AD98" s="14" t="n">
        <f aca="false">K98-(K97*$G97/100)</f>
        <v>66441.3997028523</v>
      </c>
      <c r="AE98" s="14" t="n">
        <f aca="false">L98-(L97*$G97/100)</f>
        <v>11475.2281133248</v>
      </c>
      <c r="AF98" s="14" t="n">
        <f aca="false">M98-(M97*$G97/100)</f>
        <v>19490.8568223697</v>
      </c>
      <c r="AG98" s="14" t="n">
        <f aca="false">N98-(N97*$G97/100)</f>
        <v>26519.7012193123</v>
      </c>
      <c r="AH98" s="14" t="n">
        <f aca="false">O98-(O97*$G97/100)</f>
        <v>19002.9442806193</v>
      </c>
      <c r="AI98" s="14" t="n">
        <f aca="false">P98-(P97*$G97/100)</f>
        <v>20060.073401581</v>
      </c>
      <c r="AJ98" s="14" t="n">
        <f aca="false">Q98-(Q97*$G97/100)</f>
        <v>45693.5890207751</v>
      </c>
      <c r="AK98" s="14" t="n">
        <f aca="false">R98-(R97*$G97/100)</f>
        <v>22141.9974123435</v>
      </c>
      <c r="AL98" s="14" t="n">
        <f aca="false">S98-(S97*$G97/100)</f>
        <v>37396.4279742532</v>
      </c>
      <c r="AM98" s="14" t="n">
        <f aca="false">T98-(T97*$G97/100)</f>
        <v>18431.8497735186</v>
      </c>
      <c r="AN98" s="14" t="n">
        <f aca="false">U98-(U97*$G97/100)</f>
        <v>26468.9951846159</v>
      </c>
      <c r="AO98" s="14" t="n">
        <f aca="false">V98-(V97*$G97/100)</f>
        <v>11284.0678690877</v>
      </c>
      <c r="AP98" s="14" t="n">
        <f aca="false">W98-(W97*$G97/100)</f>
        <v>78968.7272738395</v>
      </c>
      <c r="AQ98" s="14" t="n">
        <f aca="false">X98-(X97*$G97/100)</f>
        <v>20758.2398470374</v>
      </c>
      <c r="AR98" s="14" t="n">
        <f aca="false">Y98-(Y97*$G97/100)</f>
        <v>17943.6094506446</v>
      </c>
      <c r="AT98" s="14" t="n">
        <f aca="false">IF(AA98&gt;0,AA98,0)</f>
        <v>14738.3935176584</v>
      </c>
      <c r="AU98" s="14" t="n">
        <f aca="false">IF(AB98&gt;0,AB98,0)</f>
        <v>27333.9359309341</v>
      </c>
      <c r="AV98" s="14" t="n">
        <f aca="false">IF(AC98&gt;0,AC98,0)</f>
        <v>38387.308490482</v>
      </c>
      <c r="AW98" s="14" t="n">
        <f aca="false">IF(AD98&gt;0,AD98,0)</f>
        <v>66441.3997028523</v>
      </c>
      <c r="AX98" s="14" t="n">
        <f aca="false">IF(AE98&gt;0,AE98,0)</f>
        <v>11475.2281133248</v>
      </c>
      <c r="AY98" s="14" t="n">
        <f aca="false">IF(AF98&gt;0,AF98,0)</f>
        <v>19490.8568223697</v>
      </c>
      <c r="AZ98" s="14" t="n">
        <f aca="false">IF(AG98&gt;0,AG98,0)</f>
        <v>26519.7012193123</v>
      </c>
      <c r="BA98" s="14" t="n">
        <f aca="false">IF(AH98&gt;0,AH98,0)</f>
        <v>19002.9442806193</v>
      </c>
      <c r="BB98" s="14" t="n">
        <f aca="false">IF(AI98&gt;0,AI98,0)</f>
        <v>20060.073401581</v>
      </c>
      <c r="BC98" s="14" t="n">
        <f aca="false">IF(AJ98&gt;0,AJ98,0)</f>
        <v>45693.5890207751</v>
      </c>
      <c r="BD98" s="14" t="n">
        <f aca="false">IF(AK98&gt;0,AK98,0)</f>
        <v>22141.9974123435</v>
      </c>
      <c r="BE98" s="14" t="n">
        <f aca="false">IF(AL98&gt;0,AL98,0)</f>
        <v>37396.4279742532</v>
      </c>
      <c r="BF98" s="14" t="n">
        <f aca="false">IF(AM98&gt;0,AM98,0)</f>
        <v>18431.8497735186</v>
      </c>
      <c r="BG98" s="14" t="n">
        <f aca="false">IF(AN98&gt;0,AN98,0)</f>
        <v>26468.9951846159</v>
      </c>
      <c r="BH98" s="14" t="n">
        <f aca="false">IF(AO98&gt;0,AO98,0)</f>
        <v>11284.0678690877</v>
      </c>
      <c r="BI98" s="14" t="n">
        <f aca="false">IF(AP98&gt;0,AP98,0)</f>
        <v>78968.7272738395</v>
      </c>
      <c r="BJ98" s="14" t="n">
        <f aca="false">IF(AQ98&gt;0,AQ98,0)</f>
        <v>20758.2398470374</v>
      </c>
      <c r="BK98" s="14" t="n">
        <f aca="false">IF(AR98&gt;0,AR98,0)</f>
        <v>17943.6094506446</v>
      </c>
    </row>
    <row r="99" customFormat="false" ht="18" hidden="false" customHeight="false" outlineLevel="0" collapsed="false">
      <c r="A99" s="22" t="s">
        <v>1107</v>
      </c>
      <c r="B99" s="19" t="s">
        <v>699</v>
      </c>
      <c r="C99" s="19" t="n">
        <v>43</v>
      </c>
      <c r="D99" s="19" t="n">
        <f aca="false">C99-2</f>
        <v>41</v>
      </c>
      <c r="E99" s="8" t="s">
        <v>700</v>
      </c>
      <c r="F99" s="8" t="n">
        <v>12.9859143382427</v>
      </c>
      <c r="G99" s="13" t="n">
        <f aca="false">F99*((POWER(D99,2))/((POWER(C99,2))))</f>
        <v>11.8060151447193</v>
      </c>
      <c r="H99" s="0" t="n">
        <f aca="false">IF(ISNA(VLOOKUP($A99,PE!$B:$T,2,0)),0,VLOOKUP($A99,PE!$B:$T,2,0))</f>
        <v>13399.7268630424</v>
      </c>
      <c r="I99" s="0" t="n">
        <f aca="false">IF(ISNA(VLOOKUP($A99,PE!$B:$T,3,0)),0,VLOOKUP($A99,PE!$B:$T,3,0))</f>
        <v>16166.0092249646</v>
      </c>
      <c r="J99" s="0" t="n">
        <f aca="false">IF(ISNA(VLOOKUP($A99,PE!$B:$T,4,0)),0,VLOOKUP($A99,PE!$B:$T,4,0))</f>
        <v>25261.7212200549</v>
      </c>
      <c r="K99" s="0" t="n">
        <f aca="false">IF(ISNA(VLOOKUP($A99,PE!$B:$T,5,0)),0,VLOOKUP($A99,PE!$B:$T,5,0))</f>
        <v>38223.0556870836</v>
      </c>
      <c r="L99" s="0" t="n">
        <f aca="false">IF(ISNA(VLOOKUP($A99,PE!$B:$T,6,0)),0,VLOOKUP($A99,PE!$B:$T,6,0))</f>
        <v>10044.0927111019</v>
      </c>
      <c r="M99" s="0" t="n">
        <f aca="false">IF(ISNA(VLOOKUP($A99,PE!$B:$T,7,0)),0,VLOOKUP($A99,PE!$B:$T,7,0))</f>
        <v>15568.7144412446</v>
      </c>
      <c r="N99" s="0" t="n">
        <f aca="false">IF(ISNA(VLOOKUP($A99,PE!$B:$T,8,0)),0,VLOOKUP($A99,PE!$B:$T,8,0))</f>
        <v>18010.3172757427</v>
      </c>
      <c r="O99" s="0" t="n">
        <f aca="false">IF(ISNA(VLOOKUP($A99,PE!$B:$T,9,0)),0,VLOOKUP($A99,PE!$B:$T,9,0))</f>
        <v>15568.7144412446</v>
      </c>
      <c r="P99" s="0" t="n">
        <f aca="false">IF(ISNA(VLOOKUP($A99,PE!$B:$T,10,0)),0,VLOOKUP($A99,PE!$B:$T,10,0))</f>
        <v>13393.1862529318</v>
      </c>
      <c r="Q99" s="0" t="n">
        <f aca="false">IF(ISNA(VLOOKUP($A99,PE!$B:$T,11,0)),0,VLOOKUP($A99,PE!$B:$T,11,0))</f>
        <v>27433.6568562045</v>
      </c>
      <c r="R99" s="0" t="n">
        <f aca="false">IF(ISNA(VLOOKUP($A99,PE!$B:$T,12,0)),0,VLOOKUP($A99,PE!$B:$T,12,0))</f>
        <v>15442.8832818528</v>
      </c>
      <c r="S99" s="0" t="n">
        <f aca="false">IF(ISNA(VLOOKUP($A99,PE!$B:$T,13,0)),0,VLOOKUP($A99,PE!$B:$T,13,0))</f>
        <v>21565.8810609124</v>
      </c>
      <c r="T99" s="0" t="n">
        <f aca="false">IF(ISNA(VLOOKUP($A99,PE!$B:$T,14,0)),0,VLOOKUP($A99,PE!$B:$T,14,0))</f>
        <v>12004.4121511232</v>
      </c>
      <c r="U99" s="0" t="n">
        <f aca="false">IF(ISNA(VLOOKUP($A99,PE!$B:$T,15,0)),0,VLOOKUP($A99,PE!$B:$T,15,0))</f>
        <v>18352.0840020887</v>
      </c>
      <c r="V99" s="0" t="n">
        <f aca="false">IF(ISNA(VLOOKUP($A99,PE!$B:$T,16,0)),0,VLOOKUP($A99,PE!$B:$T,16,0))</f>
        <v>7572.49858807441</v>
      </c>
      <c r="W99" s="0" t="n">
        <f aca="false">IF(ISNA(VLOOKUP($A99,PE!$B:$T,17,0)),0,VLOOKUP($A99,PE!$B:$T,17,0))</f>
        <v>44653.3888817121</v>
      </c>
      <c r="X99" s="0" t="n">
        <f aca="false">IF(ISNA(VLOOKUP($A99,PE!$B:$T,18,0)),0,VLOOKUP($A99,PE!$B:$T,18,0))</f>
        <v>14349.3783546108</v>
      </c>
      <c r="Y99" s="0" t="n">
        <f aca="false">IF(ISNA(VLOOKUP($A99,PE!$B:$T,19,0)),0,VLOOKUP($A99,PE!$B:$T,19,0))</f>
        <v>15063.6051246748</v>
      </c>
      <c r="AA99" s="14" t="n">
        <f aca="false">H99-(H98*$G98/100)</f>
        <v>10033.7155823034</v>
      </c>
      <c r="AB99" s="14" t="n">
        <f aca="false">I99-(I98*$G98/100)</f>
        <v>10291.9973670826</v>
      </c>
      <c r="AC99" s="14" t="n">
        <f aca="false">J99-(J98*$G98/100)</f>
        <v>16789.5068593226</v>
      </c>
      <c r="AD99" s="14" t="n">
        <f aca="false">K99-(K98*$G98/100)</f>
        <v>27509.9516156853</v>
      </c>
      <c r="AE99" s="14" t="n">
        <f aca="false">L99-(L98*$G98/100)</f>
        <v>7482.92264183904</v>
      </c>
      <c r="AF99" s="14" t="n">
        <f aca="false">M99-(M98*$G98/100)</f>
        <v>11219.7994626775</v>
      </c>
      <c r="AG99" s="14" t="n">
        <f aca="false">N99-(N98*$G98/100)</f>
        <v>13661.4022971756</v>
      </c>
      <c r="AH99" s="14" t="n">
        <f aca="false">O99-(O98*$G98/100)</f>
        <v>10836.0996842492</v>
      </c>
      <c r="AI99" s="14" t="n">
        <f aca="false">P99-(P98*$G98/100)</f>
        <v>9729.15548316696</v>
      </c>
      <c r="AJ99" s="14" t="n">
        <f aca="false">Q99-(Q98*$G98/100)</f>
        <v>20556.7510586813</v>
      </c>
      <c r="AK99" s="14" t="n">
        <f aca="false">R99-(R98*$G98/100)</f>
        <v>11556.4106377533</v>
      </c>
      <c r="AL99" s="14" t="n">
        <f aca="false">S99-(S98*$G98/100)</f>
        <v>14509.7877443748</v>
      </c>
      <c r="AM99" s="14" t="n">
        <f aca="false">T99-(T98*$G98/100)</f>
        <v>7798.83415734878</v>
      </c>
      <c r="AN99" s="14" t="n">
        <f aca="false">U99-(U98*$G98/100)</f>
        <v>13302.3866033708</v>
      </c>
      <c r="AO99" s="14" t="n">
        <f aca="false">V99-(V98*$G98/100)</f>
        <v>4734.46225912129</v>
      </c>
      <c r="AP99" s="14" t="n">
        <f aca="false">W99-(W98*$G98/100)</f>
        <v>32195.7124011114</v>
      </c>
      <c r="AQ99" s="14" t="n">
        <f aca="false">X99-(X98*$G98/100)</f>
        <v>10621.0329276741</v>
      </c>
      <c r="AR99" s="14" t="n">
        <f aca="false">Y99-(Y98*$G98/100)</f>
        <v>11019.5915679715</v>
      </c>
      <c r="AT99" s="14" t="n">
        <f aca="false">IF(AA99&gt;0,AA99,0)</f>
        <v>10033.7155823034</v>
      </c>
      <c r="AU99" s="14" t="n">
        <f aca="false">IF(AB99&gt;0,AB99,0)</f>
        <v>10291.9973670826</v>
      </c>
      <c r="AV99" s="14" t="n">
        <f aca="false">IF(AC99&gt;0,AC99,0)</f>
        <v>16789.5068593226</v>
      </c>
      <c r="AW99" s="14" t="n">
        <f aca="false">IF(AD99&gt;0,AD99,0)</f>
        <v>27509.9516156853</v>
      </c>
      <c r="AX99" s="14" t="n">
        <f aca="false">IF(AE99&gt;0,AE99,0)</f>
        <v>7482.92264183904</v>
      </c>
      <c r="AY99" s="14" t="n">
        <f aca="false">IF(AF99&gt;0,AF99,0)</f>
        <v>11219.7994626775</v>
      </c>
      <c r="AZ99" s="14" t="n">
        <f aca="false">IF(AG99&gt;0,AG99,0)</f>
        <v>13661.4022971756</v>
      </c>
      <c r="BA99" s="14" t="n">
        <f aca="false">IF(AH99&gt;0,AH99,0)</f>
        <v>10836.0996842492</v>
      </c>
      <c r="BB99" s="14" t="n">
        <f aca="false">IF(AI99&gt;0,AI99,0)</f>
        <v>9729.15548316696</v>
      </c>
      <c r="BC99" s="14" t="n">
        <f aca="false">IF(AJ99&gt;0,AJ99,0)</f>
        <v>20556.7510586813</v>
      </c>
      <c r="BD99" s="14" t="n">
        <f aca="false">IF(AK99&gt;0,AK99,0)</f>
        <v>11556.4106377533</v>
      </c>
      <c r="BE99" s="14" t="n">
        <f aca="false">IF(AL99&gt;0,AL99,0)</f>
        <v>14509.7877443748</v>
      </c>
      <c r="BF99" s="14" t="n">
        <f aca="false">IF(AM99&gt;0,AM99,0)</f>
        <v>7798.83415734878</v>
      </c>
      <c r="BG99" s="14" t="n">
        <f aca="false">IF(AN99&gt;0,AN99,0)</f>
        <v>13302.3866033708</v>
      </c>
      <c r="BH99" s="14" t="n">
        <f aca="false">IF(AO99&gt;0,AO99,0)</f>
        <v>4734.46225912129</v>
      </c>
      <c r="BI99" s="14" t="n">
        <f aca="false">IF(AP99&gt;0,AP99,0)</f>
        <v>32195.7124011114</v>
      </c>
      <c r="BJ99" s="14" t="n">
        <f aca="false">IF(AQ99&gt;0,AQ99,0)</f>
        <v>10621.0329276741</v>
      </c>
      <c r="BK99" s="14" t="n">
        <f aca="false">IF(AR99&gt;0,AR99,0)</f>
        <v>11019.5915679715</v>
      </c>
    </row>
    <row r="100" customFormat="false" ht="18" hidden="false" customHeight="false" outlineLevel="0" collapsed="false">
      <c r="A100" s="22" t="s">
        <v>1108</v>
      </c>
      <c r="B100" s="19" t="s">
        <v>701</v>
      </c>
      <c r="C100" s="19" t="n">
        <v>43</v>
      </c>
      <c r="D100" s="19" t="n">
        <f aca="false">C100-2</f>
        <v>41</v>
      </c>
      <c r="E100" s="8" t="s">
        <v>702</v>
      </c>
      <c r="F100" s="8" t="n">
        <v>12.9965521633859</v>
      </c>
      <c r="G100" s="13" t="n">
        <f aca="false">F100*((POWER(D100,2))/((POWER(C100,2))))</f>
        <v>11.8156864178754</v>
      </c>
      <c r="H100" s="0" t="n">
        <f aca="false">IF(ISNA(VLOOKUP($A100,PE!$B:$T,2,0)),0,VLOOKUP($A100,PE!$B:$T,2,0))</f>
        <v>4288.80428131177</v>
      </c>
      <c r="I100" s="0" t="n">
        <f aca="false">IF(ISNA(VLOOKUP($A100,PE!$B:$T,3,0)),0,VLOOKUP($A100,PE!$B:$T,3,0))</f>
        <v>5739.09843515269</v>
      </c>
      <c r="J100" s="0" t="n">
        <f aca="false">IF(ISNA(VLOOKUP($A100,PE!$B:$T,4,0)),0,VLOOKUP($A100,PE!$B:$T,4,0))</f>
        <v>10508.1099062896</v>
      </c>
      <c r="K100" s="0" t="n">
        <f aca="false">IF(ISNA(VLOOKUP($A100,PE!$B:$T,5,0)),0,VLOOKUP($A100,PE!$B:$T,5,0))</f>
        <v>8789.44135353604</v>
      </c>
      <c r="L100" s="0" t="n">
        <f aca="false">IF(ISNA(VLOOKUP($A100,PE!$B:$T,6,0)),0,VLOOKUP($A100,PE!$B:$T,6,0))</f>
        <v>4576.44953896866</v>
      </c>
      <c r="M100" s="0" t="n">
        <f aca="false">IF(ISNA(VLOOKUP($A100,PE!$B:$T,7,0)),0,VLOOKUP($A100,PE!$B:$T,7,0))</f>
        <v>6273.42487883683</v>
      </c>
      <c r="N100" s="0" t="n">
        <f aca="false">IF(ISNA(VLOOKUP($A100,PE!$B:$T,8,0)),0,VLOOKUP($A100,PE!$B:$T,8,0))</f>
        <v>10759.401229813</v>
      </c>
      <c r="O100" s="0" t="n">
        <f aca="false">IF(ISNA(VLOOKUP($A100,PE!$B:$T,9,0)),0,VLOOKUP($A100,PE!$B:$T,9,0))</f>
        <v>7169.13532937597</v>
      </c>
      <c r="P100" s="0" t="n">
        <f aca="false">IF(ISNA(VLOOKUP($A100,PE!$B:$T,10,0)),0,VLOOKUP($A100,PE!$B:$T,10,0))</f>
        <v>6273.42487883683</v>
      </c>
      <c r="Q100" s="0" t="n">
        <f aca="false">IF(ISNA(VLOOKUP($A100,PE!$B:$T,11,0)),0,VLOOKUP($A100,PE!$B:$T,11,0))</f>
        <v>3920.4794467823</v>
      </c>
      <c r="R100" s="0" t="n">
        <f aca="false">IF(ISNA(VLOOKUP($A100,PE!$B:$T,12,0)),0,VLOOKUP($A100,PE!$B:$T,12,0))</f>
        <v>6077.88632106484</v>
      </c>
      <c r="S100" s="0" t="n">
        <f aca="false">IF(ISNA(VLOOKUP($A100,PE!$B:$T,13,0)),0,VLOOKUP($A100,PE!$B:$T,13,0))</f>
        <v>8461.46564717127</v>
      </c>
      <c r="T100" s="0" t="n">
        <f aca="false">IF(ISNA(VLOOKUP($A100,PE!$B:$T,14,0)),0,VLOOKUP($A100,PE!$B:$T,14,0))</f>
        <v>4918.33091615673</v>
      </c>
      <c r="U100" s="0" t="n">
        <f aca="false">IF(ISNA(VLOOKUP($A100,PE!$B:$T,15,0)),0,VLOOKUP($A100,PE!$B:$T,15,0))</f>
        <v>6864.66461553511</v>
      </c>
      <c r="V100" s="0" t="n">
        <f aca="false">IF(ISNA(VLOOKUP($A100,PE!$B:$T,16,0)),0,VLOOKUP($A100,PE!$B:$T,16,0))</f>
        <v>3509.34753549034</v>
      </c>
      <c r="W100" s="0" t="n">
        <f aca="false">IF(ISNA(VLOOKUP($A100,PE!$B:$T,17,0)),0,VLOOKUP($A100,PE!$B:$T,17,0))</f>
        <v>7826.09374327176</v>
      </c>
      <c r="X100" s="0" t="n">
        <f aca="false">IF(ISNA(VLOOKUP($A100,PE!$B:$T,18,0)),0,VLOOKUP($A100,PE!$B:$T,18,0))</f>
        <v>6185.59071474058</v>
      </c>
      <c r="Y100" s="0" t="n">
        <f aca="false">IF(ISNA(VLOOKUP($A100,PE!$B:$T,19,0)),0,VLOOKUP($A100,PE!$B:$T,19,0))</f>
        <v>6864.29646570132</v>
      </c>
      <c r="AA100" s="14" t="n">
        <f aca="false">H100-(H99*$G99/100)</f>
        <v>2706.83049850996</v>
      </c>
      <c r="AB100" s="14" t="n">
        <f aca="false">I100-(I99*$G99/100)</f>
        <v>3830.53693775665</v>
      </c>
      <c r="AC100" s="14" t="n">
        <f aca="false">J100-(J99*$G99/100)</f>
        <v>7525.70727323315</v>
      </c>
      <c r="AD100" s="14" t="n">
        <f aca="false">K100-(K99*$G99/100)</f>
        <v>4276.82161034446</v>
      </c>
      <c r="AE100" s="14" t="n">
        <f aca="false">L100-(L99*$G99/100)</f>
        <v>3390.64243234632</v>
      </c>
      <c r="AF100" s="14" t="n">
        <f aca="false">M100-(M99*$G99/100)</f>
        <v>4435.38009406539</v>
      </c>
      <c r="AG100" s="14" t="n">
        <f aca="false">N100-(N99*$G99/100)</f>
        <v>8633.10044462682</v>
      </c>
      <c r="AH100" s="14" t="n">
        <f aca="false">O100-(O99*$G99/100)</f>
        <v>5331.09054460453</v>
      </c>
      <c r="AI100" s="14" t="n">
        <f aca="false">P100-(P99*$G99/100)</f>
        <v>4692.22328145524</v>
      </c>
      <c r="AJ100" s="14" t="n">
        <f aca="false">Q100-(Q99*$G99/100)</f>
        <v>681.657763588472</v>
      </c>
      <c r="AK100" s="14" t="n">
        <f aca="false">R100-(R99*$G99/100)</f>
        <v>4254.69718202797</v>
      </c>
      <c r="AL100" s="14" t="n">
        <f aca="false">S100-(S99*$G99/100)</f>
        <v>5915.3944630278</v>
      </c>
      <c r="AM100" s="14" t="n">
        <f aca="false">T100-(T99*$G99/100)</f>
        <v>3501.0881995606</v>
      </c>
      <c r="AN100" s="14" t="n">
        <f aca="false">U100-(U99*$G99/100)</f>
        <v>4698.01479887691</v>
      </c>
      <c r="AO100" s="14" t="n">
        <f aca="false">V100-(V99*$G99/100)</f>
        <v>2615.33720534862</v>
      </c>
      <c r="AP100" s="14" t="n">
        <f aca="false">W100-(W99*$G99/100)</f>
        <v>2554.30788926643</v>
      </c>
      <c r="AQ100" s="14" t="n">
        <f aca="false">X100-(X99*$G99/100)</f>
        <v>4491.50093302216</v>
      </c>
      <c r="AR100" s="14" t="n">
        <f aca="false">Y100-(Y99*$G99/100)</f>
        <v>5085.8849633415</v>
      </c>
      <c r="AT100" s="14" t="n">
        <f aca="false">IF(AA100&gt;0,AA100,0)</f>
        <v>2706.83049850996</v>
      </c>
      <c r="AU100" s="14" t="n">
        <f aca="false">IF(AB100&gt;0,AB100,0)</f>
        <v>3830.53693775665</v>
      </c>
      <c r="AV100" s="14" t="n">
        <f aca="false">IF(AC100&gt;0,AC100,0)</f>
        <v>7525.70727323315</v>
      </c>
      <c r="AW100" s="14" t="n">
        <f aca="false">IF(AD100&gt;0,AD100,0)</f>
        <v>4276.82161034446</v>
      </c>
      <c r="AX100" s="14" t="n">
        <f aca="false">IF(AE100&gt;0,AE100,0)</f>
        <v>3390.64243234632</v>
      </c>
      <c r="AY100" s="14" t="n">
        <f aca="false">IF(AF100&gt;0,AF100,0)</f>
        <v>4435.38009406539</v>
      </c>
      <c r="AZ100" s="14" t="n">
        <f aca="false">IF(AG100&gt;0,AG100,0)</f>
        <v>8633.10044462682</v>
      </c>
      <c r="BA100" s="14" t="n">
        <f aca="false">IF(AH100&gt;0,AH100,0)</f>
        <v>5331.09054460453</v>
      </c>
      <c r="BB100" s="14" t="n">
        <f aca="false">IF(AI100&gt;0,AI100,0)</f>
        <v>4692.22328145524</v>
      </c>
      <c r="BC100" s="14" t="n">
        <f aca="false">IF(AJ100&gt;0,AJ100,0)</f>
        <v>681.657763588472</v>
      </c>
      <c r="BD100" s="14" t="n">
        <f aca="false">IF(AK100&gt;0,AK100,0)</f>
        <v>4254.69718202797</v>
      </c>
      <c r="BE100" s="14" t="n">
        <f aca="false">IF(AL100&gt;0,AL100,0)</f>
        <v>5915.3944630278</v>
      </c>
      <c r="BF100" s="14" t="n">
        <f aca="false">IF(AM100&gt;0,AM100,0)</f>
        <v>3501.0881995606</v>
      </c>
      <c r="BG100" s="14" t="n">
        <f aca="false">IF(AN100&gt;0,AN100,0)</f>
        <v>4698.01479887691</v>
      </c>
      <c r="BH100" s="14" t="n">
        <f aca="false">IF(AO100&gt;0,AO100,0)</f>
        <v>2615.33720534862</v>
      </c>
      <c r="BI100" s="14" t="n">
        <f aca="false">IF(AP100&gt;0,AP100,0)</f>
        <v>2554.30788926643</v>
      </c>
      <c r="BJ100" s="14" t="n">
        <f aca="false">IF(AQ100&gt;0,AQ100,0)</f>
        <v>4491.50093302216</v>
      </c>
      <c r="BK100" s="14" t="n">
        <f aca="false">IF(AR100&gt;0,AR100,0)</f>
        <v>5085.8849633415</v>
      </c>
    </row>
    <row r="101" customFormat="false" ht="18" hidden="false" customHeight="false" outlineLevel="0" collapsed="false">
      <c r="A101" s="22" t="s">
        <v>1109</v>
      </c>
      <c r="B101" s="19" t="s">
        <v>703</v>
      </c>
      <c r="C101" s="19" t="n">
        <v>43</v>
      </c>
      <c r="D101" s="19" t="n">
        <f aca="false">C101-2</f>
        <v>41</v>
      </c>
      <c r="E101" s="8" t="s">
        <v>704</v>
      </c>
      <c r="F101" s="8" t="n">
        <v>13.0071903016265</v>
      </c>
      <c r="G101" s="13" t="n">
        <f aca="false">F101*((POWER(D101,2))/((POWER(C101,2))))</f>
        <v>11.825357975681</v>
      </c>
      <c r="H101" s="0" t="n">
        <f aca="false">IF(ISNA(VLOOKUP($A101,PE!$B:$T,2,0)),0,VLOOKUP($A101,PE!$B:$T,2,0))</f>
        <v>1282.60098445237</v>
      </c>
      <c r="I101" s="0" t="n">
        <f aca="false">IF(ISNA(VLOOKUP($A101,PE!$B:$T,3,0)),0,VLOOKUP($A101,PE!$B:$T,3,0))</f>
        <v>3816.07229072427</v>
      </c>
      <c r="J101" s="0" t="n">
        <f aca="false">IF(ISNA(VLOOKUP($A101,PE!$B:$T,4,0)),0,VLOOKUP($A101,PE!$B:$T,4,0))</f>
        <v>6360.01884005326</v>
      </c>
      <c r="K101" s="0" t="n">
        <f aca="false">IF(ISNA(VLOOKUP($A101,PE!$B:$T,5,0)),0,VLOOKUP($A101,PE!$B:$T,5,0))</f>
        <v>4728.01603138634</v>
      </c>
      <c r="L101" s="0" t="n">
        <f aca="false">IF(ISNA(VLOOKUP($A101,PE!$B:$T,6,0)),0,VLOOKUP($A101,PE!$B:$T,6,0))</f>
        <v>2097.61540631635</v>
      </c>
      <c r="M101" s="0" t="n">
        <f aca="false">IF(ISNA(VLOOKUP($A101,PE!$B:$T,7,0)),0,VLOOKUP($A101,PE!$B:$T,7,0))</f>
        <v>3287.80466390391</v>
      </c>
      <c r="N101" s="0" t="n">
        <f aca="false">IF(ISNA(VLOOKUP($A101,PE!$B:$T,8,0)),0,VLOOKUP($A101,PE!$B:$T,8,0))</f>
        <v>3068.62828605766</v>
      </c>
      <c r="O101" s="0" t="n">
        <f aca="false">IF(ISNA(VLOOKUP($A101,PE!$B:$T,9,0)),0,VLOOKUP($A101,PE!$B:$T,9,0))</f>
        <v>3883.14568474762</v>
      </c>
      <c r="P101" s="0" t="n">
        <f aca="false">IF(ISNA(VLOOKUP($A101,PE!$B:$T,10,0)),0,VLOOKUP($A101,PE!$B:$T,10,0))</f>
        <v>2521.71765893435</v>
      </c>
      <c r="Q101" s="0" t="n">
        <f aca="false">IF(ISNA(VLOOKUP($A101,PE!$B:$T,11,0)),0,VLOOKUP($A101,PE!$B:$T,11,0))</f>
        <v>1788.87021451298</v>
      </c>
      <c r="R101" s="0" t="n">
        <f aca="false">IF(ISNA(VLOOKUP($A101,PE!$B:$T,12,0)),0,VLOOKUP($A101,PE!$B:$T,12,0))</f>
        <v>2516.97058787044</v>
      </c>
      <c r="S101" s="0" t="n">
        <f aca="false">IF(ISNA(VLOOKUP($A101,PE!$B:$T,13,0)),0,VLOOKUP($A101,PE!$B:$T,13,0))</f>
        <v>4407.94489578355</v>
      </c>
      <c r="T101" s="0" t="n">
        <f aca="false">IF(ISNA(VLOOKUP($A101,PE!$B:$T,14,0)),0,VLOOKUP($A101,PE!$B:$T,14,0))</f>
        <v>2481.93476815453</v>
      </c>
      <c r="U101" s="0" t="n">
        <f aca="false">IF(ISNA(VLOOKUP($A101,PE!$B:$T,15,0)),0,VLOOKUP($A101,PE!$B:$T,15,0))</f>
        <v>3332.25189754436</v>
      </c>
      <c r="V101" s="0" t="n">
        <f aca="false">IF(ISNA(VLOOKUP($A101,PE!$B:$T,16,0)),0,VLOOKUP($A101,PE!$B:$T,16,0))</f>
        <v>1551.30385409621</v>
      </c>
      <c r="W101" s="0" t="n">
        <f aca="false">IF(ISNA(VLOOKUP($A101,PE!$B:$T,17,0)),0,VLOOKUP($A101,PE!$B:$T,17,0))</f>
        <v>4571.57021056711</v>
      </c>
      <c r="X101" s="0" t="n">
        <f aca="false">IF(ISNA(VLOOKUP($A101,PE!$B:$T,18,0)),0,VLOOKUP($A101,PE!$B:$T,18,0))</f>
        <v>2393.4340601025</v>
      </c>
      <c r="Y101" s="0" t="n">
        <f aca="false">IF(ISNA(VLOOKUP($A101,PE!$B:$T,19,0)),0,VLOOKUP($A101,PE!$B:$T,19,0))</f>
        <v>3068.62828605766</v>
      </c>
      <c r="AA101" s="14" t="n">
        <f aca="false">H101-(H100*$G100/100)</f>
        <v>775.849319496157</v>
      </c>
      <c r="AB101" s="14" t="n">
        <f aca="false">I101-(I100*$G100/100)</f>
        <v>3137.95841641343</v>
      </c>
      <c r="AC101" s="14" t="n">
        <f aca="false">J101-(J100*$G100/100)</f>
        <v>5118.41352508038</v>
      </c>
      <c r="AD101" s="14" t="n">
        <f aca="false">K101-(K100*$G100/100)</f>
        <v>3689.48320316946</v>
      </c>
      <c r="AE101" s="14" t="n">
        <f aca="false">L101-(L100*$G100/100)</f>
        <v>1556.87647971951</v>
      </c>
      <c r="AF101" s="14" t="n">
        <f aca="false">M101-(M100*$G100/100)</f>
        <v>2546.55645255957</v>
      </c>
      <c r="AG101" s="14" t="n">
        <f aca="false">N101-(N100*$G100/100)</f>
        <v>1797.33117630193</v>
      </c>
      <c r="AH101" s="14" t="n">
        <f aca="false">O101-(O100*$G100/100)</f>
        <v>3036.06313535544</v>
      </c>
      <c r="AI101" s="14" t="n">
        <f aca="false">P101-(P100*$G100/100)</f>
        <v>1780.46944759001</v>
      </c>
      <c r="AJ101" s="14" t="n">
        <f aca="false">Q101-(Q100*$G100/100)</f>
        <v>1325.63865700393</v>
      </c>
      <c r="AK101" s="14" t="n">
        <f aca="false">R101-(R100*$G100/100)</f>
        <v>1798.82659933848</v>
      </c>
      <c r="AL101" s="14" t="n">
        <f aca="false">S101-(S100*$G100/100)</f>
        <v>3408.16464855754</v>
      </c>
      <c r="AM101" s="14" t="n">
        <f aca="false">T101-(T100*$G100/100)</f>
        <v>1900.80021010803</v>
      </c>
      <c r="AN101" s="14" t="n">
        <f aca="false">U101-(U100*$G100/100)</f>
        <v>2521.14465293388</v>
      </c>
      <c r="AO101" s="14" t="n">
        <f aca="false">V101-(V100*$G100/100)</f>
        <v>1136.65035398923</v>
      </c>
      <c r="AP101" s="14" t="n">
        <f aca="false">W101-(W100*$G100/100)</f>
        <v>3646.86351509315</v>
      </c>
      <c r="AQ101" s="14" t="n">
        <f aca="false">X101-(X100*$G100/100)</f>
        <v>1662.56405815554</v>
      </c>
      <c r="AR101" s="14" t="n">
        <f aca="false">Y101-(Y100*$G100/100)</f>
        <v>2257.56454087709</v>
      </c>
      <c r="AT101" s="14" t="n">
        <f aca="false">IF(AA101&gt;0,AA101,0)</f>
        <v>775.849319496157</v>
      </c>
      <c r="AU101" s="14" t="n">
        <f aca="false">IF(AB101&gt;0,AB101,0)</f>
        <v>3137.95841641343</v>
      </c>
      <c r="AV101" s="14" t="n">
        <f aca="false">IF(AC101&gt;0,AC101,0)</f>
        <v>5118.41352508038</v>
      </c>
      <c r="AW101" s="14" t="n">
        <f aca="false">IF(AD101&gt;0,AD101,0)</f>
        <v>3689.48320316946</v>
      </c>
      <c r="AX101" s="14" t="n">
        <f aca="false">IF(AE101&gt;0,AE101,0)</f>
        <v>1556.87647971951</v>
      </c>
      <c r="AY101" s="14" t="n">
        <f aca="false">IF(AF101&gt;0,AF101,0)</f>
        <v>2546.55645255957</v>
      </c>
      <c r="AZ101" s="14" t="n">
        <f aca="false">IF(AG101&gt;0,AG101,0)</f>
        <v>1797.33117630193</v>
      </c>
      <c r="BA101" s="14" t="n">
        <f aca="false">IF(AH101&gt;0,AH101,0)</f>
        <v>3036.06313535544</v>
      </c>
      <c r="BB101" s="14" t="n">
        <f aca="false">IF(AI101&gt;0,AI101,0)</f>
        <v>1780.46944759001</v>
      </c>
      <c r="BC101" s="14" t="n">
        <f aca="false">IF(AJ101&gt;0,AJ101,0)</f>
        <v>1325.63865700393</v>
      </c>
      <c r="BD101" s="14" t="n">
        <f aca="false">IF(AK101&gt;0,AK101,0)</f>
        <v>1798.82659933848</v>
      </c>
      <c r="BE101" s="14" t="n">
        <f aca="false">IF(AL101&gt;0,AL101,0)</f>
        <v>3408.16464855754</v>
      </c>
      <c r="BF101" s="14" t="n">
        <f aca="false">IF(AM101&gt;0,AM101,0)</f>
        <v>1900.80021010803</v>
      </c>
      <c r="BG101" s="14" t="n">
        <f aca="false">IF(AN101&gt;0,AN101,0)</f>
        <v>2521.14465293388</v>
      </c>
      <c r="BH101" s="14" t="n">
        <f aca="false">IF(AO101&gt;0,AO101,0)</f>
        <v>1136.65035398923</v>
      </c>
      <c r="BI101" s="14" t="n">
        <f aca="false">IF(AP101&gt;0,AP101,0)</f>
        <v>3646.86351509315</v>
      </c>
      <c r="BJ101" s="14" t="n">
        <f aca="false">IF(AQ101&gt;0,AQ101,0)</f>
        <v>1662.56405815554</v>
      </c>
      <c r="BK101" s="14" t="n">
        <f aca="false">IF(AR101&gt;0,AR101,0)</f>
        <v>2257.56454087709</v>
      </c>
    </row>
    <row r="102" customFormat="false" ht="18" hidden="false" customHeight="false" outlineLevel="0" collapsed="false">
      <c r="A102" s="22" t="s">
        <v>1110</v>
      </c>
      <c r="B102" s="19" t="s">
        <v>705</v>
      </c>
      <c r="C102" s="19" t="n">
        <v>43</v>
      </c>
      <c r="D102" s="19" t="n">
        <f aca="false">C102-2</f>
        <v>41</v>
      </c>
      <c r="E102" s="8" t="s">
        <v>706</v>
      </c>
      <c r="F102" s="8" t="n">
        <v>13.0178287505244</v>
      </c>
      <c r="G102" s="13" t="n">
        <f aca="false">F102*((POWER(D102,2))/((POWER(C102,2))))</f>
        <v>11.8350298159175</v>
      </c>
      <c r="H102" s="0" t="n">
        <f aca="false">IF(ISNA(VLOOKUP($A102,PE!$B:$T,2,0)),0,VLOOKUP($A102,PE!$B:$T,2,0))</f>
        <v>222.664586754091</v>
      </c>
      <c r="I102" s="0" t="n">
        <f aca="false">IF(ISNA(VLOOKUP($A102,PE!$B:$T,3,0)),0,VLOOKUP($A102,PE!$B:$T,3,0))</f>
        <v>414.953639039774</v>
      </c>
      <c r="J102" s="0" t="n">
        <f aca="false">IF(ISNA(VLOOKUP($A102,PE!$B:$T,4,0)),0,VLOOKUP($A102,PE!$B:$T,4,0))</f>
        <v>928.206146050628</v>
      </c>
      <c r="K102" s="0" t="n">
        <f aca="false">IF(ISNA(VLOOKUP($A102,PE!$B:$T,5,0)),0,VLOOKUP($A102,PE!$B:$T,5,0))</f>
        <v>660.977187404877</v>
      </c>
      <c r="L102" s="0" t="n">
        <f aca="false">IF(ISNA(VLOOKUP($A102,PE!$B:$T,6,0)),0,VLOOKUP($A102,PE!$B:$T,6,0))</f>
        <v>332.967081916584</v>
      </c>
      <c r="M102" s="0" t="n">
        <f aca="false">IF(ISNA(VLOOKUP($A102,PE!$B:$T,7,0)),0,VLOOKUP($A102,PE!$B:$T,7,0))</f>
        <v>416.312249771722</v>
      </c>
      <c r="N102" s="0" t="n">
        <f aca="false">IF(ISNA(VLOOKUP($A102,PE!$B:$T,8,0)),0,VLOOKUP($A102,PE!$B:$T,8,0))</f>
        <v>422.31847457031</v>
      </c>
      <c r="O102" s="0" t="n">
        <f aca="false">IF(ISNA(VLOOKUP($A102,PE!$B:$T,9,0)),0,VLOOKUP($A102,PE!$B:$T,9,0))</f>
        <v>416.575188767929</v>
      </c>
      <c r="P102" s="0" t="n">
        <f aca="false">IF(ISNA(VLOOKUP($A102,PE!$B:$T,10,0)),0,VLOOKUP($A102,PE!$B:$T,10,0))</f>
        <v>402.762776894612</v>
      </c>
      <c r="Q102" s="0" t="n">
        <f aca="false">IF(ISNA(VLOOKUP($A102,PE!$B:$T,11,0)),0,VLOOKUP($A102,PE!$B:$T,11,0))</f>
        <v>372.058144308734</v>
      </c>
      <c r="R102" s="0" t="n">
        <f aca="false">IF(ISNA(VLOOKUP($A102,PE!$B:$T,12,0)),0,VLOOKUP($A102,PE!$B:$T,12,0))</f>
        <v>390.794909009713</v>
      </c>
      <c r="S102" s="0" t="n">
        <f aca="false">IF(ISNA(VLOOKUP($A102,PE!$B:$T,13,0)),0,VLOOKUP($A102,PE!$B:$T,13,0))</f>
        <v>612.920909458516</v>
      </c>
      <c r="T102" s="0" t="n">
        <f aca="false">IF(ISNA(VLOOKUP($A102,PE!$B:$T,14,0)),0,VLOOKUP($A102,PE!$B:$T,14,0))</f>
        <v>573.137954215589</v>
      </c>
      <c r="U102" s="0" t="n">
        <f aca="false">IF(ISNA(VLOOKUP($A102,PE!$B:$T,15,0)),0,VLOOKUP($A102,PE!$B:$T,15,0))</f>
        <v>587.883468313335</v>
      </c>
      <c r="V102" s="0" t="n">
        <f aca="false">IF(ISNA(VLOOKUP($A102,PE!$B:$T,16,0)),0,VLOOKUP($A102,PE!$B:$T,16,0))</f>
        <v>175.765111062001</v>
      </c>
      <c r="W102" s="0" t="n">
        <f aca="false">IF(ISNA(VLOOKUP($A102,PE!$B:$T,17,0)),0,VLOOKUP($A102,PE!$B:$T,17,0))</f>
        <v>742.952030314774</v>
      </c>
      <c r="X102" s="0" t="n">
        <f aca="false">IF(ISNA(VLOOKUP($A102,PE!$B:$T,18,0)),0,VLOOKUP($A102,PE!$B:$T,18,0))</f>
        <v>416.575188767929</v>
      </c>
      <c r="Y102" s="0" t="n">
        <f aca="false">IF(ISNA(VLOOKUP($A102,PE!$B:$T,19,0)),0,VLOOKUP($A102,PE!$B:$T,19,0))</f>
        <v>425.237739635719</v>
      </c>
      <c r="AA102" s="14" t="n">
        <f aca="false">H102-(H101*$G101/100)</f>
        <v>70.9924289429897</v>
      </c>
      <c r="AB102" s="14" t="n">
        <f aca="false">I102-(I101*$G101/100)</f>
        <v>-36.3105699491411</v>
      </c>
      <c r="AC102" s="14" t="n">
        <f aca="false">J102-(J101*$G101/100)</f>
        <v>176.111150893576</v>
      </c>
      <c r="AD102" s="14" t="n">
        <f aca="false">K102-(K101*$G101/100)</f>
        <v>101.872366545856</v>
      </c>
      <c r="AE102" s="14" t="n">
        <f aca="false">L102-(L101*$G101/100)</f>
        <v>84.9165511666401</v>
      </c>
      <c r="AF102" s="14" t="n">
        <f aca="false">M102-(M101*$G101/100)</f>
        <v>27.5175787239492</v>
      </c>
      <c r="AG102" s="14" t="n">
        <f aca="false">N102-(N101*$G101/100)</f>
        <v>59.4421948009874</v>
      </c>
      <c r="AH102" s="14" t="n">
        <f aca="false">O102-(O101*$G101/100)</f>
        <v>-42.6206891706863</v>
      </c>
      <c r="AI102" s="14" t="n">
        <f aca="false">P102-(P101*$G101/100)</f>
        <v>104.560636589663</v>
      </c>
      <c r="AJ102" s="14" t="n">
        <f aca="false">Q102-(Q101*$G101/100)</f>
        <v>160.517837722241</v>
      </c>
      <c r="AK102" s="14" t="n">
        <f aca="false">R102-(R101*$G101/100)</f>
        <v>93.154126851431</v>
      </c>
      <c r="AL102" s="14" t="n">
        <f aca="false">S102-(S101*$G101/100)</f>
        <v>91.6656461613525</v>
      </c>
      <c r="AM102" s="14" t="n">
        <f aca="false">T102-(T101*$G101/100)</f>
        <v>279.640283158428</v>
      </c>
      <c r="AN102" s="14" t="n">
        <f aca="false">U102-(U101*$G101/100)</f>
        <v>193.832752777292</v>
      </c>
      <c r="AO102" s="14" t="n">
        <f aca="false">V102-(V101*$G101/100)</f>
        <v>-7.68212297541189</v>
      </c>
      <c r="AP102" s="14" t="n">
        <f aca="false">W102-(W101*$G101/100)</f>
        <v>202.34748780562</v>
      </c>
      <c r="AQ102" s="14" t="n">
        <f aca="false">X102-(X101*$G101/100)</f>
        <v>133.543043248932</v>
      </c>
      <c r="AR102" s="14" t="n">
        <f aca="false">Y102-(Y101*$G101/100)</f>
        <v>62.3614598663963</v>
      </c>
      <c r="AT102" s="14" t="n">
        <f aca="false">IF(AA102&gt;0,AA102,0)</f>
        <v>70.9924289429897</v>
      </c>
      <c r="AU102" s="14" t="n">
        <f aca="false">IF(AB102&gt;0,AB102,0)</f>
        <v>0</v>
      </c>
      <c r="AV102" s="14" t="n">
        <f aca="false">IF(AC102&gt;0,AC102,0)</f>
        <v>176.111150893576</v>
      </c>
      <c r="AW102" s="14" t="n">
        <f aca="false">IF(AD102&gt;0,AD102,0)</f>
        <v>101.872366545856</v>
      </c>
      <c r="AX102" s="14" t="n">
        <f aca="false">IF(AE102&gt;0,AE102,0)</f>
        <v>84.9165511666401</v>
      </c>
      <c r="AY102" s="14" t="n">
        <f aca="false">IF(AF102&gt;0,AF102,0)</f>
        <v>27.5175787239492</v>
      </c>
      <c r="AZ102" s="14" t="n">
        <f aca="false">IF(AG102&gt;0,AG102,0)</f>
        <v>59.4421948009874</v>
      </c>
      <c r="BA102" s="14" t="n">
        <f aca="false">IF(AH102&gt;0,AH102,0)</f>
        <v>0</v>
      </c>
      <c r="BB102" s="14" t="n">
        <f aca="false">IF(AI102&gt;0,AI102,0)</f>
        <v>104.560636589663</v>
      </c>
      <c r="BC102" s="14" t="n">
        <f aca="false">IF(AJ102&gt;0,AJ102,0)</f>
        <v>160.517837722241</v>
      </c>
      <c r="BD102" s="14" t="n">
        <f aca="false">IF(AK102&gt;0,AK102,0)</f>
        <v>93.154126851431</v>
      </c>
      <c r="BE102" s="14" t="n">
        <f aca="false">IF(AL102&gt;0,AL102,0)</f>
        <v>91.6656461613525</v>
      </c>
      <c r="BF102" s="14" t="n">
        <f aca="false">IF(AM102&gt;0,AM102,0)</f>
        <v>279.640283158428</v>
      </c>
      <c r="BG102" s="14" t="n">
        <f aca="false">IF(AN102&gt;0,AN102,0)</f>
        <v>193.832752777292</v>
      </c>
      <c r="BH102" s="14" t="n">
        <f aca="false">IF(AO102&gt;0,AO102,0)</f>
        <v>0</v>
      </c>
      <c r="BI102" s="14" t="n">
        <f aca="false">IF(AP102&gt;0,AP102,0)</f>
        <v>202.34748780562</v>
      </c>
      <c r="BJ102" s="14" t="n">
        <f aca="false">IF(AQ102&gt;0,AQ102,0)</f>
        <v>133.543043248932</v>
      </c>
      <c r="BK102" s="14" t="n">
        <f aca="false">IF(AR102&gt;0,AR102,0)</f>
        <v>62.3614598663963</v>
      </c>
    </row>
    <row r="103" customFormat="false" ht="18" hidden="false" customHeight="false" outlineLevel="0" collapsed="false">
      <c r="A103" s="22" t="s">
        <v>1111</v>
      </c>
      <c r="B103" s="19" t="s">
        <v>707</v>
      </c>
      <c r="C103" s="19" t="n">
        <v>45</v>
      </c>
      <c r="D103" s="19" t="n">
        <f aca="false">C103-2</f>
        <v>43</v>
      </c>
      <c r="E103" s="8" t="s">
        <v>708</v>
      </c>
      <c r="F103" s="8" t="n">
        <v>13.4852974933101</v>
      </c>
      <c r="G103" s="13" t="n">
        <f aca="false">F103*((POWER(D103,2))/((POWER(C103,2))))</f>
        <v>12.3132420074718</v>
      </c>
      <c r="H103" s="0" t="n">
        <f aca="false">IF(ISNA(VLOOKUP($A103,PE!$B:$T,2,0)),0,VLOOKUP($A103,PE!$B:$T,2,0))</f>
        <v>628.126183953084</v>
      </c>
      <c r="I103" s="0" t="n">
        <f aca="false">IF(ISNA(VLOOKUP($A103,PE!$B:$T,3,0)),0,VLOOKUP($A103,PE!$B:$T,3,0))</f>
        <v>1262.31913417005</v>
      </c>
      <c r="J103" s="0" t="n">
        <f aca="false">IF(ISNA(VLOOKUP($A103,PE!$B:$T,4,0)),0,VLOOKUP($A103,PE!$B:$T,4,0))</f>
        <v>1807.96266509093</v>
      </c>
      <c r="K103" s="0" t="n">
        <f aca="false">IF(ISNA(VLOOKUP($A103,PE!$B:$T,5,0)),0,VLOOKUP($A103,PE!$B:$T,5,0))</f>
        <v>1300.01014644705</v>
      </c>
      <c r="L103" s="0" t="n">
        <f aca="false">IF(ISNA(VLOOKUP($A103,PE!$B:$T,6,0)),0,VLOOKUP($A103,PE!$B:$T,6,0))</f>
        <v>636.056957044648</v>
      </c>
      <c r="M103" s="0" t="n">
        <f aca="false">IF(ISNA(VLOOKUP($A103,PE!$B:$T,7,0)),0,VLOOKUP($A103,PE!$B:$T,7,0))</f>
        <v>886.081161761607</v>
      </c>
      <c r="N103" s="0" t="n">
        <f aca="false">IF(ISNA(VLOOKUP($A103,PE!$B:$T,8,0)),0,VLOOKUP($A103,PE!$B:$T,8,0))</f>
        <v>783.735708691209</v>
      </c>
      <c r="O103" s="0" t="n">
        <f aca="false">IF(ISNA(VLOOKUP($A103,PE!$B:$T,9,0)),0,VLOOKUP($A103,PE!$B:$T,9,0))</f>
        <v>2281.44924125854</v>
      </c>
      <c r="P103" s="0" t="n">
        <f aca="false">IF(ISNA(VLOOKUP($A103,PE!$B:$T,10,0)),0,VLOOKUP($A103,PE!$B:$T,10,0))</f>
        <v>907.087566521529</v>
      </c>
      <c r="Q103" s="0" t="n">
        <f aca="false">IF(ISNA(VLOOKUP($A103,PE!$B:$T,11,0)),0,VLOOKUP($A103,PE!$B:$T,11,0))</f>
        <v>965.212845119573</v>
      </c>
      <c r="R103" s="0" t="n">
        <f aca="false">IF(ISNA(VLOOKUP($A103,PE!$B:$T,12,0)),0,VLOOKUP($A103,PE!$B:$T,12,0))</f>
        <v>907.087566521529</v>
      </c>
      <c r="S103" s="0" t="n">
        <f aca="false">IF(ISNA(VLOOKUP($A103,PE!$B:$T,13,0)),0,VLOOKUP($A103,PE!$B:$T,13,0))</f>
        <v>1536.00476050436</v>
      </c>
      <c r="T103" s="0" t="n">
        <f aca="false">IF(ISNA(VLOOKUP($A103,PE!$B:$T,14,0)),0,VLOOKUP($A103,PE!$B:$T,14,0))</f>
        <v>681.348076016647</v>
      </c>
      <c r="U103" s="0" t="n">
        <f aca="false">IF(ISNA(VLOOKUP($A103,PE!$B:$T,15,0)),0,VLOOKUP($A103,PE!$B:$T,15,0))</f>
        <v>979.996200963173</v>
      </c>
      <c r="V103" s="0" t="n">
        <f aca="false">IF(ISNA(VLOOKUP($A103,PE!$B:$T,16,0)),0,VLOOKUP($A103,PE!$B:$T,16,0))</f>
        <v>407.199057349281</v>
      </c>
      <c r="W103" s="0" t="n">
        <f aca="false">IF(ISNA(VLOOKUP($A103,PE!$B:$T,17,0)),0,VLOOKUP($A103,PE!$B:$T,17,0))</f>
        <v>1385.48744778883</v>
      </c>
      <c r="X103" s="0" t="n">
        <f aca="false">IF(ISNA(VLOOKUP($A103,PE!$B:$T,18,0)),0,VLOOKUP($A103,PE!$B:$T,18,0))</f>
        <v>565.097643812354</v>
      </c>
      <c r="Y103" s="0" t="n">
        <f aca="false">IF(ISNA(VLOOKUP($A103,PE!$B:$T,19,0)),0,VLOOKUP($A103,PE!$B:$T,19,0))</f>
        <v>837.629371200541</v>
      </c>
      <c r="AA103" s="14" t="n">
        <f aca="false">H103-(H102*$G102/100)</f>
        <v>601.773763721248</v>
      </c>
      <c r="AB103" s="14" t="n">
        <f aca="false">I103-(I102*$G102/100)</f>
        <v>1213.20924726746</v>
      </c>
      <c r="AC103" s="14" t="n">
        <f aca="false">J103-(J102*$G102/100)</f>
        <v>1698.10919095266</v>
      </c>
      <c r="AD103" s="14" t="n">
        <f aca="false">K103-(K102*$G102/100)</f>
        <v>1221.78329924127</v>
      </c>
      <c r="AE103" s="14" t="n">
        <f aca="false">L103-(L102*$G102/100)</f>
        <v>596.65020362263</v>
      </c>
      <c r="AF103" s="14" t="n">
        <f aca="false">M103-(M102*$G102/100)</f>
        <v>836.810482873807</v>
      </c>
      <c r="AG103" s="14" t="n">
        <f aca="false">N103-(N102*$G102/100)</f>
        <v>733.754191307685</v>
      </c>
      <c r="AH103" s="14" t="n">
        <f aca="false">O103-(O102*$G102/100)</f>
        <v>2232.14744346214</v>
      </c>
      <c r="AI103" s="14" t="n">
        <f aca="false">P103-(P102*$G102/100)</f>
        <v>859.420471788634</v>
      </c>
      <c r="AJ103" s="14" t="n">
        <f aca="false">Q103-(Q102*$G102/100)</f>
        <v>921.179652808085</v>
      </c>
      <c r="AK103" s="14" t="n">
        <f aca="false">R103-(R102*$G102/100)</f>
        <v>860.836872521142</v>
      </c>
      <c r="AL103" s="14" t="n">
        <f aca="false">S103-(S102*$G102/100)</f>
        <v>1463.46538812195</v>
      </c>
      <c r="AM103" s="14" t="n">
        <f aca="false">T103-(T102*$G102/100)</f>
        <v>613.517028248893</v>
      </c>
      <c r="AN103" s="14" t="n">
        <f aca="false">U103-(U102*$G102/100)</f>
        <v>910.42001720544</v>
      </c>
      <c r="AO103" s="14" t="n">
        <f aca="false">V103-(V102*$G102/100)</f>
        <v>386.397204049113</v>
      </c>
      <c r="AP103" s="14" t="n">
        <f aca="false">W103-(W102*$G102/100)</f>
        <v>1297.55885348311</v>
      </c>
      <c r="AQ103" s="14" t="n">
        <f aca="false">X103-(X102*$G102/100)</f>
        <v>515.795846015955</v>
      </c>
      <c r="AR103" s="14" t="n">
        <f aca="false">Y103-(Y102*$G102/100)</f>
        <v>787.30235792612</v>
      </c>
      <c r="AT103" s="14" t="n">
        <f aca="false">IF(AA103&gt;0,AA103,0)</f>
        <v>601.773763721248</v>
      </c>
      <c r="AU103" s="14" t="n">
        <f aca="false">IF(AB103&gt;0,AB103,0)</f>
        <v>1213.20924726746</v>
      </c>
      <c r="AV103" s="14" t="n">
        <f aca="false">IF(AC103&gt;0,AC103,0)</f>
        <v>1698.10919095266</v>
      </c>
      <c r="AW103" s="14" t="n">
        <f aca="false">IF(AD103&gt;0,AD103,0)</f>
        <v>1221.78329924127</v>
      </c>
      <c r="AX103" s="14" t="n">
        <f aca="false">IF(AE103&gt;0,AE103,0)</f>
        <v>596.65020362263</v>
      </c>
      <c r="AY103" s="14" t="n">
        <f aca="false">IF(AF103&gt;0,AF103,0)</f>
        <v>836.810482873807</v>
      </c>
      <c r="AZ103" s="14" t="n">
        <f aca="false">IF(AG103&gt;0,AG103,0)</f>
        <v>733.754191307685</v>
      </c>
      <c r="BA103" s="14" t="n">
        <f aca="false">IF(AH103&gt;0,AH103,0)</f>
        <v>2232.14744346214</v>
      </c>
      <c r="BB103" s="14" t="n">
        <f aca="false">IF(AI103&gt;0,AI103,0)</f>
        <v>859.420471788634</v>
      </c>
      <c r="BC103" s="14" t="n">
        <f aca="false">IF(AJ103&gt;0,AJ103,0)</f>
        <v>921.179652808085</v>
      </c>
      <c r="BD103" s="14" t="n">
        <f aca="false">IF(AK103&gt;0,AK103,0)</f>
        <v>860.836872521142</v>
      </c>
      <c r="BE103" s="14" t="n">
        <f aca="false">IF(AL103&gt;0,AL103,0)</f>
        <v>1463.46538812195</v>
      </c>
      <c r="BF103" s="14" t="n">
        <f aca="false">IF(AM103&gt;0,AM103,0)</f>
        <v>613.517028248893</v>
      </c>
      <c r="BG103" s="14" t="n">
        <f aca="false">IF(AN103&gt;0,AN103,0)</f>
        <v>910.42001720544</v>
      </c>
      <c r="BH103" s="14" t="n">
        <f aca="false">IF(AO103&gt;0,AO103,0)</f>
        <v>386.397204049113</v>
      </c>
      <c r="BI103" s="14" t="n">
        <f aca="false">IF(AP103&gt;0,AP103,0)</f>
        <v>1297.55885348311</v>
      </c>
      <c r="BJ103" s="14" t="n">
        <f aca="false">IF(AQ103&gt;0,AQ103,0)</f>
        <v>515.795846015955</v>
      </c>
      <c r="BK103" s="14" t="n">
        <f aca="false">IF(AR103&gt;0,AR103,0)</f>
        <v>787.30235792612</v>
      </c>
    </row>
    <row r="104" customFormat="false" ht="18" hidden="false" customHeight="false" outlineLevel="0" collapsed="false">
      <c r="A104" s="22" t="s">
        <v>1112</v>
      </c>
      <c r="B104" s="19" t="s">
        <v>709</v>
      </c>
      <c r="C104" s="19" t="n">
        <v>45</v>
      </c>
      <c r="D104" s="19" t="n">
        <f aca="false">C104-2</f>
        <v>43</v>
      </c>
      <c r="E104" s="8" t="s">
        <v>710</v>
      </c>
      <c r="F104" s="8" t="n">
        <v>13.4961829374579</v>
      </c>
      <c r="G104" s="13" t="n">
        <f aca="false">F104*((POWER(D104,2))/((POWER(C104,2))))</f>
        <v>12.3231813586961</v>
      </c>
      <c r="H104" s="0" t="n">
        <f aca="false">IF(ISNA(VLOOKUP($A104,PE!$B:$T,2,0)),0,VLOOKUP($A104,PE!$B:$T,2,0))</f>
        <v>2628.0483919345</v>
      </c>
      <c r="I104" s="0" t="n">
        <f aca="false">IF(ISNA(VLOOKUP($A104,PE!$B:$T,3,0)),0,VLOOKUP($A104,PE!$B:$T,3,0))</f>
        <v>5019.16582132647</v>
      </c>
      <c r="J104" s="0" t="n">
        <f aca="false">IF(ISNA(VLOOKUP($A104,PE!$B:$T,4,0)),0,VLOOKUP($A104,PE!$B:$T,4,0))</f>
        <v>7655.71272575225</v>
      </c>
      <c r="K104" s="0" t="n">
        <f aca="false">IF(ISNA(VLOOKUP($A104,PE!$B:$T,5,0)),0,VLOOKUP($A104,PE!$B:$T,5,0))</f>
        <v>10857.174806372</v>
      </c>
      <c r="L104" s="0" t="n">
        <f aca="false">IF(ISNA(VLOOKUP($A104,PE!$B:$T,6,0)),0,VLOOKUP($A104,PE!$B:$T,6,0))</f>
        <v>3018.95945002895</v>
      </c>
      <c r="M104" s="0" t="n">
        <f aca="false">IF(ISNA(VLOOKUP($A104,PE!$B:$T,7,0)),0,VLOOKUP($A104,PE!$B:$T,7,0))</f>
        <v>3972.19568729367</v>
      </c>
      <c r="N104" s="0" t="n">
        <f aca="false">IF(ISNA(VLOOKUP($A104,PE!$B:$T,8,0)),0,VLOOKUP($A104,PE!$B:$T,8,0))</f>
        <v>3893.87158934751</v>
      </c>
      <c r="O104" s="0" t="n">
        <f aca="false">IF(ISNA(VLOOKUP($A104,PE!$B:$T,9,0)),0,VLOOKUP($A104,PE!$B:$T,9,0))</f>
        <v>6301.38711072472</v>
      </c>
      <c r="P104" s="0" t="n">
        <f aca="false">IF(ISNA(VLOOKUP($A104,PE!$B:$T,10,0)),0,VLOOKUP($A104,PE!$B:$T,10,0))</f>
        <v>4001.32011746565</v>
      </c>
      <c r="Q104" s="0" t="n">
        <f aca="false">IF(ISNA(VLOOKUP($A104,PE!$B:$T,11,0)),0,VLOOKUP($A104,PE!$B:$T,11,0))</f>
        <v>5195.69113722673</v>
      </c>
      <c r="R104" s="0" t="n">
        <f aca="false">IF(ISNA(VLOOKUP($A104,PE!$B:$T,12,0)),0,VLOOKUP($A104,PE!$B:$T,12,0))</f>
        <v>3402.28126977038</v>
      </c>
      <c r="S104" s="0" t="n">
        <f aca="false">IF(ISNA(VLOOKUP($A104,PE!$B:$T,13,0)),0,VLOOKUP($A104,PE!$B:$T,13,0))</f>
        <v>6608.8928610815</v>
      </c>
      <c r="T104" s="0" t="n">
        <f aca="false">IF(ISNA(VLOOKUP($A104,PE!$B:$T,14,0)),0,VLOOKUP($A104,PE!$B:$T,14,0))</f>
        <v>3532.23665320761</v>
      </c>
      <c r="U104" s="0" t="n">
        <f aca="false">IF(ISNA(VLOOKUP($A104,PE!$B:$T,15,0)),0,VLOOKUP($A104,PE!$B:$T,15,0))</f>
        <v>3972.19568729367</v>
      </c>
      <c r="V104" s="0" t="n">
        <f aca="false">IF(ISNA(VLOOKUP($A104,PE!$B:$T,16,0)),0,VLOOKUP($A104,PE!$B:$T,16,0))</f>
        <v>1549.65701712144</v>
      </c>
      <c r="W104" s="0" t="n">
        <f aca="false">IF(ISNA(VLOOKUP($A104,PE!$B:$T,17,0)),0,VLOOKUP($A104,PE!$B:$T,17,0))</f>
        <v>10776.9458080351</v>
      </c>
      <c r="X104" s="0" t="n">
        <f aca="false">IF(ISNA(VLOOKUP($A104,PE!$B:$T,18,0)),0,VLOOKUP($A104,PE!$B:$T,18,0))</f>
        <v>2697.90839069655</v>
      </c>
      <c r="Y104" s="0" t="n">
        <f aca="false">IF(ISNA(VLOOKUP($A104,PE!$B:$T,19,0)),0,VLOOKUP($A104,PE!$B:$T,19,0))</f>
        <v>2878.22421618846</v>
      </c>
      <c r="AA104" s="14" t="n">
        <f aca="false">H104-(H103*$G103/100)</f>
        <v>2550.70569479206</v>
      </c>
      <c r="AB104" s="14" t="n">
        <f aca="false">I104-(I103*$G103/100)</f>
        <v>4863.73341142949</v>
      </c>
      <c r="AC104" s="14" t="n">
        <f aca="false">J104-(J103*$G103/100)</f>
        <v>7433.09390739487</v>
      </c>
      <c r="AD104" s="14" t="n">
        <f aca="false">K104-(K103*$G103/100)</f>
        <v>10697.1014109183</v>
      </c>
      <c r="AE104" s="14" t="n">
        <f aca="false">L104-(L103*$G103/100)</f>
        <v>2940.64021760268</v>
      </c>
      <c r="AF104" s="14" t="n">
        <f aca="false">M104-(M103*$G103/100)</f>
        <v>3863.09036946335</v>
      </c>
      <c r="AG104" s="14" t="n">
        <f aca="false">N104-(N103*$G103/100)</f>
        <v>3797.36831483739</v>
      </c>
      <c r="AH104" s="14" t="n">
        <f aca="false">O104-(O103*$G103/100)</f>
        <v>6020.46674437093</v>
      </c>
      <c r="AI104" s="14" t="n">
        <f aca="false">P104-(P103*$G103/100)</f>
        <v>3889.62823018017</v>
      </c>
      <c r="AJ104" s="14" t="n">
        <f aca="false">Q104-(Q103*$G103/100)</f>
        <v>5076.84214371995</v>
      </c>
      <c r="AK104" s="14" t="n">
        <f aca="false">R104-(R103*$G103/100)</f>
        <v>3290.5893824849</v>
      </c>
      <c r="AL104" s="14" t="n">
        <f aca="false">S104-(S103*$G103/100)</f>
        <v>6419.76087767431</v>
      </c>
      <c r="AM104" s="14" t="n">
        <f aca="false">T104-(T103*$G103/100)</f>
        <v>3448.34061569443</v>
      </c>
      <c r="AN104" s="14" t="n">
        <f aca="false">U104-(U103*$G103/100)</f>
        <v>3851.52638340504</v>
      </c>
      <c r="AO104" s="14" t="n">
        <f aca="false">V104-(V103*$G103/100)</f>
        <v>1499.51761173788</v>
      </c>
      <c r="AP104" s="14" t="n">
        <f aca="false">W104-(W103*$G103/100)</f>
        <v>10606.3473856057</v>
      </c>
      <c r="AQ104" s="14" t="n">
        <f aca="false">X104-(X103*$G103/100)</f>
        <v>2628.32655023541</v>
      </c>
      <c r="AR104" s="14" t="n">
        <f aca="false">Y104-(Y103*$G103/100)</f>
        <v>2775.08488458687</v>
      </c>
      <c r="AT104" s="14" t="n">
        <f aca="false">IF(AA104&gt;0,AA104,0)</f>
        <v>2550.70569479206</v>
      </c>
      <c r="AU104" s="14" t="n">
        <f aca="false">IF(AB104&gt;0,AB104,0)</f>
        <v>4863.73341142949</v>
      </c>
      <c r="AV104" s="14" t="n">
        <f aca="false">IF(AC104&gt;0,AC104,0)</f>
        <v>7433.09390739487</v>
      </c>
      <c r="AW104" s="14" t="n">
        <f aca="false">IF(AD104&gt;0,AD104,0)</f>
        <v>10697.1014109183</v>
      </c>
      <c r="AX104" s="14" t="n">
        <f aca="false">IF(AE104&gt;0,AE104,0)</f>
        <v>2940.64021760268</v>
      </c>
      <c r="AY104" s="14" t="n">
        <f aca="false">IF(AF104&gt;0,AF104,0)</f>
        <v>3863.09036946335</v>
      </c>
      <c r="AZ104" s="14" t="n">
        <f aca="false">IF(AG104&gt;0,AG104,0)</f>
        <v>3797.36831483739</v>
      </c>
      <c r="BA104" s="14" t="n">
        <f aca="false">IF(AH104&gt;0,AH104,0)</f>
        <v>6020.46674437093</v>
      </c>
      <c r="BB104" s="14" t="n">
        <f aca="false">IF(AI104&gt;0,AI104,0)</f>
        <v>3889.62823018017</v>
      </c>
      <c r="BC104" s="14" t="n">
        <f aca="false">IF(AJ104&gt;0,AJ104,0)</f>
        <v>5076.84214371995</v>
      </c>
      <c r="BD104" s="14" t="n">
        <f aca="false">IF(AK104&gt;0,AK104,0)</f>
        <v>3290.5893824849</v>
      </c>
      <c r="BE104" s="14" t="n">
        <f aca="false">IF(AL104&gt;0,AL104,0)</f>
        <v>6419.76087767431</v>
      </c>
      <c r="BF104" s="14" t="n">
        <f aca="false">IF(AM104&gt;0,AM104,0)</f>
        <v>3448.34061569443</v>
      </c>
      <c r="BG104" s="14" t="n">
        <f aca="false">IF(AN104&gt;0,AN104,0)</f>
        <v>3851.52638340504</v>
      </c>
      <c r="BH104" s="14" t="n">
        <f aca="false">IF(AO104&gt;0,AO104,0)</f>
        <v>1499.51761173788</v>
      </c>
      <c r="BI104" s="14" t="n">
        <f aca="false">IF(AP104&gt;0,AP104,0)</f>
        <v>10606.3473856057</v>
      </c>
      <c r="BJ104" s="14" t="n">
        <f aca="false">IF(AQ104&gt;0,AQ104,0)</f>
        <v>2628.32655023541</v>
      </c>
      <c r="BK104" s="14" t="n">
        <f aca="false">IF(AR104&gt;0,AR104,0)</f>
        <v>2775.08488458687</v>
      </c>
    </row>
    <row r="105" customFormat="false" ht="18" hidden="false" customHeight="false" outlineLevel="0" collapsed="false">
      <c r="A105" s="22" t="s">
        <v>1113</v>
      </c>
      <c r="B105" s="19" t="s">
        <v>711</v>
      </c>
      <c r="C105" s="19" t="n">
        <v>45</v>
      </c>
      <c r="D105" s="19" t="n">
        <f aca="false">C105-2</f>
        <v>43</v>
      </c>
      <c r="E105" s="8" t="s">
        <v>712</v>
      </c>
      <c r="F105" s="8" t="n">
        <v>13.5070686975461</v>
      </c>
      <c r="G105" s="13" t="n">
        <f aca="false">F105*((POWER(D105,2))/((POWER(C105,2))))</f>
        <v>12.3331209984014</v>
      </c>
      <c r="H105" s="0" t="n">
        <f aca="false">IF(ISNA(VLOOKUP($A105,PE!$B:$T,2,0)),0,VLOOKUP($A105,PE!$B:$T,2,0))</f>
        <v>1056.53620126126</v>
      </c>
      <c r="I105" s="0" t="n">
        <f aca="false">IF(ISNA(VLOOKUP($A105,PE!$B:$T,3,0)),0,VLOOKUP($A105,PE!$B:$T,3,0))</f>
        <v>1665.37714015392</v>
      </c>
      <c r="J105" s="0" t="n">
        <f aca="false">IF(ISNA(VLOOKUP($A105,PE!$B:$T,4,0)),0,VLOOKUP($A105,PE!$B:$T,4,0))</f>
        <v>3625.8821559316</v>
      </c>
      <c r="K105" s="0" t="n">
        <f aca="false">IF(ISNA(VLOOKUP($A105,PE!$B:$T,5,0)),0,VLOOKUP($A105,PE!$B:$T,5,0))</f>
        <v>5194.5010484662</v>
      </c>
      <c r="L105" s="0" t="n">
        <f aca="false">IF(ISNA(VLOOKUP($A105,PE!$B:$T,6,0)),0,VLOOKUP($A105,PE!$B:$T,6,0))</f>
        <v>1003.56946651027</v>
      </c>
      <c r="M105" s="0" t="n">
        <f aca="false">IF(ISNA(VLOOKUP($A105,PE!$B:$T,7,0)),0,VLOOKUP($A105,PE!$B:$T,7,0))</f>
        <v>1731.19512537754</v>
      </c>
      <c r="N105" s="0" t="n">
        <f aca="false">IF(ISNA(VLOOKUP($A105,PE!$B:$T,8,0)),0,VLOOKUP($A105,PE!$B:$T,8,0))</f>
        <v>2383.8571997869</v>
      </c>
      <c r="O105" s="0" t="n">
        <f aca="false">IF(ISNA(VLOOKUP($A105,PE!$B:$T,9,0)),0,VLOOKUP($A105,PE!$B:$T,9,0))</f>
        <v>2486.7599575856</v>
      </c>
      <c r="P105" s="0" t="n">
        <f aca="false">IF(ISNA(VLOOKUP($A105,PE!$B:$T,10,0)),0,VLOOKUP($A105,PE!$B:$T,10,0))</f>
        <v>2086.37118416845</v>
      </c>
      <c r="Q105" s="0" t="n">
        <f aca="false">IF(ISNA(VLOOKUP($A105,PE!$B:$T,11,0)),0,VLOOKUP($A105,PE!$B:$T,11,0))</f>
        <v>3905.7945448014</v>
      </c>
      <c r="R105" s="0" t="n">
        <f aca="false">IF(ISNA(VLOOKUP($A105,PE!$B:$T,12,0)),0,VLOOKUP($A105,PE!$B:$T,12,0))</f>
        <v>1852.53867242256</v>
      </c>
      <c r="S105" s="0" t="n">
        <f aca="false">IF(ISNA(VLOOKUP($A105,PE!$B:$T,13,0)),0,VLOOKUP($A105,PE!$B:$T,13,0))</f>
        <v>2929.08135132155</v>
      </c>
      <c r="T105" s="0" t="n">
        <f aca="false">IF(ISNA(VLOOKUP($A105,PE!$B:$T,14,0)),0,VLOOKUP($A105,PE!$B:$T,14,0))</f>
        <v>1707.05969970946</v>
      </c>
      <c r="U105" s="0" t="n">
        <f aca="false">IF(ISNA(VLOOKUP($A105,PE!$B:$T,15,0)),0,VLOOKUP($A105,PE!$B:$T,15,0))</f>
        <v>1852.53867242256</v>
      </c>
      <c r="V105" s="0" t="n">
        <f aca="false">IF(ISNA(VLOOKUP($A105,PE!$B:$T,16,0)),0,VLOOKUP($A105,PE!$B:$T,16,0))</f>
        <v>628.920244432916</v>
      </c>
      <c r="W105" s="0" t="n">
        <f aca="false">IF(ISNA(VLOOKUP($A105,PE!$B:$T,17,0)),0,VLOOKUP($A105,PE!$B:$T,17,0))</f>
        <v>6519.83163243336</v>
      </c>
      <c r="X105" s="0" t="n">
        <f aca="false">IF(ISNA(VLOOKUP($A105,PE!$B:$T,18,0)),0,VLOOKUP($A105,PE!$B:$T,18,0))</f>
        <v>1122.27613184947</v>
      </c>
      <c r="Y105" s="0" t="n">
        <f aca="false">IF(ISNA(VLOOKUP($A105,PE!$B:$T,19,0)),0,VLOOKUP($A105,PE!$B:$T,19,0))</f>
        <v>1309.79545640176</v>
      </c>
      <c r="AA105" s="14" t="n">
        <f aca="false">H105-(H104*$G104/100)</f>
        <v>732.677031728875</v>
      </c>
      <c r="AB105" s="14" t="n">
        <f aca="false">I105-(I104*$G104/100)</f>
        <v>1046.85623329817</v>
      </c>
      <c r="AC105" s="14" t="n">
        <f aca="false">J105-(J104*$G104/100)</f>
        <v>2682.45479243637</v>
      </c>
      <c r="AD105" s="14" t="n">
        <f aca="false">K105-(K104*$G104/100)</f>
        <v>3856.55170664632</v>
      </c>
      <c r="AE105" s="14" t="n">
        <f aca="false">L105-(L104*$G104/100)</f>
        <v>631.537618337708</v>
      </c>
      <c r="AF105" s="14" t="n">
        <f aca="false">M105-(M104*$G104/100)</f>
        <v>1241.69424691004</v>
      </c>
      <c r="AG105" s="14" t="n">
        <f aca="false">N105-(N104*$G104/100)</f>
        <v>1904.00834195686</v>
      </c>
      <c r="AH105" s="14" t="n">
        <f aca="false">O105-(O104*$G104/100)</f>
        <v>1710.22859581749</v>
      </c>
      <c r="AI105" s="14" t="n">
        <f aca="false">P105-(P104*$G104/100)</f>
        <v>1593.28124935117</v>
      </c>
      <c r="AJ105" s="14" t="n">
        <f aca="false">Q105-(Q104*$G104/100)</f>
        <v>3265.52010312325</v>
      </c>
      <c r="AK105" s="14" t="n">
        <f aca="false">R105-(R104*$G104/100)</f>
        <v>1433.26938121581</v>
      </c>
      <c r="AL105" s="14" t="n">
        <f aca="false">S105-(S104*$G104/100)</f>
        <v>2114.65549824856</v>
      </c>
      <c r="AM105" s="14" t="n">
        <f aca="false">T105-(T104*$G104/100)</f>
        <v>1271.77577091635</v>
      </c>
      <c r="AN105" s="14" t="n">
        <f aca="false">U105-(U104*$G104/100)</f>
        <v>1363.03779395506</v>
      </c>
      <c r="AO105" s="14" t="n">
        <f aca="false">V105-(V104*$G104/100)</f>
        <v>437.953199775281</v>
      </c>
      <c r="AP105" s="14" t="n">
        <f aca="false">W105-(W104*$G104/100)</f>
        <v>5191.7690555808</v>
      </c>
      <c r="AQ105" s="14" t="n">
        <f aca="false">X105-(X104*$G104/100)</f>
        <v>789.807987972455</v>
      </c>
      <c r="AR105" s="14" t="n">
        <f aca="false">Y105-(Y104*$G104/100)</f>
        <v>955.106666330947</v>
      </c>
      <c r="AT105" s="14" t="n">
        <f aca="false">IF(AA105&gt;0,AA105,0)</f>
        <v>732.677031728875</v>
      </c>
      <c r="AU105" s="14" t="n">
        <f aca="false">IF(AB105&gt;0,AB105,0)</f>
        <v>1046.85623329817</v>
      </c>
      <c r="AV105" s="14" t="n">
        <f aca="false">IF(AC105&gt;0,AC105,0)</f>
        <v>2682.45479243637</v>
      </c>
      <c r="AW105" s="14" t="n">
        <f aca="false">IF(AD105&gt;0,AD105,0)</f>
        <v>3856.55170664632</v>
      </c>
      <c r="AX105" s="14" t="n">
        <f aca="false">IF(AE105&gt;0,AE105,0)</f>
        <v>631.537618337708</v>
      </c>
      <c r="AY105" s="14" t="n">
        <f aca="false">IF(AF105&gt;0,AF105,0)</f>
        <v>1241.69424691004</v>
      </c>
      <c r="AZ105" s="14" t="n">
        <f aca="false">IF(AG105&gt;0,AG105,0)</f>
        <v>1904.00834195686</v>
      </c>
      <c r="BA105" s="14" t="n">
        <f aca="false">IF(AH105&gt;0,AH105,0)</f>
        <v>1710.22859581749</v>
      </c>
      <c r="BB105" s="14" t="n">
        <f aca="false">IF(AI105&gt;0,AI105,0)</f>
        <v>1593.28124935117</v>
      </c>
      <c r="BC105" s="14" t="n">
        <f aca="false">IF(AJ105&gt;0,AJ105,0)</f>
        <v>3265.52010312325</v>
      </c>
      <c r="BD105" s="14" t="n">
        <f aca="false">IF(AK105&gt;0,AK105,0)</f>
        <v>1433.26938121581</v>
      </c>
      <c r="BE105" s="14" t="n">
        <f aca="false">IF(AL105&gt;0,AL105,0)</f>
        <v>2114.65549824856</v>
      </c>
      <c r="BF105" s="14" t="n">
        <f aca="false">IF(AM105&gt;0,AM105,0)</f>
        <v>1271.77577091635</v>
      </c>
      <c r="BG105" s="14" t="n">
        <f aca="false">IF(AN105&gt;0,AN105,0)</f>
        <v>1363.03779395506</v>
      </c>
      <c r="BH105" s="14" t="n">
        <f aca="false">IF(AO105&gt;0,AO105,0)</f>
        <v>437.953199775281</v>
      </c>
      <c r="BI105" s="14" t="n">
        <f aca="false">IF(AP105&gt;0,AP105,0)</f>
        <v>5191.7690555808</v>
      </c>
      <c r="BJ105" s="14" t="n">
        <f aca="false">IF(AQ105&gt;0,AQ105,0)</f>
        <v>789.807987972455</v>
      </c>
      <c r="BK105" s="14" t="n">
        <f aca="false">IF(AR105&gt;0,AR105,0)</f>
        <v>955.106666330947</v>
      </c>
    </row>
    <row r="106" customFormat="false" ht="18" hidden="false" customHeight="false" outlineLevel="0" collapsed="false">
      <c r="A106" s="22" t="s">
        <v>1114</v>
      </c>
      <c r="B106" s="19" t="s">
        <v>713</v>
      </c>
      <c r="C106" s="19" t="n">
        <v>45</v>
      </c>
      <c r="D106" s="19" t="n">
        <f aca="false">C106-2</f>
        <v>43</v>
      </c>
      <c r="E106" s="8" t="s">
        <v>714</v>
      </c>
      <c r="F106" s="8" t="n">
        <v>13.5179547711439</v>
      </c>
      <c r="G106" s="13" t="n">
        <f aca="false">F106*((POWER(D106,2))/((POWER(C106,2))))</f>
        <v>12.3430609243679</v>
      </c>
      <c r="H106" s="0" t="n">
        <f aca="false">IF(ISNA(VLOOKUP($A106,PE!$B:$T,2,0)),0,VLOOKUP($A106,PE!$B:$T,2,0))</f>
        <v>1248.36319685439</v>
      </c>
      <c r="I106" s="0" t="n">
        <f aca="false">IF(ISNA(VLOOKUP($A106,PE!$B:$T,3,0)),0,VLOOKUP($A106,PE!$B:$T,3,0))</f>
        <v>1692.38017948232</v>
      </c>
      <c r="J106" s="0" t="n">
        <f aca="false">IF(ISNA(VLOOKUP($A106,PE!$B:$T,4,0)),0,VLOOKUP($A106,PE!$B:$T,4,0))</f>
        <v>2899.94052443466</v>
      </c>
      <c r="K106" s="0" t="n">
        <f aca="false">IF(ISNA(VLOOKUP($A106,PE!$B:$T,5,0)),0,VLOOKUP($A106,PE!$B:$T,5,0))</f>
        <v>3336.04990360875</v>
      </c>
      <c r="L106" s="0" t="n">
        <f aca="false">IF(ISNA(VLOOKUP($A106,PE!$B:$T,6,0)),0,VLOOKUP($A106,PE!$B:$T,6,0))</f>
        <v>1253.51824080536</v>
      </c>
      <c r="M106" s="0" t="n">
        <f aca="false">IF(ISNA(VLOOKUP($A106,PE!$B:$T,7,0)),0,VLOOKUP($A106,PE!$B:$T,7,0))</f>
        <v>1228.42154245979</v>
      </c>
      <c r="N106" s="0" t="n">
        <f aca="false">IF(ISNA(VLOOKUP($A106,PE!$B:$T,8,0)),0,VLOOKUP($A106,PE!$B:$T,8,0))</f>
        <v>1553.99464205749</v>
      </c>
      <c r="O106" s="0" t="n">
        <f aca="false">IF(ISNA(VLOOKUP($A106,PE!$B:$T,9,0)),0,VLOOKUP($A106,PE!$B:$T,9,0))</f>
        <v>1750.93661787675</v>
      </c>
      <c r="P106" s="0" t="n">
        <f aca="false">IF(ISNA(VLOOKUP($A106,PE!$B:$T,10,0)),0,VLOOKUP($A106,PE!$B:$T,10,0))</f>
        <v>1413.09043235696</v>
      </c>
      <c r="Q106" s="0" t="n">
        <f aca="false">IF(ISNA(VLOOKUP($A106,PE!$B:$T,11,0)),0,VLOOKUP($A106,PE!$B:$T,11,0))</f>
        <v>2469.87324232783</v>
      </c>
      <c r="R106" s="0" t="n">
        <f aca="false">IF(ISNA(VLOOKUP($A106,PE!$B:$T,12,0)),0,VLOOKUP($A106,PE!$B:$T,12,0))</f>
        <v>1551.55123863397</v>
      </c>
      <c r="S106" s="0" t="n">
        <f aca="false">IF(ISNA(VLOOKUP($A106,PE!$B:$T,13,0)),0,VLOOKUP($A106,PE!$B:$T,13,0))</f>
        <v>2360.30125353821</v>
      </c>
      <c r="T106" s="0" t="n">
        <f aca="false">IF(ISNA(VLOOKUP($A106,PE!$B:$T,14,0)),0,VLOOKUP($A106,PE!$B:$T,14,0))</f>
        <v>1551.55123863397</v>
      </c>
      <c r="U106" s="0" t="n">
        <f aca="false">IF(ISNA(VLOOKUP($A106,PE!$B:$T,15,0)),0,VLOOKUP($A106,PE!$B:$T,15,0))</f>
        <v>1504.38790297082</v>
      </c>
      <c r="V106" s="0" t="n">
        <f aca="false">IF(ISNA(VLOOKUP($A106,PE!$B:$T,16,0)),0,VLOOKUP($A106,PE!$B:$T,16,0))</f>
        <v>806.805720846639</v>
      </c>
      <c r="W106" s="0" t="n">
        <f aca="false">IF(ISNA(VLOOKUP($A106,PE!$B:$T,17,0)),0,VLOOKUP($A106,PE!$B:$T,17,0))</f>
        <v>4186.71037333678</v>
      </c>
      <c r="X106" s="0" t="n">
        <f aca="false">IF(ISNA(VLOOKUP($A106,PE!$B:$T,18,0)),0,VLOOKUP($A106,PE!$B:$T,18,0))</f>
        <v>1300.85817387876</v>
      </c>
      <c r="Y106" s="0" t="n">
        <f aca="false">IF(ISNA(VLOOKUP($A106,PE!$B:$T,19,0)),0,VLOOKUP($A106,PE!$B:$T,19,0))</f>
        <v>1287.29332695472</v>
      </c>
      <c r="AA106" s="14" t="n">
        <f aca="false">H106-(H105*$G105/100)</f>
        <v>1118.05930876093</v>
      </c>
      <c r="AB106" s="14" t="n">
        <f aca="false">I106-(I105*$G105/100)</f>
        <v>1486.98720170742</v>
      </c>
      <c r="AC106" s="14" t="n">
        <f aca="false">J106-(J105*$G105/100)</f>
        <v>2452.75609088417</v>
      </c>
      <c r="AD106" s="14" t="n">
        <f aca="false">K106-(K105*$G105/100)</f>
        <v>2695.40580403818</v>
      </c>
      <c r="AE106" s="14" t="n">
        <f aca="false">L106-(L105*$G105/100)</f>
        <v>1129.74680419764</v>
      </c>
      <c r="AF106" s="14" t="n">
        <f aca="false">M106-(M105*$G105/100)</f>
        <v>1014.91115292855</v>
      </c>
      <c r="AG106" s="14" t="n">
        <f aca="false">N106-(N105*$G105/100)</f>
        <v>1259.99064917867</v>
      </c>
      <c r="AH106" s="14" t="n">
        <f aca="false">O106-(O105*$G105/100)</f>
        <v>1444.24150336792</v>
      </c>
      <c r="AI106" s="14" t="n">
        <f aca="false">P106-(P105*$G105/100)</f>
        <v>1155.77574973768</v>
      </c>
      <c r="AJ106" s="14" t="n">
        <f aca="false">Q106-(Q105*$G105/100)</f>
        <v>1988.16687516851</v>
      </c>
      <c r="AK106" s="14" t="n">
        <f aca="false">R106-(R105*$G105/100)</f>
        <v>1323.07540262192</v>
      </c>
      <c r="AL106" s="14" t="n">
        <f aca="false">S106-(S105*$G105/100)</f>
        <v>1999.05410633811</v>
      </c>
      <c r="AM106" s="14" t="n">
        <f aca="false">T106-(T105*$G105/100)</f>
        <v>1341.01750035385</v>
      </c>
      <c r="AN106" s="14" t="n">
        <f aca="false">U106-(U105*$G105/100)</f>
        <v>1275.91206695877</v>
      </c>
      <c r="AO106" s="14" t="n">
        <f aca="false">V106-(V105*$G105/100)</f>
        <v>729.240226117286</v>
      </c>
      <c r="AP106" s="14" t="n">
        <f aca="false">W106-(W105*$G105/100)</f>
        <v>3382.61164921672</v>
      </c>
      <c r="AQ106" s="14" t="n">
        <f aca="false">X106-(X105*$G105/100)</f>
        <v>1162.44650060159</v>
      </c>
      <c r="AR106" s="14" t="n">
        <f aca="false">Y106-(Y105*$G105/100)</f>
        <v>1125.75466848513</v>
      </c>
      <c r="AT106" s="14" t="n">
        <f aca="false">IF(AA106&gt;0,AA106,0)</f>
        <v>1118.05930876093</v>
      </c>
      <c r="AU106" s="14" t="n">
        <f aca="false">IF(AB106&gt;0,AB106,0)</f>
        <v>1486.98720170742</v>
      </c>
      <c r="AV106" s="14" t="n">
        <f aca="false">IF(AC106&gt;0,AC106,0)</f>
        <v>2452.75609088417</v>
      </c>
      <c r="AW106" s="14" t="n">
        <f aca="false">IF(AD106&gt;0,AD106,0)</f>
        <v>2695.40580403818</v>
      </c>
      <c r="AX106" s="14" t="n">
        <f aca="false">IF(AE106&gt;0,AE106,0)</f>
        <v>1129.74680419764</v>
      </c>
      <c r="AY106" s="14" t="n">
        <f aca="false">IF(AF106&gt;0,AF106,0)</f>
        <v>1014.91115292855</v>
      </c>
      <c r="AZ106" s="14" t="n">
        <f aca="false">IF(AG106&gt;0,AG106,0)</f>
        <v>1259.99064917867</v>
      </c>
      <c r="BA106" s="14" t="n">
        <f aca="false">IF(AH106&gt;0,AH106,0)</f>
        <v>1444.24150336792</v>
      </c>
      <c r="BB106" s="14" t="n">
        <f aca="false">IF(AI106&gt;0,AI106,0)</f>
        <v>1155.77574973768</v>
      </c>
      <c r="BC106" s="14" t="n">
        <f aca="false">IF(AJ106&gt;0,AJ106,0)</f>
        <v>1988.16687516851</v>
      </c>
      <c r="BD106" s="14" t="n">
        <f aca="false">IF(AK106&gt;0,AK106,0)</f>
        <v>1323.07540262192</v>
      </c>
      <c r="BE106" s="14" t="n">
        <f aca="false">IF(AL106&gt;0,AL106,0)</f>
        <v>1999.05410633811</v>
      </c>
      <c r="BF106" s="14" t="n">
        <f aca="false">IF(AM106&gt;0,AM106,0)</f>
        <v>1341.01750035385</v>
      </c>
      <c r="BG106" s="14" t="n">
        <f aca="false">IF(AN106&gt;0,AN106,0)</f>
        <v>1275.91206695877</v>
      </c>
      <c r="BH106" s="14" t="n">
        <f aca="false">IF(AO106&gt;0,AO106,0)</f>
        <v>729.240226117286</v>
      </c>
      <c r="BI106" s="14" t="n">
        <f aca="false">IF(AP106&gt;0,AP106,0)</f>
        <v>3382.61164921672</v>
      </c>
      <c r="BJ106" s="14" t="n">
        <f aca="false">IF(AQ106&gt;0,AQ106,0)</f>
        <v>1162.44650060159</v>
      </c>
      <c r="BK106" s="14" t="n">
        <f aca="false">IF(AR106&gt;0,AR106,0)</f>
        <v>1125.75466848513</v>
      </c>
    </row>
    <row r="107" customFormat="false" ht="18" hidden="false" customHeight="false" outlineLevel="0" collapsed="false">
      <c r="A107" s="22" t="s">
        <v>1115</v>
      </c>
      <c r="B107" s="19" t="s">
        <v>715</v>
      </c>
      <c r="C107" s="19" t="n">
        <v>45</v>
      </c>
      <c r="D107" s="19" t="n">
        <f aca="false">C107-2</f>
        <v>43</v>
      </c>
      <c r="E107" s="8" t="s">
        <v>716</v>
      </c>
      <c r="F107" s="8" t="n">
        <v>13.5288411558374</v>
      </c>
      <c r="G107" s="13" t="n">
        <f aca="false">F107*((POWER(D107,2))/((POWER(C107,2))))</f>
        <v>12.3530011343918</v>
      </c>
      <c r="H107" s="0" t="n">
        <f aca="false">IF(ISNA(VLOOKUP($A107,PE!$B:$T,2,0)),0,VLOOKUP($A107,PE!$B:$T,2,0))</f>
        <v>1472.25348646001</v>
      </c>
      <c r="I107" s="0" t="n">
        <f aca="false">IF(ISNA(VLOOKUP($A107,PE!$B:$T,3,0)),0,VLOOKUP($A107,PE!$B:$T,3,0))</f>
        <v>2797.15482847585</v>
      </c>
      <c r="J107" s="0" t="n">
        <f aca="false">IF(ISNA(VLOOKUP($A107,PE!$B:$T,4,0)),0,VLOOKUP($A107,PE!$B:$T,4,0))</f>
        <v>4488.4771884963</v>
      </c>
      <c r="K107" s="0" t="n">
        <f aca="false">IF(ISNA(VLOOKUP($A107,PE!$B:$T,5,0)),0,VLOOKUP($A107,PE!$B:$T,5,0))</f>
        <v>2830.586041871</v>
      </c>
      <c r="L107" s="0" t="n">
        <f aca="false">IF(ISNA(VLOOKUP($A107,PE!$B:$T,6,0)),0,VLOOKUP($A107,PE!$B:$T,6,0))</f>
        <v>1521.30989324266</v>
      </c>
      <c r="M107" s="0" t="n">
        <f aca="false">IF(ISNA(VLOOKUP($A107,PE!$B:$T,7,0)),0,VLOOKUP($A107,PE!$B:$T,7,0))</f>
        <v>2103.48388003091</v>
      </c>
      <c r="N107" s="0" t="n">
        <f aca="false">IF(ISNA(VLOOKUP($A107,PE!$B:$T,8,0)),0,VLOOKUP($A107,PE!$B:$T,8,0))</f>
        <v>1415.6379268993</v>
      </c>
      <c r="O107" s="0" t="n">
        <f aca="false">IF(ISNA(VLOOKUP($A107,PE!$B:$T,9,0)),0,VLOOKUP($A107,PE!$B:$T,9,0))</f>
        <v>2736.7112455759</v>
      </c>
      <c r="P107" s="0" t="n">
        <f aca="false">IF(ISNA(VLOOKUP($A107,PE!$B:$T,10,0)),0,VLOOKUP($A107,PE!$B:$T,10,0))</f>
        <v>1475.35447778496</v>
      </c>
      <c r="Q107" s="0" t="n">
        <f aca="false">IF(ISNA(VLOOKUP($A107,PE!$B:$T,11,0)),0,VLOOKUP($A107,PE!$B:$T,11,0))</f>
        <v>1474.15323822231</v>
      </c>
      <c r="R107" s="0" t="n">
        <f aca="false">IF(ISNA(VLOOKUP($A107,PE!$B:$T,12,0)),0,VLOOKUP($A107,PE!$B:$T,12,0))</f>
        <v>1771.46738119162</v>
      </c>
      <c r="S107" s="0" t="n">
        <f aca="false">IF(ISNA(VLOOKUP($A107,PE!$B:$T,13,0)),0,VLOOKUP($A107,PE!$B:$T,13,0))</f>
        <v>2346.45075910745</v>
      </c>
      <c r="T107" s="0" t="n">
        <f aca="false">IF(ISNA(VLOOKUP($A107,PE!$B:$T,14,0)),0,VLOOKUP($A107,PE!$B:$T,14,0))</f>
        <v>2444.38833107096</v>
      </c>
      <c r="U107" s="0" t="n">
        <f aca="false">IF(ISNA(VLOOKUP($A107,PE!$B:$T,15,0)),0,VLOOKUP($A107,PE!$B:$T,15,0))</f>
        <v>2005.4443835105</v>
      </c>
      <c r="V107" s="0" t="n">
        <f aca="false">IF(ISNA(VLOOKUP($A107,PE!$B:$T,16,0)),0,VLOOKUP($A107,PE!$B:$T,16,0))</f>
        <v>1539.23518861902</v>
      </c>
      <c r="W107" s="0" t="n">
        <f aca="false">IF(ISNA(VLOOKUP($A107,PE!$B:$T,17,0)),0,VLOOKUP($A107,PE!$B:$T,17,0))</f>
        <v>3072.05518236231</v>
      </c>
      <c r="X107" s="0" t="n">
        <f aca="false">IF(ISNA(VLOOKUP($A107,PE!$B:$T,18,0)),0,VLOOKUP($A107,PE!$B:$T,18,0))</f>
        <v>1747.33374776359</v>
      </c>
      <c r="Y107" s="0" t="n">
        <f aca="false">IF(ISNA(VLOOKUP($A107,PE!$B:$T,19,0)),0,VLOOKUP($A107,PE!$B:$T,19,0))</f>
        <v>2005.4443835105</v>
      </c>
      <c r="AA107" s="14" t="n">
        <f aca="false">H107-(H106*$G106/100)</f>
        <v>1318.16725651489</v>
      </c>
      <c r="AB107" s="14" t="n">
        <f aca="false">I107-(I106*$G106/100)</f>
        <v>2588.26331185042</v>
      </c>
      <c r="AC107" s="14" t="n">
        <f aca="false">J107-(J106*$G106/100)</f>
        <v>4130.5357627949</v>
      </c>
      <c r="AD107" s="14" t="n">
        <f aca="false">K107-(K106*$G106/100)</f>
        <v>2418.81536980126</v>
      </c>
      <c r="AE107" s="14" t="n">
        <f aca="false">L107-(L106*$G106/100)</f>
        <v>1366.58737308199</v>
      </c>
      <c r="AF107" s="14" t="n">
        <f aca="false">M107-(M106*$G106/100)</f>
        <v>1951.85906063704</v>
      </c>
      <c r="AG107" s="14" t="n">
        <f aca="false">N107-(N106*$G106/100)</f>
        <v>1223.82742146873</v>
      </c>
      <c r="AH107" s="14" t="n">
        <f aca="false">O107-(O106*$G106/100)</f>
        <v>2520.59207208431</v>
      </c>
      <c r="AI107" s="14" t="n">
        <f aca="false">P107-(P106*$G106/100)</f>
        <v>1300.93586480273</v>
      </c>
      <c r="AJ107" s="14" t="n">
        <f aca="false">Q107-(Q106*$G106/100)</f>
        <v>1169.29527916713</v>
      </c>
      <c r="AK107" s="14" t="n">
        <f aca="false">R107-(R106*$G106/100)</f>
        <v>1579.95846653424</v>
      </c>
      <c r="AL107" s="14" t="n">
        <f aca="false">S107-(S106*$G106/100)</f>
        <v>2055.11733738461</v>
      </c>
      <c r="AM107" s="14" t="n">
        <f aca="false">T107-(T106*$G106/100)</f>
        <v>2252.87941641358</v>
      </c>
      <c r="AN107" s="14" t="n">
        <f aca="false">U107-(U106*$G106/100)</f>
        <v>1819.75686810799</v>
      </c>
      <c r="AO107" s="14" t="n">
        <f aca="false">V107-(V106*$G106/100)</f>
        <v>1439.65066695363</v>
      </c>
      <c r="AP107" s="14" t="n">
        <f aca="false">W107-(W106*$G106/100)</f>
        <v>2555.28697025452</v>
      </c>
      <c r="AQ107" s="14" t="n">
        <f aca="false">X107-(X106*$G106/100)</f>
        <v>1586.76803082212</v>
      </c>
      <c r="AR107" s="14" t="n">
        <f aca="false">Y107-(Y106*$G106/100)</f>
        <v>1846.55298388916</v>
      </c>
      <c r="AT107" s="14" t="n">
        <f aca="false">IF(AA107&gt;0,AA107,0)</f>
        <v>1318.16725651489</v>
      </c>
      <c r="AU107" s="14" t="n">
        <f aca="false">IF(AB107&gt;0,AB107,0)</f>
        <v>2588.26331185042</v>
      </c>
      <c r="AV107" s="14" t="n">
        <f aca="false">IF(AC107&gt;0,AC107,0)</f>
        <v>4130.5357627949</v>
      </c>
      <c r="AW107" s="14" t="n">
        <f aca="false">IF(AD107&gt;0,AD107,0)</f>
        <v>2418.81536980126</v>
      </c>
      <c r="AX107" s="14" t="n">
        <f aca="false">IF(AE107&gt;0,AE107,0)</f>
        <v>1366.58737308199</v>
      </c>
      <c r="AY107" s="14" t="n">
        <f aca="false">IF(AF107&gt;0,AF107,0)</f>
        <v>1951.85906063704</v>
      </c>
      <c r="AZ107" s="14" t="n">
        <f aca="false">IF(AG107&gt;0,AG107,0)</f>
        <v>1223.82742146873</v>
      </c>
      <c r="BA107" s="14" t="n">
        <f aca="false">IF(AH107&gt;0,AH107,0)</f>
        <v>2520.59207208431</v>
      </c>
      <c r="BB107" s="14" t="n">
        <f aca="false">IF(AI107&gt;0,AI107,0)</f>
        <v>1300.93586480273</v>
      </c>
      <c r="BC107" s="14" t="n">
        <f aca="false">IF(AJ107&gt;0,AJ107,0)</f>
        <v>1169.29527916713</v>
      </c>
      <c r="BD107" s="14" t="n">
        <f aca="false">IF(AK107&gt;0,AK107,0)</f>
        <v>1579.95846653424</v>
      </c>
      <c r="BE107" s="14" t="n">
        <f aca="false">IF(AL107&gt;0,AL107,0)</f>
        <v>2055.11733738461</v>
      </c>
      <c r="BF107" s="14" t="n">
        <f aca="false">IF(AM107&gt;0,AM107,0)</f>
        <v>2252.87941641358</v>
      </c>
      <c r="BG107" s="14" t="n">
        <f aca="false">IF(AN107&gt;0,AN107,0)</f>
        <v>1819.75686810799</v>
      </c>
      <c r="BH107" s="14" t="n">
        <f aca="false">IF(AO107&gt;0,AO107,0)</f>
        <v>1439.65066695363</v>
      </c>
      <c r="BI107" s="14" t="n">
        <f aca="false">IF(AP107&gt;0,AP107,0)</f>
        <v>2555.28697025452</v>
      </c>
      <c r="BJ107" s="14" t="n">
        <f aca="false">IF(AQ107&gt;0,AQ107,0)</f>
        <v>1586.76803082212</v>
      </c>
      <c r="BK107" s="14" t="n">
        <f aca="false">IF(AR107&gt;0,AR107,0)</f>
        <v>1846.55298388916</v>
      </c>
    </row>
    <row r="108" customFormat="false" ht="18" hidden="false" customHeight="false" outlineLevel="0" collapsed="false">
      <c r="A108" s="22" t="s">
        <v>1116</v>
      </c>
      <c r="B108" s="19" t="s">
        <v>717</v>
      </c>
      <c r="C108" s="19" t="n">
        <v>45</v>
      </c>
      <c r="D108" s="19" t="n">
        <f aca="false">C108-2</f>
        <v>43</v>
      </c>
      <c r="E108" s="8" t="s">
        <v>718</v>
      </c>
      <c r="F108" s="8" t="n">
        <v>13.5397278492398</v>
      </c>
      <c r="G108" s="13" t="n">
        <f aca="false">F108*((POWER(D108,2))/((POWER(C108,2))))</f>
        <v>12.3629416262935</v>
      </c>
      <c r="H108" s="0" t="n">
        <f aca="false">IF(ISNA(VLOOKUP($A108,PE!$B:$T,2,0)),0,VLOOKUP($A108,PE!$B:$T,2,0))</f>
        <v>1400.9094028936</v>
      </c>
      <c r="I108" s="0" t="n">
        <f aca="false">IF(ISNA(VLOOKUP($A108,PE!$B:$T,3,0)),0,VLOOKUP($A108,PE!$B:$T,3,0))</f>
        <v>2577.52415556472</v>
      </c>
      <c r="J108" s="0" t="n">
        <f aca="false">IF(ISNA(VLOOKUP($A108,PE!$B:$T,4,0)),0,VLOOKUP($A108,PE!$B:$T,4,0))</f>
        <v>4705.27176360487</v>
      </c>
      <c r="K108" s="0" t="n">
        <f aca="false">IF(ISNA(VLOOKUP($A108,PE!$B:$T,5,0)),0,VLOOKUP($A108,PE!$B:$T,5,0))</f>
        <v>3722.9115229817</v>
      </c>
      <c r="L108" s="0" t="n">
        <f aca="false">IF(ISNA(VLOOKUP($A108,PE!$B:$T,6,0)),0,VLOOKUP($A108,PE!$B:$T,6,0))</f>
        <v>2002.0015144991</v>
      </c>
      <c r="M108" s="0" t="n">
        <f aca="false">IF(ISNA(VLOOKUP($A108,PE!$B:$T,7,0)),0,VLOOKUP($A108,PE!$B:$T,7,0))</f>
        <v>2909.75363489499</v>
      </c>
      <c r="N108" s="0" t="n">
        <f aca="false">IF(ISNA(VLOOKUP($A108,PE!$B:$T,8,0)),0,VLOOKUP($A108,PE!$B:$T,8,0))</f>
        <v>1647.05627871578</v>
      </c>
      <c r="O108" s="0" t="n">
        <f aca="false">IF(ISNA(VLOOKUP($A108,PE!$B:$T,9,0)),0,VLOOKUP($A108,PE!$B:$T,9,0))</f>
        <v>2559.64256635794</v>
      </c>
      <c r="P108" s="0" t="n">
        <f aca="false">IF(ISNA(VLOOKUP($A108,PE!$B:$T,10,0)),0,VLOOKUP($A108,PE!$B:$T,10,0))</f>
        <v>1685.37602516823</v>
      </c>
      <c r="Q108" s="0" t="n">
        <f aca="false">IF(ISNA(VLOOKUP($A108,PE!$B:$T,11,0)),0,VLOOKUP($A108,PE!$B:$T,11,0))</f>
        <v>2428.39859386226</v>
      </c>
      <c r="R108" s="0" t="n">
        <f aca="false">IF(ISNA(VLOOKUP($A108,PE!$B:$T,12,0)),0,VLOOKUP($A108,PE!$B:$T,12,0))</f>
        <v>2140.4122163919</v>
      </c>
      <c r="S108" s="0" t="n">
        <f aca="false">IF(ISNA(VLOOKUP($A108,PE!$B:$T,13,0)),0,VLOOKUP($A108,PE!$B:$T,13,0))</f>
        <v>3340.27956475389</v>
      </c>
      <c r="T108" s="0" t="n">
        <f aca="false">IF(ISNA(VLOOKUP($A108,PE!$B:$T,14,0)),0,VLOOKUP($A108,PE!$B:$T,14,0))</f>
        <v>2428.39859386226</v>
      </c>
      <c r="U108" s="0" t="n">
        <f aca="false">IF(ISNA(VLOOKUP($A108,PE!$B:$T,15,0)),0,VLOOKUP($A108,PE!$B:$T,15,0))</f>
        <v>2829.05940777407</v>
      </c>
      <c r="V108" s="0" t="n">
        <f aca="false">IF(ISNA(VLOOKUP($A108,PE!$B:$T,16,0)),0,VLOOKUP($A108,PE!$B:$T,16,0))</f>
        <v>1190.41694312453</v>
      </c>
      <c r="W108" s="0" t="n">
        <f aca="false">IF(ISNA(VLOOKUP($A108,PE!$B:$T,17,0)),0,VLOOKUP($A108,PE!$B:$T,17,0))</f>
        <v>3649.98923481032</v>
      </c>
      <c r="X108" s="0" t="n">
        <f aca="false">IF(ISNA(VLOOKUP($A108,PE!$B:$T,18,0)),0,VLOOKUP($A108,PE!$B:$T,18,0))</f>
        <v>1980.37268399187</v>
      </c>
      <c r="Y108" s="0" t="n">
        <f aca="false">IF(ISNA(VLOOKUP($A108,PE!$B:$T,19,0)),0,VLOOKUP($A108,PE!$B:$T,19,0))</f>
        <v>2253.97185629441</v>
      </c>
      <c r="AA108" s="14" t="n">
        <f aca="false">H108-(H107*$G107/100)</f>
        <v>1219.04191301007</v>
      </c>
      <c r="AB108" s="14" t="n">
        <f aca="false">I108-(I107*$G107/100)</f>
        <v>2231.9915878724</v>
      </c>
      <c r="AC108" s="14" t="n">
        <f aca="false">J108-(J107*$G107/100)</f>
        <v>4150.81012559301</v>
      </c>
      <c r="AD108" s="14" t="n">
        <f aca="false">K108-(K107*$G107/100)</f>
        <v>3373.24919711944</v>
      </c>
      <c r="AE108" s="14" t="n">
        <f aca="false">L108-(L107*$G107/100)</f>
        <v>1814.07408612922</v>
      </c>
      <c r="AF108" s="14" t="n">
        <f aca="false">M108-(M107*$G107/100)</f>
        <v>2649.91024733302</v>
      </c>
      <c r="AG108" s="14" t="n">
        <f aca="false">N108-(N107*$G107/100)</f>
        <v>1472.18250954703</v>
      </c>
      <c r="AH108" s="14" t="n">
        <f aca="false">O108-(O107*$G107/100)</f>
        <v>2221.57659514692</v>
      </c>
      <c r="AI108" s="14" t="n">
        <f aca="false">P108-(P107*$G107/100)</f>
        <v>1503.12546979115</v>
      </c>
      <c r="AJ108" s="14" t="n">
        <f aca="false">Q108-(Q107*$G107/100)</f>
        <v>2246.29642762198</v>
      </c>
      <c r="AK108" s="14" t="n">
        <f aca="false">R108-(R107*$G107/100)</f>
        <v>1921.58283069792</v>
      </c>
      <c r="AL108" s="14" t="n">
        <f aca="false">S108-(S107*$G107/100)</f>
        <v>3050.4224758634</v>
      </c>
      <c r="AM108" s="14" t="n">
        <f aca="false">T108-(T107*$G107/100)</f>
        <v>2126.44327559612</v>
      </c>
      <c r="AN108" s="14" t="n">
        <f aca="false">U108-(U107*$G107/100)</f>
        <v>2581.32684032942</v>
      </c>
      <c r="AO108" s="14" t="n">
        <f aca="false">V108-(V107*$G107/100)</f>
        <v>1000.27520281346</v>
      </c>
      <c r="AP108" s="14" t="n">
        <f aca="false">W108-(W107*$G107/100)</f>
        <v>3270.49822328396</v>
      </c>
      <c r="AQ108" s="14" t="n">
        <f aca="false">X108-(X107*$G107/100)</f>
        <v>1764.52452630902</v>
      </c>
      <c r="AR108" s="14" t="n">
        <f aca="false">Y108-(Y107*$G107/100)</f>
        <v>2006.23928884976</v>
      </c>
      <c r="AT108" s="14" t="n">
        <f aca="false">IF(AA108&gt;0,AA108,0)</f>
        <v>1219.04191301007</v>
      </c>
      <c r="AU108" s="14" t="n">
        <f aca="false">IF(AB108&gt;0,AB108,0)</f>
        <v>2231.9915878724</v>
      </c>
      <c r="AV108" s="14" t="n">
        <f aca="false">IF(AC108&gt;0,AC108,0)</f>
        <v>4150.81012559301</v>
      </c>
      <c r="AW108" s="14" t="n">
        <f aca="false">IF(AD108&gt;0,AD108,0)</f>
        <v>3373.24919711944</v>
      </c>
      <c r="AX108" s="14" t="n">
        <f aca="false">IF(AE108&gt;0,AE108,0)</f>
        <v>1814.07408612922</v>
      </c>
      <c r="AY108" s="14" t="n">
        <f aca="false">IF(AF108&gt;0,AF108,0)</f>
        <v>2649.91024733302</v>
      </c>
      <c r="AZ108" s="14" t="n">
        <f aca="false">IF(AG108&gt;0,AG108,0)</f>
        <v>1472.18250954703</v>
      </c>
      <c r="BA108" s="14" t="n">
        <f aca="false">IF(AH108&gt;0,AH108,0)</f>
        <v>2221.57659514692</v>
      </c>
      <c r="BB108" s="14" t="n">
        <f aca="false">IF(AI108&gt;0,AI108,0)</f>
        <v>1503.12546979115</v>
      </c>
      <c r="BC108" s="14" t="n">
        <f aca="false">IF(AJ108&gt;0,AJ108,0)</f>
        <v>2246.29642762198</v>
      </c>
      <c r="BD108" s="14" t="n">
        <f aca="false">IF(AK108&gt;0,AK108,0)</f>
        <v>1921.58283069792</v>
      </c>
      <c r="BE108" s="14" t="n">
        <f aca="false">IF(AL108&gt;0,AL108,0)</f>
        <v>3050.4224758634</v>
      </c>
      <c r="BF108" s="14" t="n">
        <f aca="false">IF(AM108&gt;0,AM108,0)</f>
        <v>2126.44327559612</v>
      </c>
      <c r="BG108" s="14" t="n">
        <f aca="false">IF(AN108&gt;0,AN108,0)</f>
        <v>2581.32684032942</v>
      </c>
      <c r="BH108" s="14" t="n">
        <f aca="false">IF(AO108&gt;0,AO108,0)</f>
        <v>1000.27520281346</v>
      </c>
      <c r="BI108" s="14" t="n">
        <f aca="false">IF(AP108&gt;0,AP108,0)</f>
        <v>3270.49822328396</v>
      </c>
      <c r="BJ108" s="14" t="n">
        <f aca="false">IF(AQ108&gt;0,AQ108,0)</f>
        <v>1764.52452630902</v>
      </c>
      <c r="BK108" s="14" t="n">
        <f aca="false">IF(AR108&gt;0,AR108,0)</f>
        <v>2006.23928884976</v>
      </c>
    </row>
    <row r="109" customFormat="false" ht="18" hidden="false" customHeight="false" outlineLevel="0" collapsed="false">
      <c r="A109" s="22" t="s">
        <v>1117</v>
      </c>
      <c r="B109" s="19" t="s">
        <v>719</v>
      </c>
      <c r="C109" s="19" t="n">
        <v>45</v>
      </c>
      <c r="D109" s="19" t="n">
        <f aca="false">C109-2</f>
        <v>43</v>
      </c>
      <c r="E109" s="8" t="s">
        <v>720</v>
      </c>
      <c r="F109" s="8" t="n">
        <v>13.5506148489991</v>
      </c>
      <c r="G109" s="13" t="n">
        <f aca="false">F109*((POWER(D109,2))/((POWER(C109,2))))</f>
        <v>12.3728823979256</v>
      </c>
      <c r="H109" s="0" t="n">
        <f aca="false">IF(ISNA(VLOOKUP($A109,PE!$B:$T,2,0)),0,VLOOKUP($A109,PE!$B:$T,2,0))</f>
        <v>860.333873767326</v>
      </c>
      <c r="I109" s="0" t="n">
        <f aca="false">IF(ISNA(VLOOKUP($A109,PE!$B:$T,3,0)),0,VLOOKUP($A109,PE!$B:$T,3,0))</f>
        <v>1257.62786077737</v>
      </c>
      <c r="J109" s="0" t="n">
        <f aca="false">IF(ISNA(VLOOKUP($A109,PE!$B:$T,4,0)),0,VLOOKUP($A109,PE!$B:$T,4,0))</f>
        <v>2536.66785240864</v>
      </c>
      <c r="K109" s="0" t="n">
        <f aca="false">IF(ISNA(VLOOKUP($A109,PE!$B:$T,5,0)),0,VLOOKUP($A109,PE!$B:$T,5,0))</f>
        <v>1460.31301789157</v>
      </c>
      <c r="L109" s="0" t="n">
        <f aca="false">IF(ISNA(VLOOKUP($A109,PE!$B:$T,6,0)),0,VLOOKUP($A109,PE!$B:$T,6,0))</f>
        <v>812.291199572377</v>
      </c>
      <c r="M109" s="0" t="n">
        <f aca="false">IF(ISNA(VLOOKUP($A109,PE!$B:$T,7,0)),0,VLOOKUP($A109,PE!$B:$T,7,0))</f>
        <v>1169.20084989815</v>
      </c>
      <c r="N109" s="0" t="n">
        <f aca="false">IF(ISNA(VLOOKUP($A109,PE!$B:$T,8,0)),0,VLOOKUP($A109,PE!$B:$T,8,0))</f>
        <v>1149.50277503614</v>
      </c>
      <c r="O109" s="0" t="n">
        <f aca="false">IF(ISNA(VLOOKUP($A109,PE!$B:$T,9,0)),0,VLOOKUP($A109,PE!$B:$T,9,0))</f>
        <v>1169.20084989815</v>
      </c>
      <c r="P109" s="0" t="n">
        <f aca="false">IF(ISNA(VLOOKUP($A109,PE!$B:$T,10,0)),0,VLOOKUP($A109,PE!$B:$T,10,0))</f>
        <v>999.073844866432</v>
      </c>
      <c r="Q109" s="0" t="n">
        <f aca="false">IF(ISNA(VLOOKUP($A109,PE!$B:$T,11,0)),0,VLOOKUP($A109,PE!$B:$T,11,0))</f>
        <v>1283.97439187109</v>
      </c>
      <c r="R109" s="0" t="n">
        <f aca="false">IF(ISNA(VLOOKUP($A109,PE!$B:$T,12,0)),0,VLOOKUP($A109,PE!$B:$T,12,0))</f>
        <v>956.540508354732</v>
      </c>
      <c r="S109" s="0" t="n">
        <f aca="false">IF(ISNA(VLOOKUP($A109,PE!$B:$T,13,0)),0,VLOOKUP($A109,PE!$B:$T,13,0))</f>
        <v>1362.83498143587</v>
      </c>
      <c r="T109" s="0" t="n">
        <f aca="false">IF(ISNA(VLOOKUP($A109,PE!$B:$T,14,0)),0,VLOOKUP($A109,PE!$B:$T,14,0))</f>
        <v>1326.83082397634</v>
      </c>
      <c r="U109" s="0" t="n">
        <f aca="false">IF(ISNA(VLOOKUP($A109,PE!$B:$T,15,0)),0,VLOOKUP($A109,PE!$B:$T,15,0))</f>
        <v>1463.7166713238</v>
      </c>
      <c r="V109" s="0" t="n">
        <f aca="false">IF(ISNA(VLOOKUP($A109,PE!$B:$T,16,0)),0,VLOOKUP($A109,PE!$B:$T,16,0))</f>
        <v>608.833950641293</v>
      </c>
      <c r="W109" s="0" t="n">
        <f aca="false">IF(ISNA(VLOOKUP($A109,PE!$B:$T,17,0)),0,VLOOKUP($A109,PE!$B:$T,17,0))</f>
        <v>1423.54400809542</v>
      </c>
      <c r="X109" s="0" t="n">
        <f aca="false">IF(ISNA(VLOOKUP($A109,PE!$B:$T,18,0)),0,VLOOKUP($A109,PE!$B:$T,18,0))</f>
        <v>942.011856748643</v>
      </c>
      <c r="Y109" s="0" t="n">
        <f aca="false">IF(ISNA(VLOOKUP($A109,PE!$B:$T,19,0)),0,VLOOKUP($A109,PE!$B:$T,19,0))</f>
        <v>955.38312544485</v>
      </c>
      <c r="AA109" s="14" t="n">
        <f aca="false">H109-(H108*$G108/100)</f>
        <v>687.140262050334</v>
      </c>
      <c r="AB109" s="14" t="n">
        <f aca="false">I109-(I108*$G108/100)</f>
        <v>938.970054021289</v>
      </c>
      <c r="AC109" s="14" t="n">
        <f aca="false">J109-(J108*$G108/100)</f>
        <v>1954.9578509157</v>
      </c>
      <c r="AD109" s="14" t="n">
        <f aca="false">K109-(K108*$G108/100)</f>
        <v>1000.05163950679</v>
      </c>
      <c r="AE109" s="14" t="n">
        <f aca="false">L109-(L108*$G108/100)</f>
        <v>564.784920977341</v>
      </c>
      <c r="AF109" s="14" t="n">
        <f aca="false">M109-(M108*$G108/100)</f>
        <v>809.469706547129</v>
      </c>
      <c r="AG109" s="14" t="n">
        <f aca="false">N109-(N108*$G108/100)</f>
        <v>945.878168746306</v>
      </c>
      <c r="AH109" s="14" t="n">
        <f aca="false">O109-(O108*$G108/100)</f>
        <v>852.753733577557</v>
      </c>
      <c r="AI109" s="14" t="n">
        <f aca="false">P109-(P108*$G108/100)</f>
        <v>790.711790691338</v>
      </c>
      <c r="AJ109" s="14" t="n">
        <f aca="false">Q109-(Q108*$G108/100)</f>
        <v>983.752891258167</v>
      </c>
      <c r="AK109" s="14" t="n">
        <f aca="false">R109-(R108*$G108/100)</f>
        <v>691.922595480146</v>
      </c>
      <c r="AL109" s="14" t="n">
        <f aca="false">S109-(S108*$G108/100)</f>
        <v>949.878168690336</v>
      </c>
      <c r="AM109" s="14" t="n">
        <f aca="false">T109-(T108*$G108/100)</f>
        <v>1026.60932336342</v>
      </c>
      <c r="AN109" s="14" t="n">
        <f aca="false">U109-(U108*$G108/100)</f>
        <v>1113.96170816753</v>
      </c>
      <c r="AO109" s="14" t="n">
        <f aca="false">V109-(V108*$G108/100)</f>
        <v>461.6633988533</v>
      </c>
      <c r="AP109" s="14" t="n">
        <f aca="false">W109-(W108*$G108/100)</f>
        <v>972.297969629823</v>
      </c>
      <c r="AQ109" s="14" t="n">
        <f aca="false">X109-(X108*$G108/100)</f>
        <v>697.179537843666</v>
      </c>
      <c r="AR109" s="14" t="n">
        <f aca="false">Y109-(Y108*$G108/100)</f>
        <v>676.725900578088</v>
      </c>
      <c r="AT109" s="14" t="n">
        <f aca="false">IF(AA109&gt;0,AA109,0)</f>
        <v>687.140262050334</v>
      </c>
      <c r="AU109" s="14" t="n">
        <f aca="false">IF(AB109&gt;0,AB109,0)</f>
        <v>938.970054021289</v>
      </c>
      <c r="AV109" s="14" t="n">
        <f aca="false">IF(AC109&gt;0,AC109,0)</f>
        <v>1954.9578509157</v>
      </c>
      <c r="AW109" s="14" t="n">
        <f aca="false">IF(AD109&gt;0,AD109,0)</f>
        <v>1000.05163950679</v>
      </c>
      <c r="AX109" s="14" t="n">
        <f aca="false">IF(AE109&gt;0,AE109,0)</f>
        <v>564.784920977341</v>
      </c>
      <c r="AY109" s="14" t="n">
        <f aca="false">IF(AF109&gt;0,AF109,0)</f>
        <v>809.469706547129</v>
      </c>
      <c r="AZ109" s="14" t="n">
        <f aca="false">IF(AG109&gt;0,AG109,0)</f>
        <v>945.878168746306</v>
      </c>
      <c r="BA109" s="14" t="n">
        <f aca="false">IF(AH109&gt;0,AH109,0)</f>
        <v>852.753733577557</v>
      </c>
      <c r="BB109" s="14" t="n">
        <f aca="false">IF(AI109&gt;0,AI109,0)</f>
        <v>790.711790691338</v>
      </c>
      <c r="BC109" s="14" t="n">
        <f aca="false">IF(AJ109&gt;0,AJ109,0)</f>
        <v>983.752891258167</v>
      </c>
      <c r="BD109" s="14" t="n">
        <f aca="false">IF(AK109&gt;0,AK109,0)</f>
        <v>691.922595480146</v>
      </c>
      <c r="BE109" s="14" t="n">
        <f aca="false">IF(AL109&gt;0,AL109,0)</f>
        <v>949.878168690336</v>
      </c>
      <c r="BF109" s="14" t="n">
        <f aca="false">IF(AM109&gt;0,AM109,0)</f>
        <v>1026.60932336342</v>
      </c>
      <c r="BG109" s="14" t="n">
        <f aca="false">IF(AN109&gt;0,AN109,0)</f>
        <v>1113.96170816753</v>
      </c>
      <c r="BH109" s="14" t="n">
        <f aca="false">IF(AO109&gt;0,AO109,0)</f>
        <v>461.6633988533</v>
      </c>
      <c r="BI109" s="14" t="n">
        <f aca="false">IF(AP109&gt;0,AP109,0)</f>
        <v>972.297969629823</v>
      </c>
      <c r="BJ109" s="14" t="n">
        <f aca="false">IF(AQ109&gt;0,AQ109,0)</f>
        <v>697.179537843666</v>
      </c>
      <c r="BK109" s="14" t="n">
        <f aca="false">IF(AR109&gt;0,AR109,0)</f>
        <v>676.725900578088</v>
      </c>
    </row>
    <row r="110" customFormat="false" ht="18" hidden="false" customHeight="false" outlineLevel="0" collapsed="false">
      <c r="A110" s="22" t="s">
        <v>1118</v>
      </c>
      <c r="B110" s="19" t="s">
        <v>721</v>
      </c>
      <c r="C110" s="19" t="n">
        <v>45</v>
      </c>
      <c r="D110" s="19" t="n">
        <f aca="false">C110-2</f>
        <v>43</v>
      </c>
      <c r="E110" s="8" t="s">
        <v>722</v>
      </c>
      <c r="F110" s="8" t="n">
        <v>14.0287919019243</v>
      </c>
      <c r="G110" s="13" t="n">
        <f aca="false">F110*((POWER(D110,2))/((POWER(C110,2))))</f>
        <v>12.8094993711892</v>
      </c>
      <c r="H110" s="0" t="n">
        <f aca="false">IF(ISNA(VLOOKUP($A110,PE!$B:$T,2,0)),0,VLOOKUP($A110,PE!$B:$T,2,0))</f>
        <v>728.098694304667</v>
      </c>
      <c r="I110" s="0" t="n">
        <f aca="false">IF(ISNA(VLOOKUP($A110,PE!$B:$T,3,0)),0,VLOOKUP($A110,PE!$B:$T,3,0))</f>
        <v>1284.89140290492</v>
      </c>
      <c r="J110" s="0" t="n">
        <f aca="false">IF(ISNA(VLOOKUP($A110,PE!$B:$T,4,0)),0,VLOOKUP($A110,PE!$B:$T,4,0))</f>
        <v>2340.14899308416</v>
      </c>
      <c r="K110" s="0" t="n">
        <f aca="false">IF(ISNA(VLOOKUP($A110,PE!$B:$T,5,0)),0,VLOOKUP($A110,PE!$B:$T,5,0))</f>
        <v>1253.14539858626</v>
      </c>
      <c r="L110" s="0" t="n">
        <f aca="false">IF(ISNA(VLOOKUP($A110,PE!$B:$T,6,0)),0,VLOOKUP($A110,PE!$B:$T,6,0))</f>
        <v>805.285898825521</v>
      </c>
      <c r="M110" s="0" t="n">
        <f aca="false">IF(ISNA(VLOOKUP($A110,PE!$B:$T,7,0)),0,VLOOKUP($A110,PE!$B:$T,7,0))</f>
        <v>1041.78285453396</v>
      </c>
      <c r="N110" s="0" t="n">
        <f aca="false">IF(ISNA(VLOOKUP($A110,PE!$B:$T,8,0)),0,VLOOKUP($A110,PE!$B:$T,8,0))</f>
        <v>869.148734769484</v>
      </c>
      <c r="O110" s="0" t="n">
        <f aca="false">IF(ISNA(VLOOKUP($A110,PE!$B:$T,9,0)),0,VLOOKUP($A110,PE!$B:$T,9,0))</f>
        <v>926.343885278228</v>
      </c>
      <c r="P110" s="0" t="n">
        <f aca="false">IF(ISNA(VLOOKUP($A110,PE!$B:$T,10,0)),0,VLOOKUP($A110,PE!$B:$T,10,0))</f>
        <v>780.523721005512</v>
      </c>
      <c r="Q110" s="0" t="n">
        <f aca="false">IF(ISNA(VLOOKUP($A110,PE!$B:$T,11,0)),0,VLOOKUP($A110,PE!$B:$T,11,0))</f>
        <v>810.614030586062</v>
      </c>
      <c r="R110" s="0" t="n">
        <f aca="false">IF(ISNA(VLOOKUP($A110,PE!$B:$T,12,0)),0,VLOOKUP($A110,PE!$B:$T,12,0))</f>
        <v>686.752136752137</v>
      </c>
      <c r="S110" s="0" t="n">
        <f aca="false">IF(ISNA(VLOOKUP($A110,PE!$B:$T,13,0)),0,VLOOKUP($A110,PE!$B:$T,13,0))</f>
        <v>1022.28798294306</v>
      </c>
      <c r="T110" s="0" t="n">
        <f aca="false">IF(ISNA(VLOOKUP($A110,PE!$B:$T,14,0)),0,VLOOKUP($A110,PE!$B:$T,14,0))</f>
        <v>1196.17836441757</v>
      </c>
      <c r="U110" s="0" t="n">
        <f aca="false">IF(ISNA(VLOOKUP($A110,PE!$B:$T,15,0)),0,VLOOKUP($A110,PE!$B:$T,15,0))</f>
        <v>1222.81648495871</v>
      </c>
      <c r="V110" s="0" t="n">
        <f aca="false">IF(ISNA(VLOOKUP($A110,PE!$B:$T,16,0)),0,VLOOKUP($A110,PE!$B:$T,16,0))</f>
        <v>594.027377641382</v>
      </c>
      <c r="W110" s="0" t="n">
        <f aca="false">IF(ISNA(VLOOKUP($A110,PE!$B:$T,17,0)),0,VLOOKUP($A110,PE!$B:$T,17,0))</f>
        <v>1103.2871506696</v>
      </c>
      <c r="X110" s="0" t="n">
        <f aca="false">IF(ISNA(VLOOKUP($A110,PE!$B:$T,18,0)),0,VLOOKUP($A110,PE!$B:$T,18,0))</f>
        <v>810.218485611184</v>
      </c>
      <c r="Y110" s="0" t="n">
        <f aca="false">IF(ISNA(VLOOKUP($A110,PE!$B:$T,19,0)),0,VLOOKUP($A110,PE!$B:$T,19,0))</f>
        <v>926.343885278228</v>
      </c>
      <c r="AA110" s="14" t="n">
        <f aca="false">H110-(H109*$G109/100)</f>
        <v>621.650595873918</v>
      </c>
      <c r="AB110" s="14" t="n">
        <f aca="false">I110-(I109*$G109/100)</f>
        <v>1129.28658668739</v>
      </c>
      <c r="AC110" s="14" t="n">
        <f aca="false">J110-(J109*$G109/100)</f>
        <v>2026.29006287965</v>
      </c>
      <c r="AD110" s="14" t="n">
        <f aca="false">K110-(K109*$G109/100)</f>
        <v>1072.46258624094</v>
      </c>
      <c r="AE110" s="14" t="n">
        <f aca="false">L110-(L109*$G109/100)</f>
        <v>704.782063973732</v>
      </c>
      <c r="AF110" s="14" t="n">
        <f aca="false">M110-(M109*$G109/100)</f>
        <v>897.119008380515</v>
      </c>
      <c r="AG110" s="14" t="n">
        <f aca="false">N110-(N109*$G109/100)</f>
        <v>726.922108253371</v>
      </c>
      <c r="AH110" s="14" t="n">
        <f aca="false">O110-(O109*$G109/100)</f>
        <v>781.680039124783</v>
      </c>
      <c r="AI110" s="14" t="n">
        <f aca="false">P110-(P109*$G109/100)</f>
        <v>656.909489111755</v>
      </c>
      <c r="AJ110" s="14" t="n">
        <f aca="false">Q110-(Q109*$G109/100)</f>
        <v>651.749389060372</v>
      </c>
      <c r="AK110" s="14" t="n">
        <f aca="false">R110-(R109*$G109/100)</f>
        <v>568.400504564886</v>
      </c>
      <c r="AL110" s="14" t="n">
        <f aca="false">S110-(S109*$G109/100)</f>
        <v>853.666013412209</v>
      </c>
      <c r="AM110" s="14" t="n">
        <f aca="false">T110-(T109*$G109/100)</f>
        <v>1032.01114694755</v>
      </c>
      <c r="AN110" s="14" t="n">
        <f aca="false">U110-(U109*$G109/100)</f>
        <v>1041.71254257699</v>
      </c>
      <c r="AO110" s="14" t="n">
        <f aca="false">V110-(V109*$G109/100)</f>
        <v>518.69706892989</v>
      </c>
      <c r="AP110" s="14" t="n">
        <f aca="false">W110-(W109*$G109/100)</f>
        <v>927.153724665237</v>
      </c>
      <c r="AQ110" s="14" t="n">
        <f aca="false">X110-(X109*$G109/100)</f>
        <v>693.664466401159</v>
      </c>
      <c r="AR110" s="14" t="n">
        <f aca="false">Y110-(Y109*$G109/100)</f>
        <v>808.135454717311</v>
      </c>
      <c r="AT110" s="14" t="n">
        <f aca="false">IF(AA110&gt;0,AA110,0)</f>
        <v>621.650595873918</v>
      </c>
      <c r="AU110" s="14" t="n">
        <f aca="false">IF(AB110&gt;0,AB110,0)</f>
        <v>1129.28658668739</v>
      </c>
      <c r="AV110" s="14" t="n">
        <f aca="false">IF(AC110&gt;0,AC110,0)</f>
        <v>2026.29006287965</v>
      </c>
      <c r="AW110" s="14" t="n">
        <f aca="false">IF(AD110&gt;0,AD110,0)</f>
        <v>1072.46258624094</v>
      </c>
      <c r="AX110" s="14" t="n">
        <f aca="false">IF(AE110&gt;0,AE110,0)</f>
        <v>704.782063973732</v>
      </c>
      <c r="AY110" s="14" t="n">
        <f aca="false">IF(AF110&gt;0,AF110,0)</f>
        <v>897.119008380515</v>
      </c>
      <c r="AZ110" s="14" t="n">
        <f aca="false">IF(AG110&gt;0,AG110,0)</f>
        <v>726.922108253371</v>
      </c>
      <c r="BA110" s="14" t="n">
        <f aca="false">IF(AH110&gt;0,AH110,0)</f>
        <v>781.680039124783</v>
      </c>
      <c r="BB110" s="14" t="n">
        <f aca="false">IF(AI110&gt;0,AI110,0)</f>
        <v>656.909489111755</v>
      </c>
      <c r="BC110" s="14" t="n">
        <f aca="false">IF(AJ110&gt;0,AJ110,0)</f>
        <v>651.749389060372</v>
      </c>
      <c r="BD110" s="14" t="n">
        <f aca="false">IF(AK110&gt;0,AK110,0)</f>
        <v>568.400504564886</v>
      </c>
      <c r="BE110" s="14" t="n">
        <f aca="false">IF(AL110&gt;0,AL110,0)</f>
        <v>853.666013412209</v>
      </c>
      <c r="BF110" s="14" t="n">
        <f aca="false">IF(AM110&gt;0,AM110,0)</f>
        <v>1032.01114694755</v>
      </c>
      <c r="BG110" s="14" t="n">
        <f aca="false">IF(AN110&gt;0,AN110,0)</f>
        <v>1041.71254257699</v>
      </c>
      <c r="BH110" s="14" t="n">
        <f aca="false">IF(AO110&gt;0,AO110,0)</f>
        <v>518.69706892989</v>
      </c>
      <c r="BI110" s="14" t="n">
        <f aca="false">IF(AP110&gt;0,AP110,0)</f>
        <v>927.153724665237</v>
      </c>
      <c r="BJ110" s="14" t="n">
        <f aca="false">IF(AQ110&gt;0,AQ110,0)</f>
        <v>693.664466401159</v>
      </c>
      <c r="BK110" s="14" t="n">
        <f aca="false">IF(AR110&gt;0,AR110,0)</f>
        <v>808.135454717311</v>
      </c>
    </row>
    <row r="111" customFormat="false" ht="18" hidden="false" customHeight="false" outlineLevel="0" collapsed="false">
      <c r="A111" s="22" t="s">
        <v>1119</v>
      </c>
      <c r="B111" s="19" t="s">
        <v>723</v>
      </c>
      <c r="C111" s="19" t="n">
        <v>45</v>
      </c>
      <c r="D111" s="19" t="n">
        <f aca="false">C111-2</f>
        <v>43</v>
      </c>
      <c r="E111" s="8" t="s">
        <v>724</v>
      </c>
      <c r="F111" s="8" t="n">
        <v>14.0399259165071</v>
      </c>
      <c r="G111" s="13" t="n">
        <f aca="false">F111*((POWER(D111,2))/((POWER(C111,2))))</f>
        <v>12.819665688702</v>
      </c>
      <c r="H111" s="0" t="n">
        <f aca="false">IF(ISNA(VLOOKUP($A111,PE!$B:$T,2,0)),0,VLOOKUP($A111,PE!$B:$T,2,0))</f>
        <v>711.082314159781</v>
      </c>
      <c r="I111" s="0" t="n">
        <f aca="false">IF(ISNA(VLOOKUP($A111,PE!$B:$T,3,0)),0,VLOOKUP($A111,PE!$B:$T,3,0))</f>
        <v>1433.18217273057</v>
      </c>
      <c r="J111" s="0" t="n">
        <f aca="false">IF(ISNA(VLOOKUP($A111,PE!$B:$T,4,0)),0,VLOOKUP($A111,PE!$B:$T,4,0))</f>
        <v>1806.90783929452</v>
      </c>
      <c r="K111" s="0" t="n">
        <f aca="false">IF(ISNA(VLOOKUP($A111,PE!$B:$T,5,0)),0,VLOOKUP($A111,PE!$B:$T,5,0))</f>
        <v>2154.10592890723</v>
      </c>
      <c r="L111" s="0" t="n">
        <f aca="false">IF(ISNA(VLOOKUP($A111,PE!$B:$T,6,0)),0,VLOOKUP($A111,PE!$B:$T,6,0))</f>
        <v>896.063787138636</v>
      </c>
      <c r="M111" s="0" t="n">
        <f aca="false">IF(ISNA(VLOOKUP($A111,PE!$B:$T,7,0)),0,VLOOKUP($A111,PE!$B:$T,7,0))</f>
        <v>1414.54309194353</v>
      </c>
      <c r="N111" s="0" t="n">
        <f aca="false">IF(ISNA(VLOOKUP($A111,PE!$B:$T,8,0)),0,VLOOKUP($A111,PE!$B:$T,8,0))</f>
        <v>1049.02685057562</v>
      </c>
      <c r="O111" s="0" t="n">
        <f aca="false">IF(ISNA(VLOOKUP($A111,PE!$B:$T,9,0)),0,VLOOKUP($A111,PE!$B:$T,9,0))</f>
        <v>1350.57624567505</v>
      </c>
      <c r="P111" s="0" t="n">
        <f aca="false">IF(ISNA(VLOOKUP($A111,PE!$B:$T,10,0)),0,VLOOKUP($A111,PE!$B:$T,10,0))</f>
        <v>991.170704822597</v>
      </c>
      <c r="Q111" s="0" t="n">
        <f aca="false">IF(ISNA(VLOOKUP($A111,PE!$B:$T,11,0)),0,VLOOKUP($A111,PE!$B:$T,11,0))</f>
        <v>712.748896643744</v>
      </c>
      <c r="R111" s="0" t="n">
        <f aca="false">IF(ISNA(VLOOKUP($A111,PE!$B:$T,12,0)),0,VLOOKUP($A111,PE!$B:$T,12,0))</f>
        <v>1123.28284519867</v>
      </c>
      <c r="S111" s="0" t="n">
        <f aca="false">IF(ISNA(VLOOKUP($A111,PE!$B:$T,13,0)),0,VLOOKUP($A111,PE!$B:$T,13,0))</f>
        <v>1757.86402235048</v>
      </c>
      <c r="T111" s="0" t="n">
        <f aca="false">IF(ISNA(VLOOKUP($A111,PE!$B:$T,14,0)),0,VLOOKUP($A111,PE!$B:$T,14,0))</f>
        <v>1431.45699258753</v>
      </c>
      <c r="U111" s="0" t="n">
        <f aca="false">IF(ISNA(VLOOKUP($A111,PE!$B:$T,15,0)),0,VLOOKUP($A111,PE!$B:$T,15,0))</f>
        <v>1267.46963350174</v>
      </c>
      <c r="V111" s="0" t="n">
        <f aca="false">IF(ISNA(VLOOKUP($A111,PE!$B:$T,16,0)),0,VLOOKUP($A111,PE!$B:$T,16,0))</f>
        <v>632.372807195159</v>
      </c>
      <c r="W111" s="0" t="n">
        <f aca="false">IF(ISNA(VLOOKUP($A111,PE!$B:$T,17,0)),0,VLOOKUP($A111,PE!$B:$T,17,0))</f>
        <v>1516.78669853163</v>
      </c>
      <c r="X111" s="0" t="n">
        <f aca="false">IF(ISNA(VLOOKUP($A111,PE!$B:$T,18,0)),0,VLOOKUP($A111,PE!$B:$T,18,0))</f>
        <v>1025.02729174879</v>
      </c>
      <c r="Y111" s="0" t="n">
        <f aca="false">IF(ISNA(VLOOKUP($A111,PE!$B:$T,19,0)),0,VLOOKUP($A111,PE!$B:$T,19,0))</f>
        <v>1267.46963350174</v>
      </c>
      <c r="AA111" s="14" t="n">
        <f aca="false">H111-(H110*$G110/100)</f>
        <v>617.816516491188</v>
      </c>
      <c r="AB111" s="14" t="n">
        <f aca="false">I111-(I110*$G110/100)</f>
        <v>1268.594016555</v>
      </c>
      <c r="AC111" s="14" t="n">
        <f aca="false">J111-(J110*$G110/100)</f>
        <v>1507.14646874051</v>
      </c>
      <c r="AD111" s="14" t="n">
        <f aca="false">K111-(K110*$G110/100)</f>
        <v>1993.58427695524</v>
      </c>
      <c r="AE111" s="14" t="n">
        <f aca="false">L111-(L110*$G110/100)</f>
        <v>792.910694992306</v>
      </c>
      <c r="AF111" s="14" t="n">
        <f aca="false">M111-(M110*$G110/100)</f>
        <v>1281.09592374285</v>
      </c>
      <c r="AG111" s="14" t="n">
        <f aca="false">N111-(N110*$G110/100)</f>
        <v>937.693248860624</v>
      </c>
      <c r="AH111" s="14" t="n">
        <f aca="false">O111-(O110*$G110/100)</f>
        <v>1231.91623151529</v>
      </c>
      <c r="AI111" s="14" t="n">
        <f aca="false">P111-(P110*$G110/100)</f>
        <v>891.189523688413</v>
      </c>
      <c r="AJ111" s="14" t="n">
        <f aca="false">Q111-(Q110*$G110/100)</f>
        <v>608.913297493051</v>
      </c>
      <c r="AK111" s="14" t="n">
        <f aca="false">R111-(R110*$G110/100)</f>
        <v>1035.31333455978</v>
      </c>
      <c r="AL111" s="14" t="n">
        <f aca="false">S111-(S110*$G110/100)</f>
        <v>1626.91404960365</v>
      </c>
      <c r="AM111" s="14" t="n">
        <f aca="false">T111-(T110*$G110/100)</f>
        <v>1278.23253251916</v>
      </c>
      <c r="AN111" s="14" t="n">
        <f aca="false">U111-(U110*$G110/100)</f>
        <v>1110.83296355016</v>
      </c>
      <c r="AO111" s="14" t="n">
        <f aca="false">V111-(V110*$G110/100)</f>
        <v>556.280873991495</v>
      </c>
      <c r="AP111" s="14" t="n">
        <f aca="false">W111-(W110*$G110/100)</f>
        <v>1375.4611379042</v>
      </c>
      <c r="AQ111" s="14" t="n">
        <f aca="false">X111-(X110*$G110/100)</f>
        <v>921.242359929167</v>
      </c>
      <c r="AR111" s="14" t="n">
        <f aca="false">Y111-(Y110*$G110/100)</f>
        <v>1148.80961934198</v>
      </c>
      <c r="AT111" s="14" t="n">
        <f aca="false">IF(AA111&gt;0,AA111,0)</f>
        <v>617.816516491188</v>
      </c>
      <c r="AU111" s="14" t="n">
        <f aca="false">IF(AB111&gt;0,AB111,0)</f>
        <v>1268.594016555</v>
      </c>
      <c r="AV111" s="14" t="n">
        <f aca="false">IF(AC111&gt;0,AC111,0)</f>
        <v>1507.14646874051</v>
      </c>
      <c r="AW111" s="14" t="n">
        <f aca="false">IF(AD111&gt;0,AD111,0)</f>
        <v>1993.58427695524</v>
      </c>
      <c r="AX111" s="14" t="n">
        <f aca="false">IF(AE111&gt;0,AE111,0)</f>
        <v>792.910694992306</v>
      </c>
      <c r="AY111" s="14" t="n">
        <f aca="false">IF(AF111&gt;0,AF111,0)</f>
        <v>1281.09592374285</v>
      </c>
      <c r="AZ111" s="14" t="n">
        <f aca="false">IF(AG111&gt;0,AG111,0)</f>
        <v>937.693248860624</v>
      </c>
      <c r="BA111" s="14" t="n">
        <f aca="false">IF(AH111&gt;0,AH111,0)</f>
        <v>1231.91623151529</v>
      </c>
      <c r="BB111" s="14" t="n">
        <f aca="false">IF(AI111&gt;0,AI111,0)</f>
        <v>891.189523688413</v>
      </c>
      <c r="BC111" s="14" t="n">
        <f aca="false">IF(AJ111&gt;0,AJ111,0)</f>
        <v>608.913297493051</v>
      </c>
      <c r="BD111" s="14" t="n">
        <f aca="false">IF(AK111&gt;0,AK111,0)</f>
        <v>1035.31333455978</v>
      </c>
      <c r="BE111" s="14" t="n">
        <f aca="false">IF(AL111&gt;0,AL111,0)</f>
        <v>1626.91404960365</v>
      </c>
      <c r="BF111" s="14" t="n">
        <f aca="false">IF(AM111&gt;0,AM111,0)</f>
        <v>1278.23253251916</v>
      </c>
      <c r="BG111" s="14" t="n">
        <f aca="false">IF(AN111&gt;0,AN111,0)</f>
        <v>1110.83296355016</v>
      </c>
      <c r="BH111" s="14" t="n">
        <f aca="false">IF(AO111&gt;0,AO111,0)</f>
        <v>556.280873991495</v>
      </c>
      <c r="BI111" s="14" t="n">
        <f aca="false">IF(AP111&gt;0,AP111,0)</f>
        <v>1375.4611379042</v>
      </c>
      <c r="BJ111" s="14" t="n">
        <f aca="false">IF(AQ111&gt;0,AQ111,0)</f>
        <v>921.242359929167</v>
      </c>
      <c r="BK111" s="14" t="n">
        <f aca="false">IF(AR111&gt;0,AR111,0)</f>
        <v>1148.80961934198</v>
      </c>
    </row>
    <row r="112" customFormat="false" ht="18" hidden="false" customHeight="false" outlineLevel="0" collapsed="false">
      <c r="A112" s="22" t="s">
        <v>1120</v>
      </c>
      <c r="B112" s="19" t="s">
        <v>725</v>
      </c>
      <c r="C112" s="19" t="n">
        <v>45</v>
      </c>
      <c r="D112" s="19" t="n">
        <f aca="false">C112-2</f>
        <v>43</v>
      </c>
      <c r="E112" s="8" t="s">
        <v>726</v>
      </c>
      <c r="F112" s="8" t="n">
        <v>14.0510602425784</v>
      </c>
      <c r="G112" s="13" t="n">
        <f aca="false">F112*((POWER(D112,2))/((POWER(C112,2))))</f>
        <v>12.8298322906308</v>
      </c>
      <c r="H112" s="0" t="n">
        <f aca="false">IF(ISNA(VLOOKUP($A112,PE!$B:$T,2,0)),0,VLOOKUP($A112,PE!$B:$T,2,0))</f>
        <v>256.748786797119</v>
      </c>
      <c r="I112" s="0" t="n">
        <f aca="false">IF(ISNA(VLOOKUP($A112,PE!$B:$T,3,0)),0,VLOOKUP($A112,PE!$B:$T,3,0))</f>
        <v>540.253610118644</v>
      </c>
      <c r="J112" s="0" t="n">
        <f aca="false">IF(ISNA(VLOOKUP($A112,PE!$B:$T,4,0)),0,VLOOKUP($A112,PE!$B:$T,4,0))</f>
        <v>779.014228210624</v>
      </c>
      <c r="K112" s="0" t="n">
        <f aca="false">IF(ISNA(VLOOKUP($A112,PE!$B:$T,5,0)),0,VLOOKUP($A112,PE!$B:$T,5,0))</f>
        <v>1203.57873642913</v>
      </c>
      <c r="L112" s="0" t="n">
        <f aca="false">IF(ISNA(VLOOKUP($A112,PE!$B:$T,6,0)),0,VLOOKUP($A112,PE!$B:$T,6,0))</f>
        <v>375.286938187649</v>
      </c>
      <c r="M112" s="0" t="n">
        <f aca="false">IF(ISNA(VLOOKUP($A112,PE!$B:$T,7,0)),0,VLOOKUP($A112,PE!$B:$T,7,0))</f>
        <v>499.543443141111</v>
      </c>
      <c r="N112" s="0" t="n">
        <f aca="false">IF(ISNA(VLOOKUP($A112,PE!$B:$T,8,0)),0,VLOOKUP($A112,PE!$B:$T,8,0))</f>
        <v>520.597327315074</v>
      </c>
      <c r="O112" s="0" t="n">
        <f aca="false">IF(ISNA(VLOOKUP($A112,PE!$B:$T,9,0)),0,VLOOKUP($A112,PE!$B:$T,9,0))</f>
        <v>567.967051757489</v>
      </c>
      <c r="P112" s="0" t="n">
        <f aca="false">IF(ISNA(VLOOKUP($A112,PE!$B:$T,10,0)),0,VLOOKUP($A112,PE!$B:$T,10,0))</f>
        <v>455.270924088699</v>
      </c>
      <c r="Q112" s="0" t="n">
        <f aca="false">IF(ISNA(VLOOKUP($A112,PE!$B:$T,11,0)),0,VLOOKUP($A112,PE!$B:$T,11,0))</f>
        <v>533.656856204455</v>
      </c>
      <c r="R112" s="0" t="n">
        <f aca="false">IF(ISNA(VLOOKUP($A112,PE!$B:$T,12,0)),0,VLOOKUP($A112,PE!$B:$T,12,0))</f>
        <v>519.844193864513</v>
      </c>
      <c r="S112" s="0" t="n">
        <f aca="false">IF(ISNA(VLOOKUP($A112,PE!$B:$T,13,0)),0,VLOOKUP($A112,PE!$B:$T,13,0))</f>
        <v>777.544756093078</v>
      </c>
      <c r="T112" s="0" t="n">
        <f aca="false">IF(ISNA(VLOOKUP($A112,PE!$B:$T,14,0)),0,VLOOKUP($A112,PE!$B:$T,14,0))</f>
        <v>498.671370996702</v>
      </c>
      <c r="U112" s="0" t="n">
        <f aca="false">IF(ISNA(VLOOKUP($A112,PE!$B:$T,15,0)),0,VLOOKUP($A112,PE!$B:$T,15,0))</f>
        <v>519.844193864513</v>
      </c>
      <c r="V112" s="0" t="n">
        <f aca="false">IF(ISNA(VLOOKUP($A112,PE!$B:$T,16,0)),0,VLOOKUP($A112,PE!$B:$T,16,0))</f>
        <v>246.332669889041</v>
      </c>
      <c r="W112" s="0" t="n">
        <f aca="false">IF(ISNA(VLOOKUP($A112,PE!$B:$T,17,0)),0,VLOOKUP($A112,PE!$B:$T,17,0))</f>
        <v>958.991624682427</v>
      </c>
      <c r="X112" s="0" t="n">
        <f aca="false">IF(ISNA(VLOOKUP($A112,PE!$B:$T,18,0)),0,VLOOKUP($A112,PE!$B:$T,18,0))</f>
        <v>481.90784486157</v>
      </c>
      <c r="Y112" s="0" t="n">
        <f aca="false">IF(ISNA(VLOOKUP($A112,PE!$B:$T,19,0)),0,VLOOKUP($A112,PE!$B:$T,19,0))</f>
        <v>472.253596723569</v>
      </c>
      <c r="AA112" s="14" t="n">
        <f aca="false">H112-(H111*$G111/100)</f>
        <v>165.590411350349</v>
      </c>
      <c r="AB112" s="14" t="n">
        <f aca="false">I112-(I111*$G111/100)</f>
        <v>356.524446864509</v>
      </c>
      <c r="AC112" s="14" t="n">
        <f aca="false">J112-(J111*$G111/100)</f>
        <v>547.374683910118</v>
      </c>
      <c r="AD112" s="14" t="n">
        <f aca="false">K112-(K111*$G111/100)</f>
        <v>927.429557762714</v>
      </c>
      <c r="AE112" s="14" t="n">
        <f aca="false">L112-(L111*$G111/100)</f>
        <v>260.414556318954</v>
      </c>
      <c r="AF112" s="14" t="n">
        <f aca="false">M112-(M111*$G111/100)</f>
        <v>318.203747731322</v>
      </c>
      <c r="AG112" s="14" t="n">
        <f aca="false">N112-(N111*$G111/100)</f>
        <v>386.11559208656</v>
      </c>
      <c r="AH112" s="14" t="n">
        <f aca="false">O112-(O111*$G111/100)</f>
        <v>394.827692190925</v>
      </c>
      <c r="AI112" s="14" t="n">
        <f aca="false">P112-(P111*$G111/100)</f>
        <v>328.206153326091</v>
      </c>
      <c r="AJ112" s="14" t="n">
        <f aca="false">Q112-(Q111*$G111/100)</f>
        <v>442.284830454815</v>
      </c>
      <c r="AK112" s="14" t="n">
        <f aca="false">R112-(R111*$G111/100)</f>
        <v>375.843088371504</v>
      </c>
      <c r="AL112" s="14" t="n">
        <f aca="false">S112-(S111*$G111/100)</f>
        <v>552.192465165777</v>
      </c>
      <c r="AM112" s="14" t="n">
        <f aca="false">T112-(T111*$G111/100)</f>
        <v>315.163370069433</v>
      </c>
      <c r="AN112" s="14" t="n">
        <f aca="false">U112-(U111*$G111/100)</f>
        <v>357.358824143774</v>
      </c>
      <c r="AO112" s="14" t="n">
        <f aca="false">V112-(V111*$G111/100)</f>
        <v>165.264590100362</v>
      </c>
      <c r="AP112" s="14" t="n">
        <f aca="false">W112-(W111*$G111/100)</f>
        <v>764.544640719972</v>
      </c>
      <c r="AQ112" s="14" t="n">
        <f aca="false">X112-(X111*$G111/100)</f>
        <v>350.502772841419</v>
      </c>
      <c r="AR112" s="14" t="n">
        <f aca="false">Y112-(Y111*$G111/100)</f>
        <v>309.768227002829</v>
      </c>
      <c r="AT112" s="14" t="n">
        <f aca="false">IF(AA112&gt;0,AA112,0)</f>
        <v>165.590411350349</v>
      </c>
      <c r="AU112" s="14" t="n">
        <f aca="false">IF(AB112&gt;0,AB112,0)</f>
        <v>356.524446864509</v>
      </c>
      <c r="AV112" s="14" t="n">
        <f aca="false">IF(AC112&gt;0,AC112,0)</f>
        <v>547.374683910118</v>
      </c>
      <c r="AW112" s="14" t="n">
        <f aca="false">IF(AD112&gt;0,AD112,0)</f>
        <v>927.429557762714</v>
      </c>
      <c r="AX112" s="14" t="n">
        <f aca="false">IF(AE112&gt;0,AE112,0)</f>
        <v>260.414556318954</v>
      </c>
      <c r="AY112" s="14" t="n">
        <f aca="false">IF(AF112&gt;0,AF112,0)</f>
        <v>318.203747731322</v>
      </c>
      <c r="AZ112" s="14" t="n">
        <f aca="false">IF(AG112&gt;0,AG112,0)</f>
        <v>386.11559208656</v>
      </c>
      <c r="BA112" s="14" t="n">
        <f aca="false">IF(AH112&gt;0,AH112,0)</f>
        <v>394.827692190925</v>
      </c>
      <c r="BB112" s="14" t="n">
        <f aca="false">IF(AI112&gt;0,AI112,0)</f>
        <v>328.206153326091</v>
      </c>
      <c r="BC112" s="14" t="n">
        <f aca="false">IF(AJ112&gt;0,AJ112,0)</f>
        <v>442.284830454815</v>
      </c>
      <c r="BD112" s="14" t="n">
        <f aca="false">IF(AK112&gt;0,AK112,0)</f>
        <v>375.843088371504</v>
      </c>
      <c r="BE112" s="14" t="n">
        <f aca="false">IF(AL112&gt;0,AL112,0)</f>
        <v>552.192465165777</v>
      </c>
      <c r="BF112" s="14" t="n">
        <f aca="false">IF(AM112&gt;0,AM112,0)</f>
        <v>315.163370069433</v>
      </c>
      <c r="BG112" s="14" t="n">
        <f aca="false">IF(AN112&gt;0,AN112,0)</f>
        <v>357.358824143774</v>
      </c>
      <c r="BH112" s="14" t="n">
        <f aca="false">IF(AO112&gt;0,AO112,0)</f>
        <v>165.264590100362</v>
      </c>
      <c r="BI112" s="14" t="n">
        <f aca="false">IF(AP112&gt;0,AP112,0)</f>
        <v>764.544640719972</v>
      </c>
      <c r="BJ112" s="14" t="n">
        <f aca="false">IF(AQ112&gt;0,AQ112,0)</f>
        <v>350.502772841419</v>
      </c>
      <c r="BK112" s="14" t="n">
        <f aca="false">IF(AR112&gt;0,AR112,0)</f>
        <v>309.768227002829</v>
      </c>
    </row>
    <row r="113" customFormat="false" ht="18" hidden="false" customHeight="false" outlineLevel="0" collapsed="false">
      <c r="A113" s="22" t="s">
        <v>1121</v>
      </c>
      <c r="B113" s="19" t="s">
        <v>727</v>
      </c>
      <c r="C113" s="19" t="n">
        <v>45</v>
      </c>
      <c r="D113" s="19" t="n">
        <f aca="false">C113-2</f>
        <v>43</v>
      </c>
      <c r="E113" s="8" t="s">
        <v>728</v>
      </c>
      <c r="F113" s="8" t="n">
        <v>14.0621948777845</v>
      </c>
      <c r="G113" s="13" t="n">
        <f aca="false">F113*((POWER(D113,2))/((POWER(C113,2))))</f>
        <v>12.8399991748264</v>
      </c>
      <c r="H113" s="0" t="n">
        <f aca="false">IF(ISNA(VLOOKUP($A113,PE!$B:$T,2,0)),0,VLOOKUP($A113,PE!$B:$T,2,0))</f>
        <v>137.283350972883</v>
      </c>
      <c r="I113" s="0" t="n">
        <f aca="false">IF(ISNA(VLOOKUP($A113,PE!$B:$T,3,0)),0,VLOOKUP($A113,PE!$B:$T,3,0))</f>
        <v>349.978741229702</v>
      </c>
      <c r="J113" s="0" t="n">
        <f aca="false">IF(ISNA(VLOOKUP($A113,PE!$B:$T,4,0)),0,VLOOKUP($A113,PE!$B:$T,4,0))</f>
        <v>342.81544981321</v>
      </c>
      <c r="K113" s="0" t="n">
        <f aca="false">IF(ISNA(VLOOKUP($A113,PE!$B:$T,5,0)),0,VLOOKUP($A113,PE!$B:$T,5,0))</f>
        <v>581.059119964826</v>
      </c>
      <c r="L113" s="0" t="n">
        <f aca="false">IF(ISNA(VLOOKUP($A113,PE!$B:$T,6,0)),0,VLOOKUP($A113,PE!$B:$T,6,0))</f>
        <v>185.627106564314</v>
      </c>
      <c r="M113" s="0" t="n">
        <f aca="false">IF(ISNA(VLOOKUP($A113,PE!$B:$T,7,0)),0,VLOOKUP($A113,PE!$B:$T,7,0))</f>
        <v>315.21387932851</v>
      </c>
      <c r="N113" s="0" t="n">
        <f aca="false">IF(ISNA(VLOOKUP($A113,PE!$B:$T,8,0)),0,VLOOKUP($A113,PE!$B:$T,8,0))</f>
        <v>266.327106640665</v>
      </c>
      <c r="O113" s="0" t="n">
        <f aca="false">IF(ISNA(VLOOKUP($A113,PE!$B:$T,9,0)),0,VLOOKUP($A113,PE!$B:$T,9,0))</f>
        <v>305.438150759837</v>
      </c>
      <c r="P113" s="0" t="n">
        <f aca="false">IF(ISNA(VLOOKUP($A113,PE!$B:$T,10,0)),0,VLOOKUP($A113,PE!$B:$T,10,0))</f>
        <v>217.78680909075</v>
      </c>
      <c r="Q113" s="0" t="n">
        <f aca="false">IF(ISNA(VLOOKUP($A113,PE!$B:$T,11,0)),0,VLOOKUP($A113,PE!$B:$T,11,0))</f>
        <v>266.327106640665</v>
      </c>
      <c r="R113" s="0" t="n">
        <f aca="false">IF(ISNA(VLOOKUP($A113,PE!$B:$T,12,0)),0,VLOOKUP($A113,PE!$B:$T,12,0))</f>
        <v>263.604505476784</v>
      </c>
      <c r="S113" s="0" t="n">
        <f aca="false">IF(ISNA(VLOOKUP($A113,PE!$B:$T,13,0)),0,VLOOKUP($A113,PE!$B:$T,13,0))</f>
        <v>404.703984854612</v>
      </c>
      <c r="T113" s="0" t="n">
        <f aca="false">IF(ISNA(VLOOKUP($A113,PE!$B:$T,14,0)),0,VLOOKUP($A113,PE!$B:$T,14,0))</f>
        <v>305.970328972092</v>
      </c>
      <c r="U113" s="0" t="n">
        <f aca="false">IF(ISNA(VLOOKUP($A113,PE!$B:$T,15,0)),0,VLOOKUP($A113,PE!$B:$T,15,0))</f>
        <v>257.965159695593</v>
      </c>
      <c r="V113" s="0" t="n">
        <f aca="false">IF(ISNA(VLOOKUP($A113,PE!$B:$T,16,0)),0,VLOOKUP($A113,PE!$B:$T,16,0))</f>
        <v>131.266850242072</v>
      </c>
      <c r="W113" s="0" t="n">
        <f aca="false">IF(ISNA(VLOOKUP($A113,PE!$B:$T,17,0)),0,VLOOKUP($A113,PE!$B:$T,17,0))</f>
        <v>542.76525427378</v>
      </c>
      <c r="X113" s="0" t="n">
        <f aca="false">IF(ISNA(VLOOKUP($A113,PE!$B:$T,18,0)),0,VLOOKUP($A113,PE!$B:$T,18,0))</f>
        <v>254.254480395427</v>
      </c>
      <c r="Y113" s="0" t="n">
        <f aca="false">IF(ISNA(VLOOKUP($A113,PE!$B:$T,19,0)),0,VLOOKUP($A113,PE!$B:$T,19,0))</f>
        <v>236.079250434641</v>
      </c>
      <c r="AA113" s="14" t="n">
        <f aca="false">H113-(H112*$G112/100)</f>
        <v>104.342912218583</v>
      </c>
      <c r="AB113" s="14" t="n">
        <f aca="false">I113-(I112*$G112/100)</f>
        <v>280.665109107402</v>
      </c>
      <c r="AC113" s="14" t="n">
        <f aca="false">J113-(J112*$G112/100)</f>
        <v>242.869230813635</v>
      </c>
      <c r="AD113" s="14" t="n">
        <f aca="false">K113-(K112*$G112/100)</f>
        <v>426.641986595275</v>
      </c>
      <c r="AE113" s="14" t="n">
        <f aca="false">L113-(L112*$G112/100)</f>
        <v>137.478421786195</v>
      </c>
      <c r="AF113" s="14" t="n">
        <f aca="false">M113-(M112*$G112/100)</f>
        <v>251.123293354663</v>
      </c>
      <c r="AG113" s="14" t="n">
        <f aca="false">N113-(N112*$G112/100)</f>
        <v>199.535342636635</v>
      </c>
      <c r="AH113" s="14" t="n">
        <f aca="false">O113-(O112*$G112/100)</f>
        <v>232.568930553311</v>
      </c>
      <c r="AI113" s="14" t="n">
        <f aca="false">P113-(P112*$G112/100)</f>
        <v>159.376313062165</v>
      </c>
      <c r="AJ113" s="14" t="n">
        <f aca="false">Q113-(Q112*$G112/100)</f>
        <v>197.859826982181</v>
      </c>
      <c r="AK113" s="14" t="n">
        <f aca="false">R113-(R112*$G112/100)</f>
        <v>196.909367231385</v>
      </c>
      <c r="AL113" s="14" t="n">
        <f aca="false">S113-(S112*$G112/100)</f>
        <v>304.946296663276</v>
      </c>
      <c r="AM113" s="14" t="n">
        <f aca="false">T113-(T112*$G112/100)</f>
        <v>241.991628391826</v>
      </c>
      <c r="AN113" s="14" t="n">
        <f aca="false">U113-(U112*$G112/100)</f>
        <v>191.270021450194</v>
      </c>
      <c r="AO113" s="14" t="n">
        <f aca="false">V113-(V112*$G112/100)</f>
        <v>99.6627818182748</v>
      </c>
      <c r="AP113" s="14" t="n">
        <f aca="false">W113-(W112*$G112/100)</f>
        <v>419.728237145829</v>
      </c>
      <c r="AQ113" s="14" t="n">
        <f aca="false">X113-(X112*$G112/100)</f>
        <v>192.426512104294</v>
      </c>
      <c r="AR113" s="14" t="n">
        <f aca="false">Y113-(Y112*$G112/100)</f>
        <v>175.489905988535</v>
      </c>
      <c r="AT113" s="14" t="n">
        <f aca="false">IF(AA113&gt;0,AA113,0)</f>
        <v>104.342912218583</v>
      </c>
      <c r="AU113" s="14" t="n">
        <f aca="false">IF(AB113&gt;0,AB113,0)</f>
        <v>280.665109107402</v>
      </c>
      <c r="AV113" s="14" t="n">
        <f aca="false">IF(AC113&gt;0,AC113,0)</f>
        <v>242.869230813635</v>
      </c>
      <c r="AW113" s="14" t="n">
        <f aca="false">IF(AD113&gt;0,AD113,0)</f>
        <v>426.641986595275</v>
      </c>
      <c r="AX113" s="14" t="n">
        <f aca="false">IF(AE113&gt;0,AE113,0)</f>
        <v>137.478421786195</v>
      </c>
      <c r="AY113" s="14" t="n">
        <f aca="false">IF(AF113&gt;0,AF113,0)</f>
        <v>251.123293354663</v>
      </c>
      <c r="AZ113" s="14" t="n">
        <f aca="false">IF(AG113&gt;0,AG113,0)</f>
        <v>199.535342636635</v>
      </c>
      <c r="BA113" s="14" t="n">
        <f aca="false">IF(AH113&gt;0,AH113,0)</f>
        <v>232.568930553311</v>
      </c>
      <c r="BB113" s="14" t="n">
        <f aca="false">IF(AI113&gt;0,AI113,0)</f>
        <v>159.376313062165</v>
      </c>
      <c r="BC113" s="14" t="n">
        <f aca="false">IF(AJ113&gt;0,AJ113,0)</f>
        <v>197.859826982181</v>
      </c>
      <c r="BD113" s="14" t="n">
        <f aca="false">IF(AK113&gt;0,AK113,0)</f>
        <v>196.909367231385</v>
      </c>
      <c r="BE113" s="14" t="n">
        <f aca="false">IF(AL113&gt;0,AL113,0)</f>
        <v>304.946296663276</v>
      </c>
      <c r="BF113" s="14" t="n">
        <f aca="false">IF(AM113&gt;0,AM113,0)</f>
        <v>241.991628391826</v>
      </c>
      <c r="BG113" s="14" t="n">
        <f aca="false">IF(AN113&gt;0,AN113,0)</f>
        <v>191.270021450194</v>
      </c>
      <c r="BH113" s="14" t="n">
        <f aca="false">IF(AO113&gt;0,AO113,0)</f>
        <v>99.6627818182748</v>
      </c>
      <c r="BI113" s="14" t="n">
        <f aca="false">IF(AP113&gt;0,AP113,0)</f>
        <v>419.728237145829</v>
      </c>
      <c r="BJ113" s="14" t="n">
        <f aca="false">IF(AQ113&gt;0,AQ113,0)</f>
        <v>192.426512104294</v>
      </c>
      <c r="BK113" s="14" t="n">
        <f aca="false">IF(AR113&gt;0,AR113,0)</f>
        <v>175.489905988535</v>
      </c>
    </row>
    <row r="114" customFormat="false" ht="18" hidden="false" customHeight="false" outlineLevel="0" collapsed="false">
      <c r="A114" s="22" t="s">
        <v>1122</v>
      </c>
      <c r="B114" s="19" t="s">
        <v>729</v>
      </c>
      <c r="C114" s="19" t="n">
        <v>45</v>
      </c>
      <c r="D114" s="19" t="n">
        <f aca="false">C114-2</f>
        <v>43</v>
      </c>
      <c r="E114" s="8" t="s">
        <v>730</v>
      </c>
      <c r="F114" s="8" t="n">
        <v>14.0733298198056</v>
      </c>
      <c r="G114" s="13" t="n">
        <f aca="false">F114*((POWER(D114,2))/((POWER(C114,2))))</f>
        <v>12.8501663391706</v>
      </c>
      <c r="H114" s="0" t="n">
        <f aca="false">IF(ISNA(VLOOKUP($A114,PE!$B:$T,2,0)),0,VLOOKUP($A114,PE!$B:$T,2,0))</f>
        <v>168.432207403882</v>
      </c>
      <c r="I114" s="0" t="n">
        <f aca="false">IF(ISNA(VLOOKUP($A114,PE!$B:$T,3,0)),0,VLOOKUP($A114,PE!$B:$T,3,0))</f>
        <v>295.792674016107</v>
      </c>
      <c r="J114" s="0" t="n">
        <f aca="false">IF(ISNA(VLOOKUP($A114,PE!$B:$T,4,0)),0,VLOOKUP($A114,PE!$B:$T,4,0))</f>
        <v>379.580036752095</v>
      </c>
      <c r="K114" s="0" t="n">
        <f aca="false">IF(ISNA(VLOOKUP($A114,PE!$B:$T,5,0)),0,VLOOKUP($A114,PE!$B:$T,5,0))</f>
        <v>331.923259038793</v>
      </c>
      <c r="L114" s="0" t="n">
        <f aca="false">IF(ISNA(VLOOKUP($A114,PE!$B:$T,6,0)),0,VLOOKUP($A114,PE!$B:$T,6,0))</f>
        <v>223.606883546898</v>
      </c>
      <c r="M114" s="0" t="n">
        <f aca="false">IF(ISNA(VLOOKUP($A114,PE!$B:$T,7,0)),0,VLOOKUP($A114,PE!$B:$T,7,0))</f>
        <v>309.655299571539</v>
      </c>
      <c r="N114" s="0" t="n">
        <f aca="false">IF(ISNA(VLOOKUP($A114,PE!$B:$T,8,0)),0,VLOOKUP($A114,PE!$B:$T,8,0))</f>
        <v>321.849116385419</v>
      </c>
      <c r="O114" s="0" t="n">
        <f aca="false">IF(ISNA(VLOOKUP($A114,PE!$B:$T,9,0)),0,VLOOKUP($A114,PE!$B:$T,9,0))</f>
        <v>385.655099217437</v>
      </c>
      <c r="P114" s="0" t="n">
        <f aca="false">IF(ISNA(VLOOKUP($A114,PE!$B:$T,10,0)),0,VLOOKUP($A114,PE!$B:$T,10,0))</f>
        <v>231.229674010602</v>
      </c>
      <c r="Q114" s="0" t="n">
        <f aca="false">IF(ISNA(VLOOKUP($A114,PE!$B:$T,11,0)),0,VLOOKUP($A114,PE!$B:$T,11,0))</f>
        <v>125.85574258442</v>
      </c>
      <c r="R114" s="0" t="n">
        <f aca="false">IF(ISNA(VLOOKUP($A114,PE!$B:$T,12,0)),0,VLOOKUP($A114,PE!$B:$T,12,0))</f>
        <v>369.583689975562</v>
      </c>
      <c r="S114" s="0" t="n">
        <f aca="false">IF(ISNA(VLOOKUP($A114,PE!$B:$T,13,0)),0,VLOOKUP($A114,PE!$B:$T,13,0))</f>
        <v>415.656361430725</v>
      </c>
      <c r="T114" s="0" t="n">
        <f aca="false">IF(ISNA(VLOOKUP($A114,PE!$B:$T,14,0)),0,VLOOKUP($A114,PE!$B:$T,14,0))</f>
        <v>291.196136701337</v>
      </c>
      <c r="U114" s="0" t="n">
        <f aca="false">IF(ISNA(VLOOKUP($A114,PE!$B:$T,15,0)),0,VLOOKUP($A114,PE!$B:$T,15,0))</f>
        <v>224.423269897755</v>
      </c>
      <c r="V114" s="0" t="n">
        <f aca="false">IF(ISNA(VLOOKUP($A114,PE!$B:$T,16,0)),0,VLOOKUP($A114,PE!$B:$T,16,0))</f>
        <v>133.895954130918</v>
      </c>
      <c r="W114" s="0" t="n">
        <f aca="false">IF(ISNA(VLOOKUP($A114,PE!$B:$T,17,0)),0,VLOOKUP($A114,PE!$B:$T,17,0))</f>
        <v>253.002949661973</v>
      </c>
      <c r="X114" s="0" t="n">
        <f aca="false">IF(ISNA(VLOOKUP($A114,PE!$B:$T,18,0)),0,VLOOKUP($A114,PE!$B:$T,18,0))</f>
        <v>291.196136701337</v>
      </c>
      <c r="Y114" s="0" t="n">
        <f aca="false">IF(ISNA(VLOOKUP($A114,PE!$B:$T,19,0)),0,VLOOKUP($A114,PE!$B:$T,19,0))</f>
        <v>287.352834789914</v>
      </c>
      <c r="AA114" s="14" t="n">
        <f aca="false">H114-(H113*$G113/100)</f>
        <v>150.80502627179</v>
      </c>
      <c r="AB114" s="14" t="n">
        <f aca="false">I114-(I113*$G113/100)</f>
        <v>250.855406530145</v>
      </c>
      <c r="AC114" s="14" t="n">
        <f aca="false">J114-(J113*$G113/100)</f>
        <v>335.562535824901</v>
      </c>
      <c r="AD114" s="14" t="n">
        <f aca="false">K114-(K113*$G113/100)</f>
        <v>257.315272830056</v>
      </c>
      <c r="AE114" s="14" t="n">
        <f aca="false">L114-(L113*$G113/100)</f>
        <v>199.772364595786</v>
      </c>
      <c r="AF114" s="14" t="n">
        <f aca="false">M114-(M113*$G113/100)</f>
        <v>269.18184006682</v>
      </c>
      <c r="AG114" s="14" t="n">
        <f aca="false">N114-(N113*$G113/100)</f>
        <v>287.652718090419</v>
      </c>
      <c r="AH114" s="14" t="n">
        <f aca="false">O114-(O113*$G113/100)</f>
        <v>346.436843180269</v>
      </c>
      <c r="AI114" s="14" t="n">
        <f aca="false">P114-(P113*$G113/100)</f>
        <v>203.265849520469</v>
      </c>
      <c r="AJ114" s="14" t="n">
        <f aca="false">Q114-(Q113*$G113/100)</f>
        <v>91.6593442894196</v>
      </c>
      <c r="AK114" s="14" t="n">
        <f aca="false">R114-(R113*$G113/100)</f>
        <v>335.736873647538</v>
      </c>
      <c r="AL114" s="14" t="n">
        <f aca="false">S114-(S113*$G113/100)</f>
        <v>363.692373114903</v>
      </c>
      <c r="AM114" s="14" t="n">
        <f aca="false">T114-(T113*$G113/100)</f>
        <v>251.909548986107</v>
      </c>
      <c r="AN114" s="14" t="n">
        <f aca="false">U114-(U113*$G113/100)</f>
        <v>191.300545521501</v>
      </c>
      <c r="AO114" s="14" t="n">
        <f aca="false">V114-(V113*$G113/100)</f>
        <v>117.041291643015</v>
      </c>
      <c r="AP114" s="14" t="n">
        <f aca="false">W114-(W113*$G113/100)</f>
        <v>183.311895491975</v>
      </c>
      <c r="AQ114" s="14" t="n">
        <f aca="false">X114-(X113*$G113/100)</f>
        <v>258.549863516605</v>
      </c>
      <c r="AR114" s="14" t="n">
        <f aca="false">Y114-(Y113*$G113/100)</f>
        <v>257.04026098217</v>
      </c>
      <c r="AS114" s="15"/>
      <c r="AT114" s="14" t="n">
        <f aca="false">IF(AA114&gt;0,AA114,0)</f>
        <v>150.80502627179</v>
      </c>
      <c r="AU114" s="14" t="n">
        <f aca="false">IF(AB114&gt;0,AB114,0)</f>
        <v>250.855406530145</v>
      </c>
      <c r="AV114" s="14" t="n">
        <f aca="false">IF(AC114&gt;0,AC114,0)</f>
        <v>335.562535824901</v>
      </c>
      <c r="AW114" s="14" t="n">
        <f aca="false">IF(AD114&gt;0,AD114,0)</f>
        <v>257.315272830056</v>
      </c>
      <c r="AX114" s="14" t="n">
        <f aca="false">IF(AE114&gt;0,AE114,0)</f>
        <v>199.772364595786</v>
      </c>
      <c r="AY114" s="14" t="n">
        <f aca="false">IF(AF114&gt;0,AF114,0)</f>
        <v>269.18184006682</v>
      </c>
      <c r="AZ114" s="14" t="n">
        <f aca="false">IF(AG114&gt;0,AG114,0)</f>
        <v>287.652718090419</v>
      </c>
      <c r="BA114" s="14" t="n">
        <f aca="false">IF(AH114&gt;0,AH114,0)</f>
        <v>346.436843180269</v>
      </c>
      <c r="BB114" s="14" t="n">
        <f aca="false">IF(AI114&gt;0,AI114,0)</f>
        <v>203.265849520469</v>
      </c>
      <c r="BC114" s="14" t="n">
        <f aca="false">IF(AJ114&gt;0,AJ114,0)</f>
        <v>91.6593442894196</v>
      </c>
      <c r="BD114" s="14" t="n">
        <f aca="false">IF(AK114&gt;0,AK114,0)</f>
        <v>335.736873647538</v>
      </c>
      <c r="BE114" s="14" t="n">
        <f aca="false">IF(AL114&gt;0,AL114,0)</f>
        <v>363.692373114903</v>
      </c>
      <c r="BF114" s="14" t="n">
        <f aca="false">IF(AM114&gt;0,AM114,0)</f>
        <v>251.909548986107</v>
      </c>
      <c r="BG114" s="14" t="n">
        <f aca="false">IF(AN114&gt;0,AN114,0)</f>
        <v>191.300545521501</v>
      </c>
      <c r="BH114" s="14" t="n">
        <f aca="false">IF(AO114&gt;0,AO114,0)</f>
        <v>117.041291643015</v>
      </c>
      <c r="BI114" s="14" t="n">
        <f aca="false">IF(AP114&gt;0,AP114,0)</f>
        <v>183.311895491975</v>
      </c>
      <c r="BJ114" s="14" t="n">
        <f aca="false">IF(AQ114&gt;0,AQ114,0)</f>
        <v>258.549863516605</v>
      </c>
      <c r="BK114" s="14" t="n">
        <f aca="false">IF(AR114&gt;0,AR114,0)</f>
        <v>257.04026098217</v>
      </c>
    </row>
    <row r="115" customFormat="false" ht="18" hidden="false" customHeight="false" outlineLevel="0" collapsed="false">
      <c r="A115" s="22" t="s">
        <v>1123</v>
      </c>
      <c r="B115" s="19" t="s">
        <v>734</v>
      </c>
      <c r="C115" s="19" t="n">
        <v>45</v>
      </c>
      <c r="D115" s="19" t="n">
        <f aca="false">C115-2</f>
        <v>43</v>
      </c>
      <c r="E115" s="8" t="s">
        <v>735</v>
      </c>
      <c r="F115" s="8" t="n">
        <v>14.084465066309</v>
      </c>
      <c r="G115" s="13" t="n">
        <f aca="false">F115*((POWER(D115,2))/((POWER(C115,2))))</f>
        <v>12.8603337815335</v>
      </c>
      <c r="H115" s="0" t="n">
        <f aca="false">IF(ISNA(VLOOKUP($A115,PE!$B:$T,2,0)),0,VLOOKUP($A115,PE!$B:$T,2,0))</f>
        <v>94.2994486493484</v>
      </c>
      <c r="I115" s="0" t="n">
        <f aca="false">IF(ISNA(VLOOKUP($A115,PE!$B:$T,3,0)),0,VLOOKUP($A115,PE!$B:$T,3,0))</f>
        <v>493.562971953514</v>
      </c>
      <c r="J115" s="0" t="n">
        <f aca="false">IF(ISNA(VLOOKUP($A115,PE!$B:$T,4,0)),0,VLOOKUP($A115,PE!$B:$T,4,0))</f>
        <v>487.822719023509</v>
      </c>
      <c r="K115" s="0" t="n">
        <f aca="false">IF(ISNA(VLOOKUP($A115,PE!$B:$T,5,0)),0,VLOOKUP($A115,PE!$B:$T,5,0))</f>
        <v>310.668989075659</v>
      </c>
      <c r="L115" s="0" t="n">
        <f aca="false">IF(ISNA(VLOOKUP($A115,PE!$B:$T,6,0)),0,VLOOKUP($A115,PE!$B:$T,6,0))</f>
        <v>119.265319455374</v>
      </c>
      <c r="M115" s="0" t="n">
        <f aca="false">IF(ISNA(VLOOKUP($A115,PE!$B:$T,7,0)),0,VLOOKUP($A115,PE!$B:$T,7,0))</f>
        <v>238.693193790827</v>
      </c>
      <c r="N115" s="0" t="n">
        <f aca="false">IF(ISNA(VLOOKUP($A115,PE!$B:$T,8,0)),0,VLOOKUP($A115,PE!$B:$T,8,0))</f>
        <v>181.95010516377</v>
      </c>
      <c r="O115" s="0" t="n">
        <f aca="false">IF(ISNA(VLOOKUP($A115,PE!$B:$T,9,0)),0,VLOOKUP($A115,PE!$B:$T,9,0))</f>
        <v>359.953003670687</v>
      </c>
      <c r="P115" s="0" t="n">
        <f aca="false">IF(ISNA(VLOOKUP($A115,PE!$B:$T,10,0)),0,VLOOKUP($A115,PE!$B:$T,10,0))</f>
        <v>180.962771934417</v>
      </c>
      <c r="Q115" s="0" t="n">
        <f aca="false">IF(ISNA(VLOOKUP($A115,PE!$B:$T,11,0)),0,VLOOKUP($A115,PE!$B:$T,11,0))</f>
        <v>127.709637688597</v>
      </c>
      <c r="R115" s="0" t="n">
        <f aca="false">IF(ISNA(VLOOKUP($A115,PE!$B:$T,12,0)),0,VLOOKUP($A115,PE!$B:$T,12,0))</f>
        <v>166.21574683984</v>
      </c>
      <c r="S115" s="0" t="n">
        <f aca="false">IF(ISNA(VLOOKUP($A115,PE!$B:$T,13,0)),0,VLOOKUP($A115,PE!$B:$T,13,0))</f>
        <v>255.343160680807</v>
      </c>
      <c r="T115" s="0" t="n">
        <f aca="false">IF(ISNA(VLOOKUP($A115,PE!$B:$T,14,0)),0,VLOOKUP($A115,PE!$B:$T,14,0))</f>
        <v>186.072832923002</v>
      </c>
      <c r="U115" s="0" t="n">
        <f aca="false">IF(ISNA(VLOOKUP($A115,PE!$B:$T,15,0)),0,VLOOKUP($A115,PE!$B:$T,15,0))</f>
        <v>313.209914614742</v>
      </c>
      <c r="V115" s="0" t="n">
        <f aca="false">IF(ISNA(VLOOKUP($A115,PE!$B:$T,16,0)),0,VLOOKUP($A115,PE!$B:$T,16,0))</f>
        <v>145.653023766007</v>
      </c>
      <c r="W115" s="0" t="n">
        <f aca="false">IF(ISNA(VLOOKUP($A115,PE!$B:$T,17,0)),0,VLOOKUP($A115,PE!$B:$T,17,0))</f>
        <v>268.575334797399</v>
      </c>
      <c r="X115" s="0" t="n">
        <f aca="false">IF(ISNA(VLOOKUP($A115,PE!$B:$T,18,0)),0,VLOOKUP($A115,PE!$B:$T,18,0))</f>
        <v>157.173939412318</v>
      </c>
      <c r="Y115" s="0" t="n">
        <f aca="false">IF(ISNA(VLOOKUP($A115,PE!$B:$T,19,0)),0,VLOOKUP($A115,PE!$B:$T,19,0))</f>
        <v>186.072832923002</v>
      </c>
      <c r="AA115" s="14" t="n">
        <f aca="false">H115-(H114*$G114/100)</f>
        <v>72.6556298292128</v>
      </c>
      <c r="AB115" s="14" t="n">
        <f aca="false">I115-(I114*$G114/100)</f>
        <v>455.553121323364</v>
      </c>
      <c r="AC115" s="14" t="n">
        <f aca="false">J115-(J114*$G114/100)</f>
        <v>439.04605291058</v>
      </c>
      <c r="AD115" s="14" t="n">
        <f aca="false">K115-(K114*$G114/100)</f>
        <v>268.016298170778</v>
      </c>
      <c r="AE115" s="14" t="n">
        <f aca="false">L115-(L114*$G114/100)</f>
        <v>90.5314629737621</v>
      </c>
      <c r="AF115" s="14" t="n">
        <f aca="false">M115-(M114*$G114/100)</f>
        <v>198.901972717827</v>
      </c>
      <c r="AG115" s="14" t="n">
        <f aca="false">N115-(N114*$G114/100)</f>
        <v>140.591958347093</v>
      </c>
      <c r="AH115" s="14" t="n">
        <f aca="false">O115-(O114*$G114/100)</f>
        <v>310.395681925753</v>
      </c>
      <c r="AI115" s="14" t="n">
        <f aca="false">P115-(P114*$G114/100)</f>
        <v>151.249374198533</v>
      </c>
      <c r="AJ115" s="14" t="n">
        <f aca="false">Q115-(Q114*$G114/100)</f>
        <v>111.536965419101</v>
      </c>
      <c r="AK115" s="14" t="n">
        <f aca="false">R115-(R114*$G114/100)</f>
        <v>118.723627915536</v>
      </c>
      <c r="AL115" s="14" t="n">
        <f aca="false">S115-(S114*$G114/100)</f>
        <v>201.930626837615</v>
      </c>
      <c r="AM115" s="14" t="n">
        <f aca="false">T115-(T114*$G114/100)</f>
        <v>148.653644983642</v>
      </c>
      <c r="AN115" s="14" t="n">
        <f aca="false">U115-(U114*$G114/100)</f>
        <v>284.371151129075</v>
      </c>
      <c r="AO115" s="14" t="n">
        <f aca="false">V115-(V114*$G114/100)</f>
        <v>128.447170938764</v>
      </c>
      <c r="AP115" s="14" t="n">
        <f aca="false">W115-(W114*$G114/100)</f>
        <v>236.064034922827</v>
      </c>
      <c r="AQ115" s="14" t="n">
        <f aca="false">X115-(X114*$G114/100)</f>
        <v>119.754751472958</v>
      </c>
      <c r="AR115" s="14" t="n">
        <f aca="false">Y115-(Y114*$G114/100)</f>
        <v>149.147515672176</v>
      </c>
      <c r="AS115" s="15"/>
      <c r="AT115" s="14" t="n">
        <f aca="false">IF(AA115&gt;0,AA115,0)</f>
        <v>72.6556298292128</v>
      </c>
      <c r="AU115" s="14" t="n">
        <f aca="false">IF(AB115&gt;0,AB115,0)</f>
        <v>455.553121323364</v>
      </c>
      <c r="AV115" s="14" t="n">
        <f aca="false">IF(AC115&gt;0,AC115,0)</f>
        <v>439.04605291058</v>
      </c>
      <c r="AW115" s="14" t="n">
        <f aca="false">IF(AD115&gt;0,AD115,0)</f>
        <v>268.016298170778</v>
      </c>
      <c r="AX115" s="14" t="n">
        <f aca="false">IF(AE115&gt;0,AE115,0)</f>
        <v>90.5314629737621</v>
      </c>
      <c r="AY115" s="14" t="n">
        <f aca="false">IF(AF115&gt;0,AF115,0)</f>
        <v>198.901972717827</v>
      </c>
      <c r="AZ115" s="14" t="n">
        <f aca="false">IF(AG115&gt;0,AG115,0)</f>
        <v>140.591958347093</v>
      </c>
      <c r="BA115" s="14" t="n">
        <f aca="false">IF(AH115&gt;0,AH115,0)</f>
        <v>310.395681925753</v>
      </c>
      <c r="BB115" s="14" t="n">
        <f aca="false">IF(AI115&gt;0,AI115,0)</f>
        <v>151.249374198533</v>
      </c>
      <c r="BC115" s="14" t="n">
        <f aca="false">IF(AJ115&gt;0,AJ115,0)</f>
        <v>111.536965419101</v>
      </c>
      <c r="BD115" s="14" t="n">
        <f aca="false">IF(AK115&gt;0,AK115,0)</f>
        <v>118.723627915536</v>
      </c>
      <c r="BE115" s="14" t="n">
        <f aca="false">IF(AL115&gt;0,AL115,0)</f>
        <v>201.930626837615</v>
      </c>
      <c r="BF115" s="14" t="n">
        <f aca="false">IF(AM115&gt;0,AM115,0)</f>
        <v>148.653644983642</v>
      </c>
      <c r="BG115" s="14" t="n">
        <f aca="false">IF(AN115&gt;0,AN115,0)</f>
        <v>284.371151129075</v>
      </c>
      <c r="BH115" s="14" t="n">
        <f aca="false">IF(AO115&gt;0,AO115,0)</f>
        <v>128.447170938764</v>
      </c>
      <c r="BI115" s="14" t="n">
        <f aca="false">IF(AP115&gt;0,AP115,0)</f>
        <v>236.064034922827</v>
      </c>
      <c r="BJ115" s="14" t="n">
        <f aca="false">IF(AQ115&gt;0,AQ115,0)</f>
        <v>119.754751472958</v>
      </c>
      <c r="BK115" s="14" t="n">
        <f aca="false">IF(AR115&gt;0,AR115,0)</f>
        <v>149.147515672176</v>
      </c>
    </row>
    <row r="116" customFormat="false" ht="18" hidden="false" customHeight="false" outlineLevel="0" collapsed="false">
      <c r="A116" s="22" t="s">
        <v>1124</v>
      </c>
      <c r="B116" s="19" t="s">
        <v>739</v>
      </c>
      <c r="C116" s="19" t="n">
        <v>45</v>
      </c>
      <c r="D116" s="19" t="n">
        <f aca="false">C116-2</f>
        <v>43</v>
      </c>
      <c r="E116" s="8" t="s">
        <v>740</v>
      </c>
      <c r="F116" s="8" t="n">
        <v>14.0956006150125</v>
      </c>
      <c r="G116" s="13" t="n">
        <f aca="false">F116*((POWER(D116,2))/((POWER(C116,2))))</f>
        <v>12.8705014998312</v>
      </c>
      <c r="H116" s="0" t="n">
        <f aca="false">IF(ISNA(VLOOKUP($A116,PE!$B:$T,2,0)),0,VLOOKUP($A116,PE!$B:$T,2,0))</f>
        <v>12.9619965723012</v>
      </c>
      <c r="I116" s="0" t="n">
        <f aca="false">IF(ISNA(VLOOKUP($A116,PE!$B:$T,3,0)),0,VLOOKUP($A116,PE!$B:$T,3,0))</f>
        <v>24.1834656177565</v>
      </c>
      <c r="J116" s="0" t="n">
        <f aca="false">IF(ISNA(VLOOKUP($A116,PE!$B:$T,4,0)),0,VLOOKUP($A116,PE!$B:$T,4,0))</f>
        <v>33.9844905044856</v>
      </c>
      <c r="K116" s="0" t="n">
        <f aca="false">IF(ISNA(VLOOKUP($A116,PE!$B:$T,5,0)),0,VLOOKUP($A116,PE!$B:$T,5,0))</f>
        <v>70.7642811242263</v>
      </c>
      <c r="L116" s="0" t="n">
        <f aca="false">IF(ISNA(VLOOKUP($A116,PE!$B:$T,6,0)),0,VLOOKUP($A116,PE!$B:$T,6,0))</f>
        <v>18.738214375863</v>
      </c>
      <c r="M116" s="0" t="n">
        <f aca="false">IF(ISNA(VLOOKUP($A116,PE!$B:$T,7,0)),0,VLOOKUP($A116,PE!$B:$T,7,0))</f>
        <v>24.1834656177565</v>
      </c>
      <c r="N116" s="0" t="n">
        <f aca="false">IF(ISNA(VLOOKUP($A116,PE!$B:$T,8,0)),0,VLOOKUP($A116,PE!$B:$T,8,0))</f>
        <v>11.6968157465851</v>
      </c>
      <c r="O116" s="0" t="n">
        <f aca="false">IF(ISNA(VLOOKUP($A116,PE!$B:$T,9,0)),0,VLOOKUP($A116,PE!$B:$T,9,0))</f>
        <v>29.7723339827744</v>
      </c>
      <c r="P116" s="0" t="n">
        <f aca="false">IF(ISNA(VLOOKUP($A116,PE!$B:$T,10,0)),0,VLOOKUP($A116,PE!$B:$T,10,0))</f>
        <v>18.0832469699672</v>
      </c>
      <c r="Q116" s="0" t="n">
        <f aca="false">IF(ISNA(VLOOKUP($A116,PE!$B:$T,11,0)),0,VLOOKUP($A116,PE!$B:$T,11,0))</f>
        <v>39.4892486913682</v>
      </c>
      <c r="R116" s="0" t="n">
        <f aca="false">IF(ISNA(VLOOKUP($A116,PE!$B:$T,12,0)),0,VLOOKUP($A116,PE!$B:$T,12,0))</f>
        <v>21.9480728914691</v>
      </c>
      <c r="S116" s="0" t="n">
        <f aca="false">IF(ISNA(VLOOKUP($A116,PE!$B:$T,13,0)),0,VLOOKUP($A116,PE!$B:$T,13,0))</f>
        <v>38.1396353343381</v>
      </c>
      <c r="T116" s="0" t="n">
        <f aca="false">IF(ISNA(VLOOKUP($A116,PE!$B:$T,14,0)),0,VLOOKUP($A116,PE!$B:$T,14,0))</f>
        <v>28.9546926192239</v>
      </c>
      <c r="U116" s="0" t="n">
        <f aca="false">IF(ISNA(VLOOKUP($A116,PE!$B:$T,15,0)),0,VLOOKUP($A116,PE!$B:$T,15,0))</f>
        <v>26.8783510937799</v>
      </c>
      <c r="V116" s="0" t="n">
        <f aca="false">IF(ISNA(VLOOKUP($A116,PE!$B:$T,16,0)),0,VLOOKUP($A116,PE!$B:$T,16,0))</f>
        <v>8.4141267179965</v>
      </c>
      <c r="W116" s="0" t="n">
        <f aca="false">IF(ISNA(VLOOKUP($A116,PE!$B:$T,17,0)),0,VLOOKUP($A116,PE!$B:$T,17,0))</f>
        <v>64.781681953236</v>
      </c>
      <c r="X116" s="0" t="n">
        <f aca="false">IF(ISNA(VLOOKUP($A116,PE!$B:$T,18,0)),0,VLOOKUP($A116,PE!$B:$T,18,0))</f>
        <v>19.7000940049125</v>
      </c>
      <c r="Y116" s="0" t="n">
        <f aca="false">IF(ISNA(VLOOKUP($A116,PE!$B:$T,19,0)),0,VLOOKUP($A116,PE!$B:$T,19,0))</f>
        <v>23.3311552687771</v>
      </c>
      <c r="AA116" s="14" t="n">
        <f aca="false">H116-(H115*$G115/100)</f>
        <v>0.834772721849209</v>
      </c>
      <c r="AB116" s="14" t="n">
        <f aca="false">I116-(I115*$G115/100)</f>
        <v>-39.290379997522</v>
      </c>
      <c r="AC116" s="14" t="n">
        <f aca="false">J116-(J115*$G115/100)</f>
        <v>-28.75113942409</v>
      </c>
      <c r="AD116" s="14" t="n">
        <f aca="false">K116-(K115*$G115/100)</f>
        <v>30.8112121733807</v>
      </c>
      <c r="AE116" s="14" t="n">
        <f aca="false">L116-(L115*$G115/100)</f>
        <v>3.40029620828969</v>
      </c>
      <c r="AF116" s="14" t="n">
        <f aca="false">M116-(M115*$G115/100)</f>
        <v>-6.51327581754645</v>
      </c>
      <c r="AG116" s="14" t="n">
        <f aca="false">N116-(N115*$G115/100)</f>
        <v>-11.7025750933269</v>
      </c>
      <c r="AH116" s="14" t="n">
        <f aca="false">O116-(O115*$G115/100)</f>
        <v>-16.5188237459315</v>
      </c>
      <c r="AI116" s="14" t="n">
        <f aca="false">P116-(P115*$G115/100)</f>
        <v>-5.18916952111405</v>
      </c>
      <c r="AJ116" s="14" t="n">
        <f aca="false">Q116-(Q115*$G115/100)</f>
        <v>23.0653630134275</v>
      </c>
      <c r="AK116" s="14" t="n">
        <f aca="false">R116-(R115*$G115/100)</f>
        <v>0.572173050396959</v>
      </c>
      <c r="AL116" s="14" t="n">
        <f aca="false">S116-(S115*$G115/100)</f>
        <v>5.30165258246892</v>
      </c>
      <c r="AM116" s="14" t="n">
        <f aca="false">T116-(T115*$G115/100)</f>
        <v>5.02510522857068</v>
      </c>
      <c r="AN116" s="14" t="n">
        <f aca="false">U116-(U115*$G115/100)</f>
        <v>-13.401489362532</v>
      </c>
      <c r="AO116" s="14" t="n">
        <f aca="false">V116-(V115*$G115/100)</f>
        <v>-10.3173383012083</v>
      </c>
      <c r="AP116" s="14" t="n">
        <f aca="false">W116-(W115*$G115/100)</f>
        <v>30.2419974434194</v>
      </c>
      <c r="AQ116" s="14" t="n">
        <f aca="false">X116-(X115*$G115/100)</f>
        <v>-0.512999221096823</v>
      </c>
      <c r="AR116" s="14" t="n">
        <f aca="false">Y116-(Y115*$G115/100)</f>
        <v>-0.598432121876115</v>
      </c>
      <c r="AT116" s="14" t="n">
        <f aca="false">IF(AA116&gt;0,AA116,0)</f>
        <v>0.834772721849209</v>
      </c>
      <c r="AU116" s="14" t="n">
        <f aca="false">IF(AB116&gt;0,AB116,0)</f>
        <v>0</v>
      </c>
      <c r="AV116" s="14" t="n">
        <f aca="false">IF(AC116&gt;0,AC116,0)</f>
        <v>0</v>
      </c>
      <c r="AW116" s="14" t="n">
        <f aca="false">IF(AD116&gt;0,AD116,0)</f>
        <v>30.8112121733807</v>
      </c>
      <c r="AX116" s="14" t="n">
        <f aca="false">IF(AE116&gt;0,AE116,0)</f>
        <v>3.40029620828969</v>
      </c>
      <c r="AY116" s="14" t="n">
        <f aca="false">IF(AF116&gt;0,AF116,0)</f>
        <v>0</v>
      </c>
      <c r="AZ116" s="14" t="n">
        <f aca="false">IF(AG116&gt;0,AG116,0)</f>
        <v>0</v>
      </c>
      <c r="BA116" s="14" t="n">
        <f aca="false">IF(AH116&gt;0,AH116,0)</f>
        <v>0</v>
      </c>
      <c r="BB116" s="14" t="n">
        <f aca="false">IF(AI116&gt;0,AI116,0)</f>
        <v>0</v>
      </c>
      <c r="BC116" s="14" t="n">
        <f aca="false">IF(AJ116&gt;0,AJ116,0)</f>
        <v>23.0653630134275</v>
      </c>
      <c r="BD116" s="14" t="n">
        <f aca="false">IF(AK116&gt;0,AK116,0)</f>
        <v>0.572173050396959</v>
      </c>
      <c r="BE116" s="14" t="n">
        <f aca="false">IF(AL116&gt;0,AL116,0)</f>
        <v>5.30165258246892</v>
      </c>
      <c r="BF116" s="14" t="n">
        <f aca="false">IF(AM116&gt;0,AM116,0)</f>
        <v>5.02510522857068</v>
      </c>
      <c r="BG116" s="14" t="n">
        <f aca="false">IF(AN116&gt;0,AN116,0)</f>
        <v>0</v>
      </c>
      <c r="BH116" s="14" t="n">
        <f aca="false">IF(AO116&gt;0,AO116,0)</f>
        <v>0</v>
      </c>
      <c r="BI116" s="14" t="n">
        <f aca="false">IF(AP116&gt;0,AP116,0)</f>
        <v>30.2419974434194</v>
      </c>
      <c r="BJ116" s="14" t="n">
        <f aca="false">IF(AQ116&gt;0,AQ116,0)</f>
        <v>0</v>
      </c>
      <c r="BK116" s="14" t="n">
        <f aca="false">IF(AR116&gt;0,AR116,0)</f>
        <v>0</v>
      </c>
    </row>
    <row r="117" customFormat="false" ht="18" hidden="false" customHeight="false" outlineLevel="0" collapsed="false">
      <c r="A117" s="22" t="s">
        <v>1125</v>
      </c>
      <c r="B117" s="19" t="s">
        <v>741</v>
      </c>
      <c r="C117" s="19" t="n">
        <v>47</v>
      </c>
      <c r="D117" s="19" t="n">
        <f aca="false">C117-2</f>
        <v>45</v>
      </c>
      <c r="E117" s="8" t="s">
        <v>742</v>
      </c>
      <c r="F117" s="8" t="n">
        <v>14.5844857781149</v>
      </c>
      <c r="G117" s="13" t="n">
        <f aca="false">F117*((POWER(D117,2))/((POWER(C117,2))))</f>
        <v>13.3696621551302</v>
      </c>
      <c r="H117" s="0" t="n">
        <f aca="false">IF(ISNA(VLOOKUP($A117,PE!$B:$T,2,0)),0,VLOOKUP($A117,PE!$B:$T,2,0))</f>
        <v>17.7067259087479</v>
      </c>
      <c r="I117" s="0" t="n">
        <f aca="false">IF(ISNA(VLOOKUP($A117,PE!$B:$T,3,0)),0,VLOOKUP($A117,PE!$B:$T,3,0))</f>
        <v>17.8453567277723</v>
      </c>
      <c r="J117" s="0" t="n">
        <f aca="false">IF(ISNA(VLOOKUP($A117,PE!$B:$T,4,0)),0,VLOOKUP($A117,PE!$B:$T,4,0))</f>
        <v>44.0149645391873</v>
      </c>
      <c r="K117" s="0" t="n">
        <f aca="false">IF(ISNA(VLOOKUP($A117,PE!$B:$T,5,0)),0,VLOOKUP($A117,PE!$B:$T,5,0))</f>
        <v>37.3237054824636</v>
      </c>
      <c r="L117" s="0" t="n">
        <f aca="false">IF(ISNA(VLOOKUP($A117,PE!$B:$T,6,0)),0,VLOOKUP($A117,PE!$B:$T,6,0))</f>
        <v>11.2800487015397</v>
      </c>
      <c r="M117" s="0" t="n">
        <f aca="false">IF(ISNA(VLOOKUP($A117,PE!$B:$T,7,0)),0,VLOOKUP($A117,PE!$B:$T,7,0))</f>
        <v>18.3606096790054</v>
      </c>
      <c r="N117" s="0" t="n">
        <f aca="false">IF(ISNA(VLOOKUP($A117,PE!$B:$T,8,0)),0,VLOOKUP($A117,PE!$B:$T,8,0))</f>
        <v>15.0115031897401</v>
      </c>
      <c r="O117" s="0" t="n">
        <f aca="false">IF(ISNA(VLOOKUP($A117,PE!$B:$T,9,0)),0,VLOOKUP($A117,PE!$B:$T,9,0))</f>
        <v>25.4276572587043</v>
      </c>
      <c r="P117" s="0" t="n">
        <f aca="false">IF(ISNA(VLOOKUP($A117,PE!$B:$T,10,0)),0,VLOOKUP($A117,PE!$B:$T,10,0))</f>
        <v>18.3606096790054</v>
      </c>
      <c r="Q117" s="0" t="n">
        <f aca="false">IF(ISNA(VLOOKUP($A117,PE!$B:$T,11,0)),0,VLOOKUP($A117,PE!$B:$T,11,0))</f>
        <v>18.4844247151801</v>
      </c>
      <c r="R117" s="0" t="n">
        <f aca="false">IF(ISNA(VLOOKUP($A117,PE!$B:$T,12,0)),0,VLOOKUP($A117,PE!$B:$T,12,0))</f>
        <v>14.3940803592473</v>
      </c>
      <c r="S117" s="0" t="n">
        <f aca="false">IF(ISNA(VLOOKUP($A117,PE!$B:$T,13,0)),0,VLOOKUP($A117,PE!$B:$T,13,0))</f>
        <v>21.1663235672536</v>
      </c>
      <c r="T117" s="0" t="n">
        <f aca="false">IF(ISNA(VLOOKUP($A117,PE!$B:$T,14,0)),0,VLOOKUP($A117,PE!$B:$T,14,0))</f>
        <v>46.1580986041743</v>
      </c>
      <c r="U117" s="0" t="n">
        <f aca="false">IF(ISNA(VLOOKUP($A117,PE!$B:$T,15,0)),0,VLOOKUP($A117,PE!$B:$T,15,0))</f>
        <v>30.3622233242221</v>
      </c>
      <c r="V117" s="0" t="n">
        <f aca="false">IF(ISNA(VLOOKUP($A117,PE!$B:$T,16,0)),0,VLOOKUP($A117,PE!$B:$T,16,0))</f>
        <v>8.74902189494818</v>
      </c>
      <c r="W117" s="0" t="n">
        <f aca="false">IF(ISNA(VLOOKUP($A117,PE!$B:$T,17,0)),0,VLOOKUP($A117,PE!$B:$T,17,0))</f>
        <v>41.1644705679714</v>
      </c>
      <c r="X117" s="0" t="n">
        <f aca="false">IF(ISNA(VLOOKUP($A117,PE!$B:$T,18,0)),0,VLOOKUP($A117,PE!$B:$T,18,0))</f>
        <v>12.3343542468994</v>
      </c>
      <c r="Y117" s="0" t="n">
        <f aca="false">IF(ISNA(VLOOKUP($A117,PE!$B:$T,19,0)),0,VLOOKUP($A117,PE!$B:$T,19,0))</f>
        <v>16.005274027747</v>
      </c>
      <c r="AA117" s="14" t="n">
        <f aca="false">H117-(H116*$G116/100)</f>
        <v>16.0384519455018</v>
      </c>
      <c r="AB117" s="14" t="n">
        <f aca="false">I117-(I116*$G116/100)</f>
        <v>14.7328234227278</v>
      </c>
      <c r="AC117" s="14" t="n">
        <f aca="false">J117-(J116*$G116/100)</f>
        <v>39.6409901790975</v>
      </c>
      <c r="AD117" s="14" t="n">
        <f aca="false">K117-(K116*$G116/100)</f>
        <v>28.2159876190253</v>
      </c>
      <c r="AE117" s="14" t="n">
        <f aca="false">L117-(L116*$G116/100)</f>
        <v>8.86834653925267</v>
      </c>
      <c r="AF117" s="14" t="n">
        <f aca="false">M117-(M116*$G116/100)</f>
        <v>15.2480763739609</v>
      </c>
      <c r="AG117" s="14" t="n">
        <f aca="false">N117-(N116*$G116/100)</f>
        <v>13.5060643436434</v>
      </c>
      <c r="AH117" s="14" t="n">
        <f aca="false">O117-(O116*$G116/100)</f>
        <v>21.5958085669166</v>
      </c>
      <c r="AI117" s="14" t="n">
        <f aca="false">P117-(P116*$G116/100)</f>
        <v>16.0332051065176</v>
      </c>
      <c r="AJ117" s="14" t="n">
        <f aca="false">Q117-(Q116*$G116/100)</f>
        <v>13.4019603700855</v>
      </c>
      <c r="AK117" s="14" t="n">
        <f aca="false">R117-(R116*$G116/100)</f>
        <v>11.5692533085667</v>
      </c>
      <c r="AL117" s="14" t="n">
        <f aca="false">S117-(S116*$G116/100)</f>
        <v>16.2575612295175</v>
      </c>
      <c r="AM117" s="14" t="n">
        <f aca="false">T117-(T116*$G116/100)</f>
        <v>42.4314844563456</v>
      </c>
      <c r="AN117" s="14" t="n">
        <f aca="false">U117-(U116*$G116/100)</f>
        <v>26.9028447435673</v>
      </c>
      <c r="AO117" s="14" t="n">
        <f aca="false">V117-(V116*$G116/100)</f>
        <v>7.66608158951074</v>
      </c>
      <c r="AP117" s="14" t="n">
        <f aca="false">W117-(W116*$G116/100)</f>
        <v>32.8267432205643</v>
      </c>
      <c r="AQ117" s="14" t="n">
        <f aca="false">X117-(X116*$G116/100)</f>
        <v>9.79885335252898</v>
      </c>
      <c r="AR117" s="14" t="n">
        <f aca="false">Y117-(Y116*$G116/100)</f>
        <v>13.0024373389511</v>
      </c>
      <c r="AT117" s="14" t="n">
        <f aca="false">IF(AA117&gt;0,AA117,0)</f>
        <v>16.0384519455018</v>
      </c>
      <c r="AU117" s="14" t="n">
        <f aca="false">IF(AB117&gt;0,AB117,0)</f>
        <v>14.7328234227278</v>
      </c>
      <c r="AV117" s="14" t="n">
        <f aca="false">IF(AC117&gt;0,AC117,0)</f>
        <v>39.6409901790975</v>
      </c>
      <c r="AW117" s="14" t="n">
        <f aca="false">IF(AD117&gt;0,AD117,0)</f>
        <v>28.2159876190253</v>
      </c>
      <c r="AX117" s="14" t="n">
        <f aca="false">IF(AE117&gt;0,AE117,0)</f>
        <v>8.86834653925267</v>
      </c>
      <c r="AY117" s="14" t="n">
        <f aca="false">IF(AF117&gt;0,AF117,0)</f>
        <v>15.2480763739609</v>
      </c>
      <c r="AZ117" s="14" t="n">
        <f aca="false">IF(AG117&gt;0,AG117,0)</f>
        <v>13.5060643436434</v>
      </c>
      <c r="BA117" s="14" t="n">
        <f aca="false">IF(AH117&gt;0,AH117,0)</f>
        <v>21.5958085669166</v>
      </c>
      <c r="BB117" s="14" t="n">
        <f aca="false">IF(AI117&gt;0,AI117,0)</f>
        <v>16.0332051065176</v>
      </c>
      <c r="BC117" s="14" t="n">
        <f aca="false">IF(AJ117&gt;0,AJ117,0)</f>
        <v>13.4019603700855</v>
      </c>
      <c r="BD117" s="14" t="n">
        <f aca="false">IF(AK117&gt;0,AK117,0)</f>
        <v>11.5692533085667</v>
      </c>
      <c r="BE117" s="14" t="n">
        <f aca="false">IF(AL117&gt;0,AL117,0)</f>
        <v>16.2575612295175</v>
      </c>
      <c r="BF117" s="14" t="n">
        <f aca="false">IF(AM117&gt;0,AM117,0)</f>
        <v>42.4314844563456</v>
      </c>
      <c r="BG117" s="14" t="n">
        <f aca="false">IF(AN117&gt;0,AN117,0)</f>
        <v>26.9028447435673</v>
      </c>
      <c r="BH117" s="14" t="n">
        <f aca="false">IF(AO117&gt;0,AO117,0)</f>
        <v>7.66608158951074</v>
      </c>
      <c r="BI117" s="14" t="n">
        <f aca="false">IF(AP117&gt;0,AP117,0)</f>
        <v>32.8267432205643</v>
      </c>
      <c r="BJ117" s="14" t="n">
        <f aca="false">IF(AQ117&gt;0,AQ117,0)</f>
        <v>9.79885335252898</v>
      </c>
      <c r="BK117" s="14" t="n">
        <f aca="false">IF(AR117&gt;0,AR117,0)</f>
        <v>13.0024373389511</v>
      </c>
    </row>
    <row r="118" customFormat="false" ht="18" hidden="false" customHeight="false" outlineLevel="0" collapsed="false">
      <c r="A118" s="22" t="s">
        <v>1126</v>
      </c>
      <c r="B118" s="19" t="s">
        <v>743</v>
      </c>
      <c r="C118" s="19" t="n">
        <v>47</v>
      </c>
      <c r="D118" s="19" t="n">
        <f aca="false">C118-2</f>
        <v>45</v>
      </c>
      <c r="E118" s="8" t="s">
        <v>744</v>
      </c>
      <c r="F118" s="8" t="n">
        <v>14.5958683610469</v>
      </c>
      <c r="G118" s="13" t="n">
        <f aca="false">F118*((POWER(D118,2))/((POWER(C118,2))))</f>
        <v>13.3800966188864</v>
      </c>
      <c r="H118" s="0" t="n">
        <f aca="false">IF(ISNA(VLOOKUP($A118,PE!$B:$T,2,0)),0,VLOOKUP($A118,PE!$B:$T,2,0))</f>
        <v>70.2187527979649</v>
      </c>
      <c r="I118" s="0" t="n">
        <f aca="false">IF(ISNA(VLOOKUP($A118,PE!$B:$T,3,0)),0,VLOOKUP($A118,PE!$B:$T,3,0))</f>
        <v>69.4341581526053</v>
      </c>
      <c r="J118" s="0" t="n">
        <f aca="false">IF(ISNA(VLOOKUP($A118,PE!$B:$T,4,0)),0,VLOOKUP($A118,PE!$B:$T,4,0))</f>
        <v>97.5741026901735</v>
      </c>
      <c r="K118" s="0" t="n">
        <f aca="false">IF(ISNA(VLOOKUP($A118,PE!$B:$T,5,0)),0,VLOOKUP($A118,PE!$B:$T,5,0))</f>
        <v>114.370751175297</v>
      </c>
      <c r="L118" s="0" t="n">
        <f aca="false">IF(ISNA(VLOOKUP($A118,PE!$B:$T,6,0)),0,VLOOKUP($A118,PE!$B:$T,6,0))</f>
        <v>90.4809277049399</v>
      </c>
      <c r="M118" s="0" t="n">
        <f aca="false">IF(ISNA(VLOOKUP($A118,PE!$B:$T,7,0)),0,VLOOKUP($A118,PE!$B:$T,7,0))</f>
        <v>97.5741026901735</v>
      </c>
      <c r="N118" s="0" t="n">
        <f aca="false">IF(ISNA(VLOOKUP($A118,PE!$B:$T,8,0)),0,VLOOKUP($A118,PE!$B:$T,8,0))</f>
        <v>119.536101304251</v>
      </c>
      <c r="O118" s="0" t="n">
        <f aca="false">IF(ISNA(VLOOKUP($A118,PE!$B:$T,9,0)),0,VLOOKUP($A118,PE!$B:$T,9,0))</f>
        <v>98.9994520622461</v>
      </c>
      <c r="P118" s="0" t="n">
        <f aca="false">IF(ISNA(VLOOKUP($A118,PE!$B:$T,10,0)),0,VLOOKUP($A118,PE!$B:$T,10,0))</f>
        <v>101.93140644212</v>
      </c>
      <c r="Q118" s="0" t="n">
        <f aca="false">IF(ISNA(VLOOKUP($A118,PE!$B:$T,11,0)),0,VLOOKUP($A118,PE!$B:$T,11,0))</f>
        <v>62.095222210818</v>
      </c>
      <c r="R118" s="0" t="n">
        <f aca="false">IF(ISNA(VLOOKUP($A118,PE!$B:$T,12,0)),0,VLOOKUP($A118,PE!$B:$T,12,0))</f>
        <v>141.358713855085</v>
      </c>
      <c r="S118" s="0" t="n">
        <f aca="false">IF(ISNA(VLOOKUP($A118,PE!$B:$T,13,0)),0,VLOOKUP($A118,PE!$B:$T,13,0))</f>
        <v>123.872826526486</v>
      </c>
      <c r="T118" s="0" t="n">
        <f aca="false">IF(ISNA(VLOOKUP($A118,PE!$B:$T,14,0)),0,VLOOKUP($A118,PE!$B:$T,14,0))</f>
        <v>131.063567314664</v>
      </c>
      <c r="U118" s="0" t="n">
        <f aca="false">IF(ISNA(VLOOKUP($A118,PE!$B:$T,15,0)),0,VLOOKUP($A118,PE!$B:$T,15,0))</f>
        <v>69.2152146419323</v>
      </c>
      <c r="V118" s="0" t="n">
        <f aca="false">IF(ISNA(VLOOKUP($A118,PE!$B:$T,16,0)),0,VLOOKUP($A118,PE!$B:$T,16,0))</f>
        <v>39.4214583918854</v>
      </c>
      <c r="W118" s="0" t="n">
        <f aca="false">IF(ISNA(VLOOKUP($A118,PE!$B:$T,17,0)),0,VLOOKUP($A118,PE!$B:$T,17,0))</f>
        <v>87.6819317056367</v>
      </c>
      <c r="X118" s="0" t="n">
        <f aca="false">IF(ISNA(VLOOKUP($A118,PE!$B:$T,18,0)),0,VLOOKUP($A118,PE!$B:$T,18,0))</f>
        <v>119.388513206174</v>
      </c>
      <c r="Y118" s="0" t="n">
        <f aca="false">IF(ISNA(VLOOKUP($A118,PE!$B:$T,19,0)),0,VLOOKUP($A118,PE!$B:$T,19,0))</f>
        <v>89.8790007350968</v>
      </c>
      <c r="AA118" s="14" t="n">
        <f aca="false">H118-(H117*$G117/100)</f>
        <v>67.8514233652304</v>
      </c>
      <c r="AB118" s="14" t="n">
        <f aca="false">I118-(I117*$G117/100)</f>
        <v>67.0482942477244</v>
      </c>
      <c r="AC118" s="14" t="n">
        <f aca="false">J118-(J117*$G117/100)</f>
        <v>91.6894506335838</v>
      </c>
      <c r="AD118" s="14" t="n">
        <f aca="false">K118-(K117*$G117/100)</f>
        <v>109.380697848516</v>
      </c>
      <c r="AE118" s="14" t="n">
        <f aca="false">L118-(L117*$G117/100)</f>
        <v>88.9728233026099</v>
      </c>
      <c r="AF118" s="14" t="n">
        <f aca="false">M118-(M117*$G117/100)</f>
        <v>95.1193512064684</v>
      </c>
      <c r="AG118" s="14" t="n">
        <f aca="false">N118-(N117*$G117/100)</f>
        <v>117.529114043376</v>
      </c>
      <c r="AH118" s="14" t="n">
        <f aca="false">O118-(O117*$G117/100)</f>
        <v>95.5998601927929</v>
      </c>
      <c r="AI118" s="14" t="n">
        <f aca="false">P118-(P117*$G117/100)</f>
        <v>99.4766549584148</v>
      </c>
      <c r="AJ118" s="14" t="n">
        <f aca="false">Q118-(Q117*$G117/100)</f>
        <v>59.623917075079</v>
      </c>
      <c r="AK118" s="14" t="n">
        <f aca="false">R118-(R117*$G117/100)</f>
        <v>139.434273940716</v>
      </c>
      <c r="AL118" s="14" t="n">
        <f aca="false">S118-(S117*$G117/100)</f>
        <v>121.042960574882</v>
      </c>
      <c r="AM118" s="14" t="n">
        <f aca="false">T118-(T117*$G117/100)</f>
        <v>124.892385474054</v>
      </c>
      <c r="AN118" s="14" t="n">
        <f aca="false">U118-(U117*$G117/100)</f>
        <v>65.1558879606977</v>
      </c>
      <c r="AO118" s="14" t="n">
        <f aca="false">V118-(V117*$G117/100)</f>
        <v>38.2517437226525</v>
      </c>
      <c r="AP118" s="14" t="n">
        <f aca="false">W118-(W117*$G117/100)</f>
        <v>82.1783810627509</v>
      </c>
      <c r="AQ118" s="14" t="n">
        <f aca="false">X118-(X117*$G117/100)</f>
        <v>117.739451714347</v>
      </c>
      <c r="AR118" s="14" t="n">
        <f aca="false">Y118-(Y117*$G117/100)</f>
        <v>87.7391496705842</v>
      </c>
      <c r="AT118" s="14" t="n">
        <f aca="false">IF(AA118&gt;0,AA118,0)</f>
        <v>67.8514233652304</v>
      </c>
      <c r="AU118" s="14" t="n">
        <f aca="false">IF(AB118&gt;0,AB118,0)</f>
        <v>67.0482942477244</v>
      </c>
      <c r="AV118" s="14" t="n">
        <f aca="false">IF(AC118&gt;0,AC118,0)</f>
        <v>91.6894506335838</v>
      </c>
      <c r="AW118" s="14" t="n">
        <f aca="false">IF(AD118&gt;0,AD118,0)</f>
        <v>109.380697848516</v>
      </c>
      <c r="AX118" s="14" t="n">
        <f aca="false">IF(AE118&gt;0,AE118,0)</f>
        <v>88.9728233026099</v>
      </c>
      <c r="AY118" s="14" t="n">
        <f aca="false">IF(AF118&gt;0,AF118,0)</f>
        <v>95.1193512064684</v>
      </c>
      <c r="AZ118" s="14" t="n">
        <f aca="false">IF(AG118&gt;0,AG118,0)</f>
        <v>117.529114043376</v>
      </c>
      <c r="BA118" s="14" t="n">
        <f aca="false">IF(AH118&gt;0,AH118,0)</f>
        <v>95.5998601927929</v>
      </c>
      <c r="BB118" s="14" t="n">
        <f aca="false">IF(AI118&gt;0,AI118,0)</f>
        <v>99.4766549584148</v>
      </c>
      <c r="BC118" s="14" t="n">
        <f aca="false">IF(AJ118&gt;0,AJ118,0)</f>
        <v>59.623917075079</v>
      </c>
      <c r="BD118" s="14" t="n">
        <f aca="false">IF(AK118&gt;0,AK118,0)</f>
        <v>139.434273940716</v>
      </c>
      <c r="BE118" s="14" t="n">
        <f aca="false">IF(AL118&gt;0,AL118,0)</f>
        <v>121.042960574882</v>
      </c>
      <c r="BF118" s="14" t="n">
        <f aca="false">IF(AM118&gt;0,AM118,0)</f>
        <v>124.892385474054</v>
      </c>
      <c r="BG118" s="14" t="n">
        <f aca="false">IF(AN118&gt;0,AN118,0)</f>
        <v>65.1558879606977</v>
      </c>
      <c r="BH118" s="14" t="n">
        <f aca="false">IF(AO118&gt;0,AO118,0)</f>
        <v>38.2517437226525</v>
      </c>
      <c r="BI118" s="14" t="n">
        <f aca="false">IF(AP118&gt;0,AP118,0)</f>
        <v>82.1783810627509</v>
      </c>
      <c r="BJ118" s="14" t="n">
        <f aca="false">IF(AQ118&gt;0,AQ118,0)</f>
        <v>117.739451714347</v>
      </c>
      <c r="BK118" s="14" t="n">
        <f aca="false">IF(AR118&gt;0,AR118,0)</f>
        <v>87.7391496705842</v>
      </c>
    </row>
    <row r="119" customFormat="false" ht="18" hidden="false" customHeight="false" outlineLevel="0" collapsed="false">
      <c r="A119" s="22" t="s">
        <v>1127</v>
      </c>
      <c r="B119" s="19" t="s">
        <v>745</v>
      </c>
      <c r="C119" s="19" t="n">
        <v>47</v>
      </c>
      <c r="D119" s="19" t="n">
        <f aca="false">C119-2</f>
        <v>45</v>
      </c>
      <c r="E119" s="8" t="s">
        <v>746</v>
      </c>
      <c r="F119" s="8" t="n">
        <v>14.6072512512076</v>
      </c>
      <c r="G119" s="13" t="n">
        <f aca="false">F119*((POWER(D119,2))/((POWER(C119,2))))</f>
        <v>13.3905313642804</v>
      </c>
      <c r="H119" s="0" t="n">
        <f aca="false">IF(ISNA(VLOOKUP($A119,PE!$B:$T,2,0)),0,VLOOKUP($A119,PE!$B:$T,2,0))</f>
        <v>67.6335648313806</v>
      </c>
      <c r="I119" s="0" t="n">
        <f aca="false">IF(ISNA(VLOOKUP($A119,PE!$B:$T,3,0)),0,VLOOKUP($A119,PE!$B:$T,3,0))</f>
        <v>60.6977978616271</v>
      </c>
      <c r="J119" s="0" t="n">
        <f aca="false">IF(ISNA(VLOOKUP($A119,PE!$B:$T,4,0)),0,VLOOKUP($A119,PE!$B:$T,4,0))</f>
        <v>97.2954861260495</v>
      </c>
      <c r="K119" s="0" t="n">
        <f aca="false">IF(ISNA(VLOOKUP($A119,PE!$B:$T,5,0)),0,VLOOKUP($A119,PE!$B:$T,5,0))</f>
        <v>97.3657286840058</v>
      </c>
      <c r="L119" s="0" t="n">
        <f aca="false">IF(ISNA(VLOOKUP($A119,PE!$B:$T,6,0)),0,VLOOKUP($A119,PE!$B:$T,6,0))</f>
        <v>58.5932975990735</v>
      </c>
      <c r="M119" s="0" t="n">
        <f aca="false">IF(ISNA(VLOOKUP($A119,PE!$B:$T,7,0)),0,VLOOKUP($A119,PE!$B:$T,7,0))</f>
        <v>65.2551450446021</v>
      </c>
      <c r="N119" s="0" t="n">
        <f aca="false">IF(ISNA(VLOOKUP($A119,PE!$B:$T,8,0)),0,VLOOKUP($A119,PE!$B:$T,8,0))</f>
        <v>67.7500755622425</v>
      </c>
      <c r="O119" s="0" t="n">
        <f aca="false">IF(ISNA(VLOOKUP($A119,PE!$B:$T,9,0)),0,VLOOKUP($A119,PE!$B:$T,9,0))</f>
        <v>101.656607900331</v>
      </c>
      <c r="P119" s="0" t="n">
        <f aca="false">IF(ISNA(VLOOKUP($A119,PE!$B:$T,10,0)),0,VLOOKUP($A119,PE!$B:$T,10,0))</f>
        <v>78.449373805986</v>
      </c>
      <c r="Q119" s="0" t="n">
        <f aca="false">IF(ISNA(VLOOKUP($A119,PE!$B:$T,11,0)),0,VLOOKUP($A119,PE!$B:$T,11,0))</f>
        <v>70.8585651236785</v>
      </c>
      <c r="R119" s="0" t="n">
        <f aca="false">IF(ISNA(VLOOKUP($A119,PE!$B:$T,12,0)),0,VLOOKUP($A119,PE!$B:$T,12,0))</f>
        <v>88.7313460608091</v>
      </c>
      <c r="S119" s="0" t="n">
        <f aca="false">IF(ISNA(VLOOKUP($A119,PE!$B:$T,13,0)),0,VLOOKUP($A119,PE!$B:$T,13,0))</f>
        <v>95.6116972392751</v>
      </c>
      <c r="T119" s="0" t="n">
        <f aca="false">IF(ISNA(VLOOKUP($A119,PE!$B:$T,14,0)),0,VLOOKUP($A119,PE!$B:$T,14,0))</f>
        <v>121.395918150721</v>
      </c>
      <c r="U119" s="0" t="n">
        <f aca="false">IF(ISNA(VLOOKUP($A119,PE!$B:$T,15,0)),0,VLOOKUP($A119,PE!$B:$T,15,0))</f>
        <v>95.3657712990182</v>
      </c>
      <c r="V119" s="0" t="n">
        <f aca="false">IF(ISNA(VLOOKUP($A119,PE!$B:$T,16,0)),0,VLOOKUP($A119,PE!$B:$T,16,0))</f>
        <v>42.1544986656944</v>
      </c>
      <c r="W119" s="0" t="n">
        <f aca="false">IF(ISNA(VLOOKUP($A119,PE!$B:$T,17,0)),0,VLOOKUP($A119,PE!$B:$T,17,0))</f>
        <v>79.6823192524652</v>
      </c>
      <c r="X119" s="0" t="n">
        <f aca="false">IF(ISNA(VLOOKUP($A119,PE!$B:$T,18,0)),0,VLOOKUP($A119,PE!$B:$T,18,0))</f>
        <v>78.449373805986</v>
      </c>
      <c r="Y119" s="0" t="n">
        <f aca="false">IF(ISNA(VLOOKUP($A119,PE!$B:$T,19,0)),0,VLOOKUP($A119,PE!$B:$T,19,0))</f>
        <v>49.0892967574064</v>
      </c>
      <c r="AA119" s="14" t="n">
        <f aca="false">H119-(H118*$G118/100)</f>
        <v>58.2382278624359</v>
      </c>
      <c r="AB119" s="14" t="n">
        <f aca="false">I119-(I118*$G118/100)</f>
        <v>51.4074404142981</v>
      </c>
      <c r="AC119" s="14" t="n">
        <f aca="false">J119-(J118*$G118/100)</f>
        <v>84.2399769110929</v>
      </c>
      <c r="AD119" s="14" t="n">
        <f aca="false">K119-(K118*$G118/100)</f>
        <v>82.0628116730049</v>
      </c>
      <c r="AE119" s="14" t="n">
        <f aca="false">L119-(L118*$G118/100)</f>
        <v>46.4868620504878</v>
      </c>
      <c r="AF119" s="14" t="n">
        <f aca="false">M119-(M118*$G118/100)</f>
        <v>52.1996358296455</v>
      </c>
      <c r="AG119" s="14" t="n">
        <f aca="false">N119-(N118*$G118/100)</f>
        <v>51.7560297132838</v>
      </c>
      <c r="AH119" s="14" t="n">
        <f aca="false">O119-(O118*$G118/100)</f>
        <v>88.4103855622343</v>
      </c>
      <c r="AI119" s="14" t="n">
        <f aca="false">P119-(P118*$G118/100)</f>
        <v>64.8108531390406</v>
      </c>
      <c r="AJ119" s="14" t="n">
        <f aca="false">Q119-(Q118*$G118/100)</f>
        <v>62.5501643961588</v>
      </c>
      <c r="AK119" s="14" t="n">
        <f aca="false">R119-(R118*$G118/100)</f>
        <v>69.8174135677836</v>
      </c>
      <c r="AL119" s="14" t="n">
        <f aca="false">S119-(S118*$G118/100)</f>
        <v>79.0373933654857</v>
      </c>
      <c r="AM119" s="14" t="n">
        <f aca="false">T119-(T118*$G118/100)</f>
        <v>103.85948621186</v>
      </c>
      <c r="AN119" s="14" t="n">
        <f aca="false">U119-(U118*$G118/100)</f>
        <v>86.1047087049581</v>
      </c>
      <c r="AO119" s="14" t="n">
        <f aca="false">V119-(V118*$G118/100)</f>
        <v>36.879869444286</v>
      </c>
      <c r="AP119" s="14" t="n">
        <f aca="false">W119-(W118*$G118/100)</f>
        <v>67.950392072945</v>
      </c>
      <c r="AQ119" s="14" t="n">
        <f aca="false">X119-(X118*$G118/100)</f>
        <v>62.475075387148</v>
      </c>
      <c r="AR119" s="14" t="n">
        <f aca="false">Y119-(Y118*$G118/100)</f>
        <v>37.0633996189608</v>
      </c>
      <c r="AT119" s="14" t="n">
        <f aca="false">IF(AA119&gt;0,AA119,0)</f>
        <v>58.2382278624359</v>
      </c>
      <c r="AU119" s="14" t="n">
        <f aca="false">IF(AB119&gt;0,AB119,0)</f>
        <v>51.4074404142981</v>
      </c>
      <c r="AV119" s="14" t="n">
        <f aca="false">IF(AC119&gt;0,AC119,0)</f>
        <v>84.2399769110929</v>
      </c>
      <c r="AW119" s="14" t="n">
        <f aca="false">IF(AD119&gt;0,AD119,0)</f>
        <v>82.0628116730049</v>
      </c>
      <c r="AX119" s="14" t="n">
        <f aca="false">IF(AE119&gt;0,AE119,0)</f>
        <v>46.4868620504878</v>
      </c>
      <c r="AY119" s="14" t="n">
        <f aca="false">IF(AF119&gt;0,AF119,0)</f>
        <v>52.1996358296455</v>
      </c>
      <c r="AZ119" s="14" t="n">
        <f aca="false">IF(AG119&gt;0,AG119,0)</f>
        <v>51.7560297132838</v>
      </c>
      <c r="BA119" s="14" t="n">
        <f aca="false">IF(AH119&gt;0,AH119,0)</f>
        <v>88.4103855622343</v>
      </c>
      <c r="BB119" s="14" t="n">
        <f aca="false">IF(AI119&gt;0,AI119,0)</f>
        <v>64.8108531390406</v>
      </c>
      <c r="BC119" s="14" t="n">
        <f aca="false">IF(AJ119&gt;0,AJ119,0)</f>
        <v>62.5501643961588</v>
      </c>
      <c r="BD119" s="14" t="n">
        <f aca="false">IF(AK119&gt;0,AK119,0)</f>
        <v>69.8174135677836</v>
      </c>
      <c r="BE119" s="14" t="n">
        <f aca="false">IF(AL119&gt;0,AL119,0)</f>
        <v>79.0373933654857</v>
      </c>
      <c r="BF119" s="14" t="n">
        <f aca="false">IF(AM119&gt;0,AM119,0)</f>
        <v>103.85948621186</v>
      </c>
      <c r="BG119" s="14" t="n">
        <f aca="false">IF(AN119&gt;0,AN119,0)</f>
        <v>86.1047087049581</v>
      </c>
      <c r="BH119" s="14" t="n">
        <f aca="false">IF(AO119&gt;0,AO119,0)</f>
        <v>36.879869444286</v>
      </c>
      <c r="BI119" s="14" t="n">
        <f aca="false">IF(AP119&gt;0,AP119,0)</f>
        <v>67.950392072945</v>
      </c>
      <c r="BJ119" s="14" t="n">
        <f aca="false">IF(AQ119&gt;0,AQ119,0)</f>
        <v>62.475075387148</v>
      </c>
      <c r="BK119" s="14" t="n">
        <f aca="false">IF(AR119&gt;0,AR119,0)</f>
        <v>37.0633996189608</v>
      </c>
    </row>
    <row r="120" customFormat="false" ht="18" hidden="false" customHeight="false" outlineLevel="0" collapsed="false">
      <c r="A120" s="22" t="s">
        <v>1128</v>
      </c>
      <c r="B120" s="19" t="s">
        <v>747</v>
      </c>
      <c r="C120" s="19" t="n">
        <v>47</v>
      </c>
      <c r="D120" s="19" t="n">
        <f aca="false">C120-2</f>
        <v>45</v>
      </c>
      <c r="E120" s="8" t="s">
        <v>748</v>
      </c>
      <c r="F120" s="8" t="n">
        <v>14.6186344462898</v>
      </c>
      <c r="G120" s="13" t="n">
        <f aca="false">F120*((POWER(D120,2))/((POWER(C120,2))))</f>
        <v>13.4009663891973</v>
      </c>
      <c r="H120" s="0" t="n">
        <f aca="false">IF(ISNA(VLOOKUP($A120,PE!$B:$T,2,0)),0,VLOOKUP($A120,PE!$B:$T,2,0))</f>
        <v>44.1373475755353</v>
      </c>
      <c r="I120" s="0" t="n">
        <f aca="false">IF(ISNA(VLOOKUP($A120,PE!$B:$T,3,0)),0,VLOOKUP($A120,PE!$B:$T,3,0))</f>
        <v>32.2803598086538</v>
      </c>
      <c r="J120" s="0" t="n">
        <f aca="false">IF(ISNA(VLOOKUP($A120,PE!$B:$T,4,0)),0,VLOOKUP($A120,PE!$B:$T,4,0))</f>
        <v>55.6634615882266</v>
      </c>
      <c r="K120" s="0" t="n">
        <f aca="false">IF(ISNA(VLOOKUP($A120,PE!$B:$T,5,0)),0,VLOOKUP($A120,PE!$B:$T,5,0))</f>
        <v>49.3007406906348</v>
      </c>
      <c r="L120" s="0" t="n">
        <f aca="false">IF(ISNA(VLOOKUP($A120,PE!$B:$T,6,0)),0,VLOOKUP($A120,PE!$B:$T,6,0))</f>
        <v>51.6800546407519</v>
      </c>
      <c r="M120" s="0" t="n">
        <f aca="false">IF(ISNA(VLOOKUP($A120,PE!$B:$T,7,0)),0,VLOOKUP($A120,PE!$B:$T,7,0))</f>
        <v>40.4289878485636</v>
      </c>
      <c r="N120" s="0" t="n">
        <f aca="false">IF(ISNA(VLOOKUP($A120,PE!$B:$T,8,0)),0,VLOOKUP($A120,PE!$B:$T,8,0))</f>
        <v>49.3007406906348</v>
      </c>
      <c r="O120" s="0" t="n">
        <f aca="false">IF(ISNA(VLOOKUP($A120,PE!$B:$T,9,0)),0,VLOOKUP($A120,PE!$B:$T,9,0))</f>
        <v>51.1784968883215</v>
      </c>
      <c r="P120" s="0" t="n">
        <f aca="false">IF(ISNA(VLOOKUP($A120,PE!$B:$T,10,0)),0,VLOOKUP($A120,PE!$B:$T,10,0))</f>
        <v>42.9189808790369</v>
      </c>
      <c r="Q120" s="0" t="n">
        <f aca="false">IF(ISNA(VLOOKUP($A120,PE!$B:$T,11,0)),0,VLOOKUP($A120,PE!$B:$T,11,0))</f>
        <v>39.979344144514</v>
      </c>
      <c r="R120" s="0" t="n">
        <f aca="false">IF(ISNA(VLOOKUP($A120,PE!$B:$T,12,0)),0,VLOOKUP($A120,PE!$B:$T,12,0))</f>
        <v>70.4073784625309</v>
      </c>
      <c r="S120" s="0" t="n">
        <f aca="false">IF(ISNA(VLOOKUP($A120,PE!$B:$T,13,0)),0,VLOOKUP($A120,PE!$B:$T,13,0))</f>
        <v>69.5359886777194</v>
      </c>
      <c r="T120" s="0" t="n">
        <f aca="false">IF(ISNA(VLOOKUP($A120,PE!$B:$T,14,0)),0,VLOOKUP($A120,PE!$B:$T,14,0))</f>
        <v>87.3071652579901</v>
      </c>
      <c r="U120" s="0" t="n">
        <f aca="false">IF(ISNA(VLOOKUP($A120,PE!$B:$T,15,0)),0,VLOOKUP($A120,PE!$B:$T,15,0))</f>
        <v>51.1025631574213</v>
      </c>
      <c r="V120" s="0" t="n">
        <f aca="false">IF(ISNA(VLOOKUP($A120,PE!$B:$T,16,0)),0,VLOOKUP($A120,PE!$B:$T,16,0))</f>
        <v>21.8539635831261</v>
      </c>
      <c r="W120" s="0" t="n">
        <f aca="false">IF(ISNA(VLOOKUP($A120,PE!$B:$T,17,0)),0,VLOOKUP($A120,PE!$B:$T,17,0))</f>
        <v>32.3450889204668</v>
      </c>
      <c r="X120" s="0" t="n">
        <f aca="false">IF(ISNA(VLOOKUP($A120,PE!$B:$T,18,0)),0,VLOOKUP($A120,PE!$B:$T,18,0))</f>
        <v>61.5876216757134</v>
      </c>
      <c r="Y120" s="0" t="n">
        <f aca="false">IF(ISNA(VLOOKUP($A120,PE!$B:$T,19,0)),0,VLOOKUP($A120,PE!$B:$T,19,0))</f>
        <v>34.3208522455457</v>
      </c>
      <c r="AA120" s="14" t="n">
        <f aca="false">H120-(H119*$G119/100)</f>
        <v>35.0808538640084</v>
      </c>
      <c r="AB120" s="14" t="n">
        <f aca="false">I120-(I119*$G119/100)</f>
        <v>24.1526021485651</v>
      </c>
      <c r="AC120" s="14" t="n">
        <f aca="false">J120-(J119*$G119/100)</f>
        <v>42.6350790024889</v>
      </c>
      <c r="AD120" s="14" t="n">
        <f aca="false">K120-(K119*$G119/100)</f>
        <v>36.2629522531428</v>
      </c>
      <c r="AE120" s="14" t="n">
        <f aca="false">L120-(L119*$G119/100)</f>
        <v>43.8341007483818</v>
      </c>
      <c r="AF120" s="14" t="n">
        <f aca="false">M120-(M119*$G119/100)</f>
        <v>31.6909771845595</v>
      </c>
      <c r="AG120" s="14" t="n">
        <f aca="false">N120-(N119*$G119/100)</f>
        <v>40.228645573149</v>
      </c>
      <c r="AH120" s="14" t="n">
        <f aca="false">O120-(O119*$G119/100)</f>
        <v>37.5661369235641</v>
      </c>
      <c r="AI120" s="14" t="n">
        <f aca="false">P120-(P119*$G119/100)</f>
        <v>32.4141928744648</v>
      </c>
      <c r="AJ120" s="14" t="n">
        <f aca="false">Q120-(Q119*$G119/100)</f>
        <v>30.4910057573488</v>
      </c>
      <c r="AK120" s="14" t="n">
        <f aca="false">R120-(R119*$G119/100)</f>
        <v>58.5257797383101</v>
      </c>
      <c r="AL120" s="14" t="n">
        <f aca="false">S120-(S119*$G119/100)</f>
        <v>56.7330743709735</v>
      </c>
      <c r="AM120" s="14" t="n">
        <f aca="false">T120-(T119*$G119/100)</f>
        <v>71.0516067630616</v>
      </c>
      <c r="AN120" s="14" t="n">
        <f aca="false">U120-(U119*$G119/100)</f>
        <v>38.3325796408384</v>
      </c>
      <c r="AO120" s="14" t="n">
        <f aca="false">V120-(V119*$G119/100)</f>
        <v>16.2092522178411</v>
      </c>
      <c r="AP120" s="14" t="n">
        <f aca="false">W120-(W119*$G119/100)</f>
        <v>21.6752029691794</v>
      </c>
      <c r="AQ120" s="14" t="n">
        <f aca="false">X120-(X119*$G119/100)</f>
        <v>51.0828336711413</v>
      </c>
      <c r="AR120" s="14" t="n">
        <f aca="false">Y120-(Y119*$G119/100)</f>
        <v>27.7475345667405</v>
      </c>
      <c r="AT120" s="14" t="n">
        <f aca="false">IF(AA120&gt;0,AA120,0)</f>
        <v>35.0808538640084</v>
      </c>
      <c r="AU120" s="14" t="n">
        <f aca="false">IF(AB120&gt;0,AB120,0)</f>
        <v>24.1526021485651</v>
      </c>
      <c r="AV120" s="14" t="n">
        <f aca="false">IF(AC120&gt;0,AC120,0)</f>
        <v>42.6350790024889</v>
      </c>
      <c r="AW120" s="14" t="n">
        <f aca="false">IF(AD120&gt;0,AD120,0)</f>
        <v>36.2629522531428</v>
      </c>
      <c r="AX120" s="14" t="n">
        <f aca="false">IF(AE120&gt;0,AE120,0)</f>
        <v>43.8341007483818</v>
      </c>
      <c r="AY120" s="14" t="n">
        <f aca="false">IF(AF120&gt;0,AF120,0)</f>
        <v>31.6909771845595</v>
      </c>
      <c r="AZ120" s="14" t="n">
        <f aca="false">IF(AG120&gt;0,AG120,0)</f>
        <v>40.228645573149</v>
      </c>
      <c r="BA120" s="14" t="n">
        <f aca="false">IF(AH120&gt;0,AH120,0)</f>
        <v>37.5661369235641</v>
      </c>
      <c r="BB120" s="14" t="n">
        <f aca="false">IF(AI120&gt;0,AI120,0)</f>
        <v>32.4141928744648</v>
      </c>
      <c r="BC120" s="14" t="n">
        <f aca="false">IF(AJ120&gt;0,AJ120,0)</f>
        <v>30.4910057573488</v>
      </c>
      <c r="BD120" s="14" t="n">
        <f aca="false">IF(AK120&gt;0,AK120,0)</f>
        <v>58.5257797383101</v>
      </c>
      <c r="BE120" s="14" t="n">
        <f aca="false">IF(AL120&gt;0,AL120,0)</f>
        <v>56.7330743709735</v>
      </c>
      <c r="BF120" s="14" t="n">
        <f aca="false">IF(AM120&gt;0,AM120,0)</f>
        <v>71.0516067630616</v>
      </c>
      <c r="BG120" s="14" t="n">
        <f aca="false">IF(AN120&gt;0,AN120,0)</f>
        <v>38.3325796408384</v>
      </c>
      <c r="BH120" s="14" t="n">
        <f aca="false">IF(AO120&gt;0,AO120,0)</f>
        <v>16.2092522178411</v>
      </c>
      <c r="BI120" s="14" t="n">
        <f aca="false">IF(AP120&gt;0,AP120,0)</f>
        <v>21.6752029691794</v>
      </c>
      <c r="BJ120" s="14" t="n">
        <f aca="false">IF(AQ120&gt;0,AQ120,0)</f>
        <v>51.0828336711413</v>
      </c>
      <c r="BK120" s="14" t="n">
        <f aca="false">IF(AR120&gt;0,AR120,0)</f>
        <v>27.7475345667405</v>
      </c>
    </row>
    <row r="121" customFormat="false" ht="18" hidden="false" customHeight="false" outlineLevel="0" collapsed="false">
      <c r="A121" s="22" t="s">
        <v>1129</v>
      </c>
      <c r="B121" s="19" t="s">
        <v>749</v>
      </c>
      <c r="C121" s="19" t="n">
        <v>47</v>
      </c>
      <c r="D121" s="19" t="n">
        <f aca="false">C121-2</f>
        <v>45</v>
      </c>
      <c r="E121" s="8" t="s">
        <v>750</v>
      </c>
      <c r="F121" s="8" t="n">
        <v>14.6300179440194</v>
      </c>
      <c r="G121" s="13" t="n">
        <f aca="false">F121*((POWER(D121,2))/((POWER(C121,2))))</f>
        <v>13.4114016915524</v>
      </c>
      <c r="H121" s="0" t="n">
        <f aca="false">IF(ISNA(VLOOKUP($A121,PE!$B:$T,2,0)),0,VLOOKUP($A121,PE!$B:$T,2,0))</f>
        <v>21.7789717095431</v>
      </c>
      <c r="I121" s="0" t="n">
        <f aca="false">IF(ISNA(VLOOKUP($A121,PE!$B:$T,3,0)),0,VLOOKUP($A121,PE!$B:$T,3,0))</f>
        <v>21.663272123678</v>
      </c>
      <c r="J121" s="0" t="n">
        <f aca="false">IF(ISNA(VLOOKUP($A121,PE!$B:$T,4,0)),0,VLOOKUP($A121,PE!$B:$T,4,0))</f>
        <v>59.001412025307</v>
      </c>
      <c r="K121" s="0" t="n">
        <f aca="false">IF(ISNA(VLOOKUP($A121,PE!$B:$T,5,0)),0,VLOOKUP($A121,PE!$B:$T,5,0))</f>
        <v>23.3731863225894</v>
      </c>
      <c r="L121" s="0" t="n">
        <f aca="false">IF(ISNA(VLOOKUP($A121,PE!$B:$T,6,0)),0,VLOOKUP($A121,PE!$B:$T,6,0))</f>
        <v>31.3738882537231</v>
      </c>
      <c r="M121" s="0" t="n">
        <f aca="false">IF(ISNA(VLOOKUP($A121,PE!$B:$T,7,0)),0,VLOOKUP($A121,PE!$B:$T,7,0))</f>
        <v>25.7498068413289</v>
      </c>
      <c r="N121" s="0" t="n">
        <f aca="false">IF(ISNA(VLOOKUP($A121,PE!$B:$T,8,0)),0,VLOOKUP($A121,PE!$B:$T,8,0))</f>
        <v>33.3140204386671</v>
      </c>
      <c r="O121" s="0" t="n">
        <f aca="false">IF(ISNA(VLOOKUP($A121,PE!$B:$T,9,0)),0,VLOOKUP($A121,PE!$B:$T,9,0))</f>
        <v>21.8030746965827</v>
      </c>
      <c r="P121" s="0" t="n">
        <f aca="false">IF(ISNA(VLOOKUP($A121,PE!$B:$T,10,0)),0,VLOOKUP($A121,PE!$B:$T,10,0))</f>
        <v>25.7498068413289</v>
      </c>
      <c r="Q121" s="0" t="n">
        <f aca="false">IF(ISNA(VLOOKUP($A121,PE!$B:$T,11,0)),0,VLOOKUP($A121,PE!$B:$T,11,0))</f>
        <v>13.0876013548188</v>
      </c>
      <c r="R121" s="0" t="n">
        <f aca="false">IF(ISNA(VLOOKUP($A121,PE!$B:$T,12,0)),0,VLOOKUP($A121,PE!$B:$T,12,0))</f>
        <v>47.4898589557516</v>
      </c>
      <c r="S121" s="0" t="n">
        <f aca="false">IF(ISNA(VLOOKUP($A121,PE!$B:$T,13,0)),0,VLOOKUP($A121,PE!$B:$T,13,0))</f>
        <v>34.3022828364519</v>
      </c>
      <c r="T121" s="0" t="n">
        <f aca="false">IF(ISNA(VLOOKUP($A121,PE!$B:$T,14,0)),0,VLOOKUP($A121,PE!$B:$T,14,0))</f>
        <v>43.6701515166311</v>
      </c>
      <c r="U121" s="0" t="n">
        <f aca="false">IF(ISNA(VLOOKUP($A121,PE!$B:$T,15,0)),0,VLOOKUP($A121,PE!$B:$T,15,0))</f>
        <v>29.4707577851527</v>
      </c>
      <c r="V121" s="0" t="n">
        <f aca="false">IF(ISNA(VLOOKUP($A121,PE!$B:$T,16,0)),0,VLOOKUP($A121,PE!$B:$T,16,0))</f>
        <v>10.0105397251712</v>
      </c>
      <c r="W121" s="0" t="n">
        <f aca="false">IF(ISNA(VLOOKUP($A121,PE!$B:$T,17,0)),0,VLOOKUP($A121,PE!$B:$T,17,0))</f>
        <v>14.3510743659303</v>
      </c>
      <c r="X121" s="0" t="n">
        <f aca="false">IF(ISNA(VLOOKUP($A121,PE!$B:$T,18,0)),0,VLOOKUP($A121,PE!$B:$T,18,0))</f>
        <v>38.2774357885799</v>
      </c>
      <c r="Y121" s="0" t="n">
        <f aca="false">IF(ISNA(VLOOKUP($A121,PE!$B:$T,19,0)),0,VLOOKUP($A121,PE!$B:$T,19,0))</f>
        <v>20.4981155852187</v>
      </c>
      <c r="AA121" s="14" t="n">
        <f aca="false">H121-(H120*$G120/100)</f>
        <v>15.8641405958624</v>
      </c>
      <c r="AB121" s="14" t="n">
        <f aca="false">I121-(I120*$G120/100)</f>
        <v>17.3373919554084</v>
      </c>
      <c r="AC121" s="14" t="n">
        <f aca="false">J121-(J120*$G120/100)</f>
        <v>51.541970246805</v>
      </c>
      <c r="AD121" s="14" t="n">
        <f aca="false">K121-(K120*$G120/100)</f>
        <v>16.7664106330121</v>
      </c>
      <c r="AE121" s="14" t="n">
        <f aca="false">L121-(L120*$G120/100)</f>
        <v>24.4482615013971</v>
      </c>
      <c r="AF121" s="14" t="n">
        <f aca="false">M121-(M120*$G120/100)</f>
        <v>20.3319317682502</v>
      </c>
      <c r="AG121" s="14" t="n">
        <f aca="false">N121-(N120*$G120/100)</f>
        <v>26.7072447490898</v>
      </c>
      <c r="AH121" s="14" t="n">
        <f aca="false">O121-(O120*$G120/100)</f>
        <v>14.9446615300824</v>
      </c>
      <c r="AI121" s="14" t="n">
        <f aca="false">P121-(P120*$G120/100)</f>
        <v>19.9982486391432</v>
      </c>
      <c r="AJ121" s="14" t="n">
        <f aca="false">Q121-(Q120*$G120/100)</f>
        <v>7.72998288339096</v>
      </c>
      <c r="AK121" s="14" t="n">
        <f aca="false">R121-(R120*$G120/100)</f>
        <v>38.0545898324729</v>
      </c>
      <c r="AL121" s="14" t="n">
        <f aca="false">S121-(S120*$G120/100)</f>
        <v>24.9837883653547</v>
      </c>
      <c r="AM121" s="14" t="n">
        <f aca="false">T121-(T120*$G120/100)</f>
        <v>31.9701476450469</v>
      </c>
      <c r="AN121" s="14" t="n">
        <f aca="false">U121-(U120*$G120/100)</f>
        <v>22.6225204724083</v>
      </c>
      <c r="AO121" s="14" t="n">
        <f aca="false">V121-(V120*$G120/100)</f>
        <v>7.08189741068905</v>
      </c>
      <c r="AP121" s="14" t="n">
        <f aca="false">W121-(W120*$G120/100)</f>
        <v>10.0165198711426</v>
      </c>
      <c r="AQ121" s="14" t="n">
        <f aca="false">X121-(X120*$G120/100)</f>
        <v>30.0240993079116</v>
      </c>
      <c r="AR121" s="14" t="n">
        <f aca="false">Y121-(Y120*$G120/100)</f>
        <v>15.8987897113071</v>
      </c>
      <c r="AT121" s="14" t="n">
        <f aca="false">IF(AA121&gt;0,AA121,0)</f>
        <v>15.8641405958624</v>
      </c>
      <c r="AU121" s="14" t="n">
        <f aca="false">IF(AB121&gt;0,AB121,0)</f>
        <v>17.3373919554084</v>
      </c>
      <c r="AV121" s="14" t="n">
        <f aca="false">IF(AC121&gt;0,AC121,0)</f>
        <v>51.541970246805</v>
      </c>
      <c r="AW121" s="14" t="n">
        <f aca="false">IF(AD121&gt;0,AD121,0)</f>
        <v>16.7664106330121</v>
      </c>
      <c r="AX121" s="14" t="n">
        <f aca="false">IF(AE121&gt;0,AE121,0)</f>
        <v>24.4482615013971</v>
      </c>
      <c r="AY121" s="14" t="n">
        <f aca="false">IF(AF121&gt;0,AF121,0)</f>
        <v>20.3319317682502</v>
      </c>
      <c r="AZ121" s="14" t="n">
        <f aca="false">IF(AG121&gt;0,AG121,0)</f>
        <v>26.7072447490898</v>
      </c>
      <c r="BA121" s="14" t="n">
        <f aca="false">IF(AH121&gt;0,AH121,0)</f>
        <v>14.9446615300824</v>
      </c>
      <c r="BB121" s="14" t="n">
        <f aca="false">IF(AI121&gt;0,AI121,0)</f>
        <v>19.9982486391432</v>
      </c>
      <c r="BC121" s="14" t="n">
        <f aca="false">IF(AJ121&gt;0,AJ121,0)</f>
        <v>7.72998288339096</v>
      </c>
      <c r="BD121" s="14" t="n">
        <f aca="false">IF(AK121&gt;0,AK121,0)</f>
        <v>38.0545898324729</v>
      </c>
      <c r="BE121" s="14" t="n">
        <f aca="false">IF(AL121&gt;0,AL121,0)</f>
        <v>24.9837883653547</v>
      </c>
      <c r="BF121" s="14" t="n">
        <f aca="false">IF(AM121&gt;0,AM121,0)</f>
        <v>31.9701476450469</v>
      </c>
      <c r="BG121" s="14" t="n">
        <f aca="false">IF(AN121&gt;0,AN121,0)</f>
        <v>22.6225204724083</v>
      </c>
      <c r="BH121" s="14" t="n">
        <f aca="false">IF(AO121&gt;0,AO121,0)</f>
        <v>7.08189741068905</v>
      </c>
      <c r="BI121" s="14" t="n">
        <f aca="false">IF(AP121&gt;0,AP121,0)</f>
        <v>10.0165198711426</v>
      </c>
      <c r="BJ121" s="14" t="n">
        <f aca="false">IF(AQ121&gt;0,AQ121,0)</f>
        <v>30.0240993079116</v>
      </c>
      <c r="BK121" s="14" t="n">
        <f aca="false">IF(AR121&gt;0,AR121,0)</f>
        <v>15.8987897113071</v>
      </c>
    </row>
    <row r="122" customFormat="false" ht="18" hidden="false" customHeight="false" outlineLevel="0" collapsed="false">
      <c r="A122" s="22" t="s">
        <v>1130</v>
      </c>
      <c r="B122" s="19" t="s">
        <v>751</v>
      </c>
      <c r="C122" s="19" t="n">
        <v>47</v>
      </c>
      <c r="D122" s="19" t="n">
        <f aca="false">C122-2</f>
        <v>45</v>
      </c>
      <c r="E122" s="8" t="s">
        <v>752</v>
      </c>
      <c r="F122" s="8" t="n">
        <v>14.6414017422099</v>
      </c>
      <c r="G122" s="13" t="n">
        <f aca="false">F122*((POWER(D122,2))/((POWER(C122,2))))</f>
        <v>13.4218372693414</v>
      </c>
      <c r="H122" s="0" t="n">
        <f aca="false">IF(ISNA(VLOOKUP($A122,PE!$B:$T,2,0)),0,VLOOKUP($A122,PE!$B:$T,2,0))</f>
        <v>16.2048261812008</v>
      </c>
      <c r="I122" s="0" t="n">
        <f aca="false">IF(ISNA(VLOOKUP($A122,PE!$B:$T,3,0)),0,VLOOKUP($A122,PE!$B:$T,3,0))</f>
        <v>17.3952361870986</v>
      </c>
      <c r="J122" s="0" t="n">
        <f aca="false">IF(ISNA(VLOOKUP($A122,PE!$B:$T,4,0)),0,VLOOKUP($A122,PE!$B:$T,4,0))</f>
        <v>32.6627170041322</v>
      </c>
      <c r="K122" s="0" t="n">
        <f aca="false">IF(ISNA(VLOOKUP($A122,PE!$B:$T,5,0)),0,VLOOKUP($A122,PE!$B:$T,5,0))</f>
        <v>25.9216356072649</v>
      </c>
      <c r="L122" s="0" t="n">
        <f aca="false">IF(ISNA(VLOOKUP($A122,PE!$B:$T,6,0)),0,VLOOKUP($A122,PE!$B:$T,6,0))</f>
        <v>20.4501922819938</v>
      </c>
      <c r="M122" s="0" t="n">
        <f aca="false">IF(ISNA(VLOOKUP($A122,PE!$B:$T,7,0)),0,VLOOKUP($A122,PE!$B:$T,7,0))</f>
        <v>22.5951745451991</v>
      </c>
      <c r="N122" s="0" t="n">
        <f aca="false">IF(ISNA(VLOOKUP($A122,PE!$B:$T,8,0)),0,VLOOKUP($A122,PE!$B:$T,8,0))</f>
        <v>19.9814386736653</v>
      </c>
      <c r="O122" s="0" t="n">
        <f aca="false">IF(ISNA(VLOOKUP($A122,PE!$B:$T,9,0)),0,VLOOKUP($A122,PE!$B:$T,9,0))</f>
        <v>29.0167511625512</v>
      </c>
      <c r="P122" s="0" t="n">
        <f aca="false">IF(ISNA(VLOOKUP($A122,PE!$B:$T,10,0)),0,VLOOKUP($A122,PE!$B:$T,10,0))</f>
        <v>20.4501922819938</v>
      </c>
      <c r="Q122" s="0" t="n">
        <f aca="false">IF(ISNA(VLOOKUP($A122,PE!$B:$T,11,0)),0,VLOOKUP($A122,PE!$B:$T,11,0))</f>
        <v>15.588114543775</v>
      </c>
      <c r="R122" s="0" t="n">
        <f aca="false">IF(ISNA(VLOOKUP($A122,PE!$B:$T,12,0)),0,VLOOKUP($A122,PE!$B:$T,12,0))</f>
        <v>20.7559574758414</v>
      </c>
      <c r="S122" s="0" t="n">
        <f aca="false">IF(ISNA(VLOOKUP($A122,PE!$B:$T,13,0)),0,VLOOKUP($A122,PE!$B:$T,13,0))</f>
        <v>27.2083961327795</v>
      </c>
      <c r="T122" s="0" t="n">
        <f aca="false">IF(ISNA(VLOOKUP($A122,PE!$B:$T,14,0)),0,VLOOKUP($A122,PE!$B:$T,14,0))</f>
        <v>28.5955508825985</v>
      </c>
      <c r="U122" s="0" t="n">
        <f aca="false">IF(ISNA(VLOOKUP($A122,PE!$B:$T,15,0)),0,VLOOKUP($A122,PE!$B:$T,15,0))</f>
        <v>26.4137640790148</v>
      </c>
      <c r="V122" s="0" t="n">
        <f aca="false">IF(ISNA(VLOOKUP($A122,PE!$B:$T,16,0)),0,VLOOKUP($A122,PE!$B:$T,16,0))</f>
        <v>8.83119946079605</v>
      </c>
      <c r="W122" s="0" t="n">
        <f aca="false">IF(ISNA(VLOOKUP($A122,PE!$B:$T,17,0)),0,VLOOKUP($A122,PE!$B:$T,17,0))</f>
        <v>19.9710416397537</v>
      </c>
      <c r="X122" s="0" t="n">
        <f aca="false">IF(ISNA(VLOOKUP($A122,PE!$B:$T,18,0)),0,VLOOKUP($A122,PE!$B:$T,18,0))</f>
        <v>18.7585286714983</v>
      </c>
      <c r="Y122" s="0" t="n">
        <f aca="false">IF(ISNA(VLOOKUP($A122,PE!$B:$T,19,0)),0,VLOOKUP($A122,PE!$B:$T,19,0))</f>
        <v>18.2409017187263</v>
      </c>
      <c r="AA122" s="14" t="n">
        <f aca="false">H122-(H121*$G121/100)</f>
        <v>13.2839608009444</v>
      </c>
      <c r="AB122" s="14" t="n">
        <f aca="false">I122-(I121*$G121/100)</f>
        <v>14.489887743058</v>
      </c>
      <c r="AC122" s="14" t="n">
        <f aca="false">J122-(J121*$G121/100)</f>
        <v>24.7498006337304</v>
      </c>
      <c r="AD122" s="14" t="n">
        <f aca="false">K122-(K121*$G121/100)</f>
        <v>22.7869637014274</v>
      </c>
      <c r="AE122" s="14" t="n">
        <f aca="false">L122-(L121*$G121/100)</f>
        <v>16.2425141020282</v>
      </c>
      <c r="AF122" s="14" t="n">
        <f aca="false">M122-(M121*$G121/100)</f>
        <v>19.1417645149096</v>
      </c>
      <c r="AG122" s="14" t="n">
        <f aca="false">N122-(N121*$G121/100)</f>
        <v>15.5135615730298</v>
      </c>
      <c r="AH122" s="14" t="n">
        <f aca="false">O122-(O121*$G121/100)</f>
        <v>26.0926532338833</v>
      </c>
      <c r="AI122" s="14" t="n">
        <f aca="false">P122-(P121*$G121/100)</f>
        <v>16.9967822517043</v>
      </c>
      <c r="AJ122" s="14" t="n">
        <f aca="false">Q122-(Q121*$G121/100)</f>
        <v>13.8328837542912</v>
      </c>
      <c r="AK122" s="14" t="n">
        <f aca="false">R122-(R121*$G121/100)</f>
        <v>14.3869017285339</v>
      </c>
      <c r="AL122" s="14" t="n">
        <f aca="false">S122-(S121*$G121/100)</f>
        <v>22.6079791922105</v>
      </c>
      <c r="AM122" s="14" t="n">
        <f aca="false">T122-(T121*$G121/100)</f>
        <v>22.7387714433935</v>
      </c>
      <c r="AN122" s="14" t="n">
        <f aca="false">U122-(U121*$G121/100)</f>
        <v>22.4613223709035</v>
      </c>
      <c r="AO122" s="14" t="n">
        <f aca="false">V122-(V121*$G121/100)</f>
        <v>7.48864576676091</v>
      </c>
      <c r="AP122" s="14" t="n">
        <f aca="false">W122-(W121*$G121/100)</f>
        <v>18.0463614094854</v>
      </c>
      <c r="AQ122" s="14" t="n">
        <f aca="false">X122-(X121*$G121/100)</f>
        <v>13.6249880006658</v>
      </c>
      <c r="AR122" s="14" t="n">
        <f aca="false">Y122-(Y121*$G121/100)</f>
        <v>15.4918170983939</v>
      </c>
      <c r="AT122" s="14" t="n">
        <f aca="false">IF(AA122&gt;0,AA122,0)</f>
        <v>13.2839608009444</v>
      </c>
      <c r="AU122" s="14" t="n">
        <f aca="false">IF(AB122&gt;0,AB122,0)</f>
        <v>14.489887743058</v>
      </c>
      <c r="AV122" s="14" t="n">
        <f aca="false">IF(AC122&gt;0,AC122,0)</f>
        <v>24.7498006337304</v>
      </c>
      <c r="AW122" s="14" t="n">
        <f aca="false">IF(AD122&gt;0,AD122,0)</f>
        <v>22.7869637014274</v>
      </c>
      <c r="AX122" s="14" t="n">
        <f aca="false">IF(AE122&gt;0,AE122,0)</f>
        <v>16.2425141020282</v>
      </c>
      <c r="AY122" s="14" t="n">
        <f aca="false">IF(AF122&gt;0,AF122,0)</f>
        <v>19.1417645149096</v>
      </c>
      <c r="AZ122" s="14" t="n">
        <f aca="false">IF(AG122&gt;0,AG122,0)</f>
        <v>15.5135615730298</v>
      </c>
      <c r="BA122" s="14" t="n">
        <f aca="false">IF(AH122&gt;0,AH122,0)</f>
        <v>26.0926532338833</v>
      </c>
      <c r="BB122" s="14" t="n">
        <f aca="false">IF(AI122&gt;0,AI122,0)</f>
        <v>16.9967822517043</v>
      </c>
      <c r="BC122" s="14" t="n">
        <f aca="false">IF(AJ122&gt;0,AJ122,0)</f>
        <v>13.8328837542912</v>
      </c>
      <c r="BD122" s="14" t="n">
        <f aca="false">IF(AK122&gt;0,AK122,0)</f>
        <v>14.3869017285339</v>
      </c>
      <c r="BE122" s="14" t="n">
        <f aca="false">IF(AL122&gt;0,AL122,0)</f>
        <v>22.6079791922105</v>
      </c>
      <c r="BF122" s="14" t="n">
        <f aca="false">IF(AM122&gt;0,AM122,0)</f>
        <v>22.7387714433935</v>
      </c>
      <c r="BG122" s="14" t="n">
        <f aca="false">IF(AN122&gt;0,AN122,0)</f>
        <v>22.4613223709035</v>
      </c>
      <c r="BH122" s="14" t="n">
        <f aca="false">IF(AO122&gt;0,AO122,0)</f>
        <v>7.48864576676091</v>
      </c>
      <c r="BI122" s="14" t="n">
        <f aca="false">IF(AP122&gt;0,AP122,0)</f>
        <v>18.0463614094854</v>
      </c>
      <c r="BJ122" s="14" t="n">
        <f aca="false">IF(AQ122&gt;0,AQ122,0)</f>
        <v>13.6249880006658</v>
      </c>
      <c r="BK122" s="14" t="n">
        <f aca="false">IF(AR122&gt;0,AR122,0)</f>
        <v>15.4918170983939</v>
      </c>
    </row>
    <row r="123" customFormat="false" ht="18" hidden="false" customHeight="false" outlineLevel="0" collapsed="false">
      <c r="A123" s="22" t="s">
        <v>1131</v>
      </c>
      <c r="B123" s="19" t="s">
        <v>1132</v>
      </c>
      <c r="C123" s="19" t="n">
        <v>47</v>
      </c>
      <c r="D123" s="19" t="n">
        <f aca="false">C123-2</f>
        <v>45</v>
      </c>
      <c r="E123" s="8" t="s">
        <v>1133</v>
      </c>
      <c r="F123" s="8" t="n">
        <v>15.009103112784</v>
      </c>
      <c r="G123" s="13" t="n">
        <f aca="false">F123*((POWER(D123,2))/((POWER(C123,2))))</f>
        <v>13.7589107303701</v>
      </c>
      <c r="H123" s="0" t="n">
        <f aca="false">IF(ISNA(VLOOKUP($A123,PE!$B:$T,2,0)),0,VLOOKUP($A123,PE!$B:$T,2,0))</f>
        <v>3.50709747324517</v>
      </c>
      <c r="I123" s="0" t="n">
        <f aca="false">IF(ISNA(VLOOKUP($A123,PE!$B:$T,3,0)),0,VLOOKUP($A123,PE!$B:$T,3,0))</f>
        <v>5.5815713845838</v>
      </c>
      <c r="J123" s="0" t="n">
        <f aca="false">IF(ISNA(VLOOKUP($A123,PE!$B:$T,4,0)),0,VLOOKUP($A123,PE!$B:$T,4,0))</f>
        <v>6.51814786279773</v>
      </c>
      <c r="K123" s="0" t="n">
        <f aca="false">IF(ISNA(VLOOKUP($A123,PE!$B:$T,5,0)),0,VLOOKUP($A123,PE!$B:$T,5,0))</f>
        <v>12.5245205803768</v>
      </c>
      <c r="L123" s="0" t="n">
        <f aca="false">IF(ISNA(VLOOKUP($A123,PE!$B:$T,6,0)),0,VLOOKUP($A123,PE!$B:$T,6,0))</f>
        <v>5.24283953733537</v>
      </c>
      <c r="M123" s="0" t="n">
        <f aca="false">IF(ISNA(VLOOKUP($A123,PE!$B:$T,7,0)),0,VLOOKUP($A123,PE!$B:$T,7,0))</f>
        <v>4.22754091451851</v>
      </c>
      <c r="N123" s="0" t="n">
        <f aca="false">IF(ISNA(VLOOKUP($A123,PE!$B:$T,8,0)),0,VLOOKUP($A123,PE!$B:$T,8,0))</f>
        <v>4.00326967617393</v>
      </c>
      <c r="O123" s="0" t="n">
        <f aca="false">IF(ISNA(VLOOKUP($A123,PE!$B:$T,9,0)),0,VLOOKUP($A123,PE!$B:$T,9,0))</f>
        <v>9.03092829439378</v>
      </c>
      <c r="P123" s="0" t="n">
        <f aca="false">IF(ISNA(VLOOKUP($A123,PE!$B:$T,10,0)),0,VLOOKUP($A123,PE!$B:$T,10,0))</f>
        <v>3.38896800273876</v>
      </c>
      <c r="Q123" s="0" t="n">
        <f aca="false">IF(ISNA(VLOOKUP($A123,PE!$B:$T,11,0)),0,VLOOKUP($A123,PE!$B:$T,11,0))</f>
        <v>5.5815713845838</v>
      </c>
      <c r="R123" s="0" t="n">
        <f aca="false">IF(ISNA(VLOOKUP($A123,PE!$B:$T,12,0)),0,VLOOKUP($A123,PE!$B:$T,12,0))</f>
        <v>6.11191743267215</v>
      </c>
      <c r="S123" s="0" t="n">
        <f aca="false">IF(ISNA(VLOOKUP($A123,PE!$B:$T,13,0)),0,VLOOKUP($A123,PE!$B:$T,13,0))</f>
        <v>7.45138403852516</v>
      </c>
      <c r="T123" s="0" t="n">
        <f aca="false">IF(ISNA(VLOOKUP($A123,PE!$B:$T,14,0)),0,VLOOKUP($A123,PE!$B:$T,14,0))</f>
        <v>6.74467149819876</v>
      </c>
      <c r="U123" s="0" t="n">
        <f aca="false">IF(ISNA(VLOOKUP($A123,PE!$B:$T,15,0)),0,VLOOKUP($A123,PE!$B:$T,15,0))</f>
        <v>7.23058303264814</v>
      </c>
      <c r="V123" s="0" t="n">
        <f aca="false">IF(ISNA(VLOOKUP($A123,PE!$B:$T,16,0)),0,VLOOKUP($A123,PE!$B:$T,16,0))</f>
        <v>2.52941013133521</v>
      </c>
      <c r="W123" s="0" t="n">
        <f aca="false">IF(ISNA(VLOOKUP($A123,PE!$B:$T,17,0)),0,VLOOKUP($A123,PE!$B:$T,17,0))</f>
        <v>10.3943288980752</v>
      </c>
      <c r="X123" s="0" t="n">
        <f aca="false">IF(ISNA(VLOOKUP($A123,PE!$B:$T,18,0)),0,VLOOKUP($A123,PE!$B:$T,18,0))</f>
        <v>5.5508384631713</v>
      </c>
      <c r="Y123" s="0" t="n">
        <f aca="false">IF(ISNA(VLOOKUP($A123,PE!$B:$T,19,0)),0,VLOOKUP($A123,PE!$B:$T,19,0))</f>
        <v>5.20751899000035</v>
      </c>
      <c r="AA123" s="14" t="n">
        <f aca="false">H123-(H122*$G122/100)</f>
        <v>1.33211207342477</v>
      </c>
      <c r="AB123" s="14" t="n">
        <f aca="false">I123-(I122*$G122/100)</f>
        <v>3.24681109093384</v>
      </c>
      <c r="AC123" s="14" t="n">
        <f aca="false">J123-(J122*$G122/100)</f>
        <v>2.1342111387576</v>
      </c>
      <c r="AD123" s="14" t="n">
        <f aca="false">K123-(K122*$G122/100)</f>
        <v>9.04536083161805</v>
      </c>
      <c r="AE123" s="14" t="n">
        <f aca="false">L123-(L122*$G122/100)</f>
        <v>2.49804800797875</v>
      </c>
      <c r="AF123" s="14" t="n">
        <f aca="false">M123-(M122*$G122/100)</f>
        <v>1.19485335633824</v>
      </c>
      <c r="AG123" s="14" t="n">
        <f aca="false">N123-(N122*$G122/100)</f>
        <v>1.32139349332132</v>
      </c>
      <c r="AH123" s="14" t="n">
        <f aca="false">O123-(O122*$G122/100)</f>
        <v>5.13634717250643</v>
      </c>
      <c r="AI123" s="14" t="n">
        <f aca="false">P123-(P122*$G122/100)</f>
        <v>0.644176473382137</v>
      </c>
      <c r="AJ123" s="14" t="n">
        <f aca="false">Q123-(Q122*$G122/100)</f>
        <v>3.48936001715978</v>
      </c>
      <c r="AK123" s="14" t="n">
        <f aca="false">R123-(R122*$G122/100)</f>
        <v>3.32608659657102</v>
      </c>
      <c r="AL123" s="14" t="n">
        <f aca="false">S123-(S122*$G122/100)</f>
        <v>3.79951738598572</v>
      </c>
      <c r="AM123" s="14" t="n">
        <f aca="false">T123-(T122*$G122/100)</f>
        <v>2.90662319246467</v>
      </c>
      <c r="AN123" s="14" t="n">
        <f aca="false">U123-(U122*$G122/100)</f>
        <v>3.68537060125502</v>
      </c>
      <c r="AO123" s="14" t="n">
        <f aca="false">V123-(V122*$G122/100)</f>
        <v>1.34410091077621</v>
      </c>
      <c r="AP123" s="14" t="n">
        <f aca="false">W123-(W122*$G122/100)</f>
        <v>7.71384818819505</v>
      </c>
      <c r="AQ123" s="14" t="n">
        <f aca="false">X123-(X122*$G122/100)</f>
        <v>3.03309927076005</v>
      </c>
      <c r="AR123" s="14" t="n">
        <f aca="false">Y123-(Y122*$G122/100)</f>
        <v>2.75925484485241</v>
      </c>
      <c r="AT123" s="14" t="n">
        <f aca="false">IF(AA123&gt;0,AA123,0)</f>
        <v>1.33211207342477</v>
      </c>
      <c r="AU123" s="14" t="n">
        <f aca="false">IF(AB123&gt;0,AB123,0)</f>
        <v>3.24681109093384</v>
      </c>
      <c r="AV123" s="14" t="n">
        <f aca="false">IF(AC123&gt;0,AC123,0)</f>
        <v>2.1342111387576</v>
      </c>
      <c r="AW123" s="14" t="n">
        <f aca="false">IF(AD123&gt;0,AD123,0)</f>
        <v>9.04536083161805</v>
      </c>
      <c r="AX123" s="14" t="n">
        <f aca="false">IF(AE123&gt;0,AE123,0)</f>
        <v>2.49804800797875</v>
      </c>
      <c r="AY123" s="14" t="n">
        <f aca="false">IF(AF123&gt;0,AF123,0)</f>
        <v>1.19485335633824</v>
      </c>
      <c r="AZ123" s="14" t="n">
        <f aca="false">IF(AG123&gt;0,AG123,0)</f>
        <v>1.32139349332132</v>
      </c>
      <c r="BA123" s="14" t="n">
        <f aca="false">IF(AH123&gt;0,AH123,0)</f>
        <v>5.13634717250643</v>
      </c>
      <c r="BB123" s="14" t="n">
        <f aca="false">IF(AI123&gt;0,AI123,0)</f>
        <v>0.644176473382137</v>
      </c>
      <c r="BC123" s="14" t="n">
        <f aca="false">IF(AJ123&gt;0,AJ123,0)</f>
        <v>3.48936001715978</v>
      </c>
      <c r="BD123" s="14" t="n">
        <f aca="false">IF(AK123&gt;0,AK123,0)</f>
        <v>3.32608659657102</v>
      </c>
      <c r="BE123" s="14" t="n">
        <f aca="false">IF(AL123&gt;0,AL123,0)</f>
        <v>3.79951738598572</v>
      </c>
      <c r="BF123" s="14" t="n">
        <f aca="false">IF(AM123&gt;0,AM123,0)</f>
        <v>2.90662319246467</v>
      </c>
      <c r="BG123" s="14" t="n">
        <f aca="false">IF(AN123&gt;0,AN123,0)</f>
        <v>3.68537060125502</v>
      </c>
      <c r="BH123" s="14" t="n">
        <f aca="false">IF(AO123&gt;0,AO123,0)</f>
        <v>1.34410091077621</v>
      </c>
      <c r="BI123" s="14" t="n">
        <f aca="false">IF(AP123&gt;0,AP123,0)</f>
        <v>7.71384818819505</v>
      </c>
      <c r="BJ123" s="14" t="n">
        <f aca="false">IF(AQ123&gt;0,AQ123,0)</f>
        <v>3.03309927076005</v>
      </c>
      <c r="BK123" s="14" t="n">
        <f aca="false">IF(AR123&gt;0,AR123,0)</f>
        <v>2.75925484485241</v>
      </c>
    </row>
    <row r="124" customFormat="false" ht="18" hidden="false" customHeight="false" outlineLevel="0" collapsed="false">
      <c r="A124" s="22" t="s">
        <v>1134</v>
      </c>
      <c r="B124" s="19" t="s">
        <v>1135</v>
      </c>
      <c r="C124" s="19" t="n">
        <v>47</v>
      </c>
      <c r="D124" s="19" t="n">
        <f aca="false">C124-2</f>
        <v>45</v>
      </c>
      <c r="E124" s="8" t="s">
        <v>757</v>
      </c>
      <c r="F124" s="8" t="n">
        <v>15.1523789226351</v>
      </c>
      <c r="G124" s="13" t="n">
        <f aca="false">F124*((POWER(D124,2))/((POWER(C124,2))))</f>
        <v>13.8902522944029</v>
      </c>
      <c r="H124" s="0" t="n">
        <f aca="false">IF(ISNA(VLOOKUP($A124,PE!$B:$T,2,0)),0,VLOOKUP($A124,PE!$B:$T,2,0))</f>
        <v>4.11926924186174</v>
      </c>
      <c r="I124" s="0" t="n">
        <f aca="false">IF(ISNA(VLOOKUP($A124,PE!$B:$T,3,0)),0,VLOOKUP($A124,PE!$B:$T,3,0))</f>
        <v>3.16935984041889</v>
      </c>
      <c r="J124" s="0" t="n">
        <f aca="false">IF(ISNA(VLOOKUP($A124,PE!$B:$T,4,0)),0,VLOOKUP($A124,PE!$B:$T,4,0))</f>
        <v>5.63663105155041</v>
      </c>
      <c r="K124" s="0" t="n">
        <f aca="false">IF(ISNA(VLOOKUP($A124,PE!$B:$T,5,0)),0,VLOOKUP($A124,PE!$B:$T,5,0))</f>
        <v>5.92172016099029</v>
      </c>
      <c r="L124" s="0" t="n">
        <f aca="false">IF(ISNA(VLOOKUP($A124,PE!$B:$T,6,0)),0,VLOOKUP($A124,PE!$B:$T,6,0))</f>
        <v>2.28362707686825</v>
      </c>
      <c r="M124" s="0" t="n">
        <f aca="false">IF(ISNA(VLOOKUP($A124,PE!$B:$T,7,0)),0,VLOOKUP($A124,PE!$B:$T,7,0))</f>
        <v>3.55236355973871</v>
      </c>
      <c r="N124" s="0" t="n">
        <f aca="false">IF(ISNA(VLOOKUP($A124,PE!$B:$T,8,0)),0,VLOOKUP($A124,PE!$B:$T,8,0))</f>
        <v>0.520313285808984</v>
      </c>
      <c r="O124" s="0" t="n">
        <f aca="false">IF(ISNA(VLOOKUP($A124,PE!$B:$T,9,0)),0,VLOOKUP($A124,PE!$B:$T,9,0))</f>
        <v>6.30975670884592</v>
      </c>
      <c r="P124" s="0" t="n">
        <f aca="false">IF(ISNA(VLOOKUP($A124,PE!$B:$T,10,0)),0,VLOOKUP($A124,PE!$B:$T,10,0))</f>
        <v>2.21985247261111</v>
      </c>
      <c r="Q124" s="0" t="n">
        <f aca="false">IF(ISNA(VLOOKUP($A124,PE!$B:$T,11,0)),0,VLOOKUP($A124,PE!$B:$T,11,0))</f>
        <v>2.17977009134763</v>
      </c>
      <c r="R124" s="0" t="n">
        <f aca="false">IF(ISNA(VLOOKUP($A124,PE!$B:$T,12,0)),0,VLOOKUP($A124,PE!$B:$T,12,0))</f>
        <v>3.78164812127076</v>
      </c>
      <c r="S124" s="0" t="n">
        <f aca="false">IF(ISNA(VLOOKUP($A124,PE!$B:$T,13,0)),0,VLOOKUP($A124,PE!$B:$T,13,0))</f>
        <v>4.11719295665919</v>
      </c>
      <c r="T124" s="0" t="n">
        <f aca="false">IF(ISNA(VLOOKUP($A124,PE!$B:$T,14,0)),0,VLOOKUP($A124,PE!$B:$T,14,0))</f>
        <v>9.12342319700666</v>
      </c>
      <c r="U124" s="0" t="n">
        <f aca="false">IF(ISNA(VLOOKUP($A124,PE!$B:$T,15,0)),0,VLOOKUP($A124,PE!$B:$T,15,0))</f>
        <v>3.72759802286442</v>
      </c>
      <c r="V124" s="0" t="n">
        <f aca="false">IF(ISNA(VLOOKUP($A124,PE!$B:$T,16,0)),0,VLOOKUP($A124,PE!$B:$T,16,0))</f>
        <v>2.50665618772578</v>
      </c>
      <c r="W124" s="0" t="n">
        <f aca="false">IF(ISNA(VLOOKUP($A124,PE!$B:$T,17,0)),0,VLOOKUP($A124,PE!$B:$T,17,0))</f>
        <v>5.13015114326315</v>
      </c>
      <c r="X124" s="0" t="n">
        <f aca="false">IF(ISNA(VLOOKUP($A124,PE!$B:$T,18,0)),0,VLOOKUP($A124,PE!$B:$T,18,0))</f>
        <v>3.72759802286442</v>
      </c>
      <c r="Y124" s="0" t="n">
        <f aca="false">IF(ISNA(VLOOKUP($A124,PE!$B:$T,19,0)),0,VLOOKUP($A124,PE!$B:$T,19,0))</f>
        <v>2.18720464861207</v>
      </c>
      <c r="AA124" s="14" t="n">
        <f aca="false">H124-(H123*$G123/100)</f>
        <v>3.63673083129087</v>
      </c>
      <c r="AB124" s="14" t="n">
        <f aca="false">I124-(I123*$G123/100)</f>
        <v>2.40139641626212</v>
      </c>
      <c r="AC124" s="14" t="n">
        <f aca="false">J124-(J123*$G123/100)</f>
        <v>4.73980490583454</v>
      </c>
      <c r="AD124" s="14" t="n">
        <f aca="false">K124-(K123*$G123/100)</f>
        <v>4.19848255492942</v>
      </c>
      <c r="AE124" s="14" t="n">
        <f aca="false">L124-(L123*$G123/100)</f>
        <v>1.56226946518973</v>
      </c>
      <c r="AF124" s="14" t="n">
        <f aca="false">M124-(M123*$G123/100)</f>
        <v>2.97069997922024</v>
      </c>
      <c r="AG124" s="14" t="n">
        <f aca="false">N124-(N123*$G123/100)</f>
        <v>-0.0304930152317632</v>
      </c>
      <c r="AH124" s="14" t="n">
        <f aca="false">O124-(O123*$G123/100)</f>
        <v>5.06719934669655</v>
      </c>
      <c r="AI124" s="14" t="n">
        <f aca="false">P124-(P123*$G123/100)</f>
        <v>1.75356739043348</v>
      </c>
      <c r="AJ124" s="14" t="n">
        <f aca="false">Q124-(Q123*$G123/100)</f>
        <v>1.41180666719086</v>
      </c>
      <c r="AK124" s="14" t="n">
        <f aca="false">R124-(R123*$G123/100)</f>
        <v>2.94071485779547</v>
      </c>
      <c r="AL124" s="14" t="n">
        <f aca="false">S124-(S123*$G123/100)</f>
        <v>3.09196367862147</v>
      </c>
      <c r="AM124" s="14" t="n">
        <f aca="false">T124-(T123*$G123/100)</f>
        <v>8.19542986651278</v>
      </c>
      <c r="AN124" s="14" t="n">
        <f aca="false">U124-(U123*$G123/100)</f>
        <v>2.73274855811708</v>
      </c>
      <c r="AO124" s="14" t="n">
        <f aca="false">V124-(V123*$G123/100)</f>
        <v>2.15863690575043</v>
      </c>
      <c r="AP124" s="14" t="n">
        <f aca="false">W124-(W123*$G123/100)</f>
        <v>3.70000470915592</v>
      </c>
      <c r="AQ124" s="14" t="n">
        <f aca="false">X124-(X123*$G123/100)</f>
        <v>2.96386311392963</v>
      </c>
      <c r="AR124" s="14" t="n">
        <f aca="false">Y124-(Y123*$G123/100)</f>
        <v>1.47070675951085</v>
      </c>
      <c r="AT124" s="14" t="n">
        <f aca="false">IF(AA124&gt;0,AA124,0)</f>
        <v>3.63673083129087</v>
      </c>
      <c r="AU124" s="14" t="n">
        <f aca="false">IF(AB124&gt;0,AB124,0)</f>
        <v>2.40139641626212</v>
      </c>
      <c r="AV124" s="14" t="n">
        <f aca="false">IF(AC124&gt;0,AC124,0)</f>
        <v>4.73980490583454</v>
      </c>
      <c r="AW124" s="14" t="n">
        <f aca="false">IF(AD124&gt;0,AD124,0)</f>
        <v>4.19848255492942</v>
      </c>
      <c r="AX124" s="14" t="n">
        <f aca="false">IF(AE124&gt;0,AE124,0)</f>
        <v>1.56226946518973</v>
      </c>
      <c r="AY124" s="14" t="n">
        <f aca="false">IF(AF124&gt;0,AF124,0)</f>
        <v>2.97069997922024</v>
      </c>
      <c r="AZ124" s="14" t="n">
        <f aca="false">IF(AG124&gt;0,AG124,0)</f>
        <v>0</v>
      </c>
      <c r="BA124" s="14" t="n">
        <f aca="false">IF(AH124&gt;0,AH124,0)</f>
        <v>5.06719934669655</v>
      </c>
      <c r="BB124" s="14" t="n">
        <f aca="false">IF(AI124&gt;0,AI124,0)</f>
        <v>1.75356739043348</v>
      </c>
      <c r="BC124" s="14" t="n">
        <f aca="false">IF(AJ124&gt;0,AJ124,0)</f>
        <v>1.41180666719086</v>
      </c>
      <c r="BD124" s="14" t="n">
        <f aca="false">IF(AK124&gt;0,AK124,0)</f>
        <v>2.94071485779547</v>
      </c>
      <c r="BE124" s="14" t="n">
        <f aca="false">IF(AL124&gt;0,AL124,0)</f>
        <v>3.09196367862147</v>
      </c>
      <c r="BF124" s="14" t="n">
        <f aca="false">IF(AM124&gt;0,AM124,0)</f>
        <v>8.19542986651278</v>
      </c>
      <c r="BG124" s="14" t="n">
        <f aca="false">IF(AN124&gt;0,AN124,0)</f>
        <v>2.73274855811708</v>
      </c>
      <c r="BH124" s="14" t="n">
        <f aca="false">IF(AO124&gt;0,AO124,0)</f>
        <v>2.15863690575043</v>
      </c>
      <c r="BI124" s="14" t="n">
        <f aca="false">IF(AP124&gt;0,AP124,0)</f>
        <v>3.70000470915592</v>
      </c>
      <c r="BJ124" s="14" t="n">
        <f aca="false">IF(AQ124&gt;0,AQ124,0)</f>
        <v>2.96386311392963</v>
      </c>
      <c r="BK124" s="14" t="n">
        <f aca="false">IF(AR124&gt;0,AR124,0)</f>
        <v>1.47070675951085</v>
      </c>
    </row>
    <row r="125" customFormat="false" ht="18" hidden="false" customHeight="false" outlineLevel="0" collapsed="false">
      <c r="A125" s="22" t="s">
        <v>1136</v>
      </c>
      <c r="B125" s="19" t="s">
        <v>759</v>
      </c>
      <c r="C125" s="19" t="n">
        <v>47</v>
      </c>
      <c r="D125" s="19" t="n">
        <f aca="false">C125-2</f>
        <v>45</v>
      </c>
      <c r="E125" s="8" t="s">
        <v>760</v>
      </c>
      <c r="F125" s="8" t="n">
        <v>15.1640100724317</v>
      </c>
      <c r="G125" s="13" t="n">
        <f aca="false">F125*((POWER(D125,2))/((POWER(C125,2))))</f>
        <v>13.9009146204953</v>
      </c>
      <c r="H125" s="0" t="n">
        <f aca="false">IF(ISNA(VLOOKUP($A125,PE!$B:$T,2,0)),0,VLOOKUP($A125,PE!$B:$T,2,0))</f>
        <v>40.639133747131</v>
      </c>
      <c r="I125" s="0" t="n">
        <f aca="false">IF(ISNA(VLOOKUP($A125,PE!$B:$T,3,0)),0,VLOOKUP($A125,PE!$B:$T,3,0))</f>
        <v>182.139313242314</v>
      </c>
      <c r="J125" s="0" t="n">
        <f aca="false">IF(ISNA(VLOOKUP($A125,PE!$B:$T,4,0)),0,VLOOKUP($A125,PE!$B:$T,4,0))</f>
        <v>100.637423614526</v>
      </c>
      <c r="K125" s="0" t="n">
        <f aca="false">IF(ISNA(VLOOKUP($A125,PE!$B:$T,5,0)),0,VLOOKUP($A125,PE!$B:$T,5,0))</f>
        <v>176.101312273819</v>
      </c>
      <c r="L125" s="0" t="n">
        <f aca="false">IF(ISNA(VLOOKUP($A125,PE!$B:$T,6,0)),0,VLOOKUP($A125,PE!$B:$T,6,0))</f>
        <v>48.0957401000757</v>
      </c>
      <c r="M125" s="0" t="n">
        <f aca="false">IF(ISNA(VLOOKUP($A125,PE!$B:$T,7,0)),0,VLOOKUP($A125,PE!$B:$T,7,0))</f>
        <v>100.637423614526</v>
      </c>
      <c r="N125" s="0" t="n">
        <f aca="false">IF(ISNA(VLOOKUP($A125,PE!$B:$T,8,0)),0,VLOOKUP($A125,PE!$B:$T,8,0))</f>
        <v>88.3694765418804</v>
      </c>
      <c r="O125" s="0" t="n">
        <f aca="false">IF(ISNA(VLOOKUP($A125,PE!$B:$T,9,0)),0,VLOOKUP($A125,PE!$B:$T,9,0))</f>
        <v>224.60023932895</v>
      </c>
      <c r="P125" s="0" t="n">
        <f aca="false">IF(ISNA(VLOOKUP($A125,PE!$B:$T,10,0)),0,VLOOKUP($A125,PE!$B:$T,10,0))</f>
        <v>100.745806502816</v>
      </c>
      <c r="Q125" s="0" t="n">
        <f aca="false">IF(ISNA(VLOOKUP($A125,PE!$B:$T,11,0)),0,VLOOKUP($A125,PE!$B:$T,11,0))</f>
        <v>67.1976034075747</v>
      </c>
      <c r="R125" s="0" t="n">
        <f aca="false">IF(ISNA(VLOOKUP($A125,PE!$B:$T,12,0)),0,VLOOKUP($A125,PE!$B:$T,12,0))</f>
        <v>106.079664570231</v>
      </c>
      <c r="S125" s="0" t="n">
        <f aca="false">IF(ISNA(VLOOKUP($A125,PE!$B:$T,13,0)),0,VLOOKUP($A125,PE!$B:$T,13,0))</f>
        <v>126.249402639415</v>
      </c>
      <c r="T125" s="0" t="n">
        <f aca="false">IF(ISNA(VLOOKUP($A125,PE!$B:$T,14,0)),0,VLOOKUP($A125,PE!$B:$T,14,0))</f>
        <v>122.102040671668</v>
      </c>
      <c r="U125" s="0" t="n">
        <f aca="false">IF(ISNA(VLOOKUP($A125,PE!$B:$T,15,0)),0,VLOOKUP($A125,PE!$B:$T,15,0))</f>
        <v>97.369737548385</v>
      </c>
      <c r="V125" s="0" t="n">
        <f aca="false">IF(ISNA(VLOOKUP($A125,PE!$B:$T,16,0)),0,VLOOKUP($A125,PE!$B:$T,16,0))</f>
        <v>98.5803372280465</v>
      </c>
      <c r="W125" s="0" t="n">
        <f aca="false">IF(ISNA(VLOOKUP($A125,PE!$B:$T,17,0)),0,VLOOKUP($A125,PE!$B:$T,17,0))</f>
        <v>144.553890539551</v>
      </c>
      <c r="X125" s="0" t="n">
        <f aca="false">IF(ISNA(VLOOKUP($A125,PE!$B:$T,18,0)),0,VLOOKUP($A125,PE!$B:$T,18,0))</f>
        <v>84.0017284774237</v>
      </c>
      <c r="Y125" s="0" t="n">
        <f aca="false">IF(ISNA(VLOOKUP($A125,PE!$B:$T,19,0)),0,VLOOKUP($A125,PE!$B:$T,19,0))</f>
        <v>83.9317176761607</v>
      </c>
      <c r="AA125" s="14" t="n">
        <f aca="false">H125-(H124*$G124/100)</f>
        <v>40.0669568567507</v>
      </c>
      <c r="AB125" s="14" t="n">
        <f aca="false">I125-(I124*$G124/100)</f>
        <v>181.699081164362</v>
      </c>
      <c r="AC125" s="14" t="n">
        <f aca="false">J125-(J124*$G124/100)</f>
        <v>99.854481340561</v>
      </c>
      <c r="AD125" s="14" t="n">
        <f aca="false">K125-(K124*$G124/100)</f>
        <v>175.278770403289</v>
      </c>
      <c r="AE125" s="14" t="n">
        <f aca="false">L125-(L124*$G124/100)</f>
        <v>47.7785385376354</v>
      </c>
      <c r="AF125" s="14" t="n">
        <f aca="false">M125-(M124*$G124/100)</f>
        <v>100.143991353664</v>
      </c>
      <c r="AG125" s="14" t="n">
        <f aca="false">N125-(N124*$G124/100)</f>
        <v>88.2972037137602</v>
      </c>
      <c r="AH125" s="14" t="n">
        <f aca="false">O125-(O124*$G124/100)</f>
        <v>223.723798202928</v>
      </c>
      <c r="AI125" s="14" t="n">
        <f aca="false">P125-(P124*$G124/100)</f>
        <v>100.437463393807</v>
      </c>
      <c r="AJ125" s="14" t="n">
        <f aca="false">Q125-(Q124*$G124/100)</f>
        <v>66.8948278424486</v>
      </c>
      <c r="AK125" s="14" t="n">
        <f aca="false">R125-(R124*$G124/100)</f>
        <v>105.5543841053</v>
      </c>
      <c r="AL125" s="14" t="n">
        <f aca="false">S125-(S124*$G124/100)</f>
        <v>125.677514150288</v>
      </c>
      <c r="AM125" s="14" t="n">
        <f aca="false">T125-(T124*$G124/100)</f>
        <v>120.834774171718</v>
      </c>
      <c r="AN125" s="14" t="n">
        <f aca="false">U125-(U124*$G124/100)</f>
        <v>96.851964778488</v>
      </c>
      <c r="AO125" s="14" t="n">
        <f aca="false">V125-(V124*$G124/100)</f>
        <v>98.2321563594181</v>
      </c>
      <c r="AP125" s="14" t="n">
        <f aca="false">W125-(W124*$G124/100)</f>
        <v>143.841299602668</v>
      </c>
      <c r="AQ125" s="14" t="n">
        <f aca="false">X125-(X124*$G124/100)</f>
        <v>83.4839557075267</v>
      </c>
      <c r="AR125" s="14" t="n">
        <f aca="false">Y125-(Y124*$G124/100)</f>
        <v>83.6279094322736</v>
      </c>
      <c r="AT125" s="14" t="n">
        <f aca="false">IF(AA125&gt;0,AA125,0)</f>
        <v>40.0669568567507</v>
      </c>
      <c r="AU125" s="14" t="n">
        <f aca="false">IF(AB125&gt;0,AB125,0)</f>
        <v>181.699081164362</v>
      </c>
      <c r="AV125" s="14" t="n">
        <f aca="false">IF(AC125&gt;0,AC125,0)</f>
        <v>99.854481340561</v>
      </c>
      <c r="AW125" s="14" t="n">
        <f aca="false">IF(AD125&gt;0,AD125,0)</f>
        <v>175.278770403289</v>
      </c>
      <c r="AX125" s="14" t="n">
        <f aca="false">IF(AE125&gt;0,AE125,0)</f>
        <v>47.7785385376354</v>
      </c>
      <c r="AY125" s="14" t="n">
        <f aca="false">IF(AF125&gt;0,AF125,0)</f>
        <v>100.143991353664</v>
      </c>
      <c r="AZ125" s="14" t="n">
        <f aca="false">IF(AG125&gt;0,AG125,0)</f>
        <v>88.2972037137602</v>
      </c>
      <c r="BA125" s="14" t="n">
        <f aca="false">IF(AH125&gt;0,AH125,0)</f>
        <v>223.723798202928</v>
      </c>
      <c r="BB125" s="14" t="n">
        <f aca="false">IF(AI125&gt;0,AI125,0)</f>
        <v>100.437463393807</v>
      </c>
      <c r="BC125" s="14" t="n">
        <f aca="false">IF(AJ125&gt;0,AJ125,0)</f>
        <v>66.8948278424486</v>
      </c>
      <c r="BD125" s="14" t="n">
        <f aca="false">IF(AK125&gt;0,AK125,0)</f>
        <v>105.5543841053</v>
      </c>
      <c r="BE125" s="14" t="n">
        <f aca="false">IF(AL125&gt;0,AL125,0)</f>
        <v>125.677514150288</v>
      </c>
      <c r="BF125" s="14" t="n">
        <f aca="false">IF(AM125&gt;0,AM125,0)</f>
        <v>120.834774171718</v>
      </c>
      <c r="BG125" s="14" t="n">
        <f aca="false">IF(AN125&gt;0,AN125,0)</f>
        <v>96.851964778488</v>
      </c>
      <c r="BH125" s="14" t="n">
        <f aca="false">IF(AO125&gt;0,AO125,0)</f>
        <v>98.2321563594181</v>
      </c>
      <c r="BI125" s="14" t="n">
        <f aca="false">IF(AP125&gt;0,AP125,0)</f>
        <v>143.841299602668</v>
      </c>
      <c r="BJ125" s="14" t="n">
        <f aca="false">IF(AQ125&gt;0,AQ125,0)</f>
        <v>83.4839557075267</v>
      </c>
      <c r="BK125" s="14" t="n">
        <f aca="false">IF(AR125&gt;0,AR125,0)</f>
        <v>83.6279094322736</v>
      </c>
    </row>
    <row r="126" customFormat="false" ht="18" hidden="false" customHeight="false" outlineLevel="0" collapsed="false">
      <c r="A126" s="22" t="s">
        <v>1137</v>
      </c>
      <c r="B126" s="19" t="s">
        <v>762</v>
      </c>
      <c r="C126" s="19" t="n">
        <v>47</v>
      </c>
      <c r="D126" s="19" t="n">
        <f aca="false">C126-2</f>
        <v>45</v>
      </c>
      <c r="E126" s="8" t="s">
        <v>763</v>
      </c>
      <c r="F126" s="8" t="n">
        <v>15.1756415253094</v>
      </c>
      <c r="G126" s="13" t="n">
        <f aca="false">F126*((POWER(D126,2))/((POWER(C126,2))))</f>
        <v>13.9115772244235</v>
      </c>
      <c r="H126" s="0" t="n">
        <f aca="false">IF(ISNA(VLOOKUP($A126,PE!$B:$T,2,0)),0,VLOOKUP($A126,PE!$B:$T,2,0))</f>
        <v>24.4460972895674</v>
      </c>
      <c r="I126" s="0" t="n">
        <f aca="false">IF(ISNA(VLOOKUP($A126,PE!$B:$T,3,0)),0,VLOOKUP($A126,PE!$B:$T,3,0))</f>
        <v>90.7681995522265</v>
      </c>
      <c r="J126" s="0" t="n">
        <f aca="false">IF(ISNA(VLOOKUP($A126,PE!$B:$T,4,0)),0,VLOOKUP($A126,PE!$B:$T,4,0))</f>
        <v>84.6325876481624</v>
      </c>
      <c r="K126" s="0" t="n">
        <f aca="false">IF(ISNA(VLOOKUP($A126,PE!$B:$T,5,0)),0,VLOOKUP($A126,PE!$B:$T,5,0))</f>
        <v>122.101498292015</v>
      </c>
      <c r="L126" s="0" t="n">
        <f aca="false">IF(ISNA(VLOOKUP($A126,PE!$B:$T,6,0)),0,VLOOKUP($A126,PE!$B:$T,6,0))</f>
        <v>28.3359812320896</v>
      </c>
      <c r="M126" s="0" t="n">
        <f aca="false">IF(ISNA(VLOOKUP($A126,PE!$B:$T,7,0)),0,VLOOKUP($A126,PE!$B:$T,7,0))</f>
        <v>57.3505654281099</v>
      </c>
      <c r="N126" s="0" t="n">
        <f aca="false">IF(ISNA(VLOOKUP($A126,PE!$B:$T,8,0)),0,VLOOKUP($A126,PE!$B:$T,8,0))</f>
        <v>47.59453675728</v>
      </c>
      <c r="O126" s="0" t="n">
        <f aca="false">IF(ISNA(VLOOKUP($A126,PE!$B:$T,9,0)),0,VLOOKUP($A126,PE!$B:$T,9,0))</f>
        <v>111.956430775514</v>
      </c>
      <c r="P126" s="0" t="n">
        <f aca="false">IF(ISNA(VLOOKUP($A126,PE!$B:$T,10,0)),0,VLOOKUP($A126,PE!$B:$T,10,0))</f>
        <v>43.0589759742853</v>
      </c>
      <c r="Q126" s="0" t="n">
        <f aca="false">IF(ISNA(VLOOKUP($A126,PE!$B:$T,11,0)),0,VLOOKUP($A126,PE!$B:$T,11,0))</f>
        <v>50.5985066201375</v>
      </c>
      <c r="R126" s="0" t="n">
        <f aca="false">IF(ISNA(VLOOKUP($A126,PE!$B:$T,12,0)),0,VLOOKUP($A126,PE!$B:$T,12,0))</f>
        <v>69.7623212137</v>
      </c>
      <c r="S126" s="0" t="n">
        <f aca="false">IF(ISNA(VLOOKUP($A126,PE!$B:$T,13,0)),0,VLOOKUP($A126,PE!$B:$T,13,0))</f>
        <v>73.7326765430283</v>
      </c>
      <c r="T126" s="0" t="n">
        <f aca="false">IF(ISNA(VLOOKUP($A126,PE!$B:$T,14,0)),0,VLOOKUP($A126,PE!$B:$T,14,0))</f>
        <v>69.9497940976078</v>
      </c>
      <c r="U126" s="0" t="n">
        <f aca="false">IF(ISNA(VLOOKUP($A126,PE!$B:$T,15,0)),0,VLOOKUP($A126,PE!$B:$T,15,0))</f>
        <v>57.3505654281099</v>
      </c>
      <c r="V126" s="0" t="n">
        <f aca="false">IF(ISNA(VLOOKUP($A126,PE!$B:$T,16,0)),0,VLOOKUP($A126,PE!$B:$T,16,0))</f>
        <v>47.232195584664</v>
      </c>
      <c r="W126" s="0" t="n">
        <f aca="false">IF(ISNA(VLOOKUP($A126,PE!$B:$T,17,0)),0,VLOOKUP($A126,PE!$B:$T,17,0))</f>
        <v>108.521185893295</v>
      </c>
      <c r="X126" s="0" t="n">
        <f aca="false">IF(ISNA(VLOOKUP($A126,PE!$B:$T,18,0)),0,VLOOKUP($A126,PE!$B:$T,18,0))</f>
        <v>41.9155775237287</v>
      </c>
      <c r="Y126" s="0" t="n">
        <f aca="false">IF(ISNA(VLOOKUP($A126,PE!$B:$T,19,0)),0,VLOOKUP($A126,PE!$B:$T,19,0))</f>
        <v>40.4157380721795</v>
      </c>
      <c r="AA126" s="14" t="n">
        <f aca="false">H126-(H125*$G125/100)</f>
        <v>18.7968860048698</v>
      </c>
      <c r="AB126" s="14" t="n">
        <f aca="false">I126-(I125*$G125/100)</f>
        <v>65.449169128056</v>
      </c>
      <c r="AC126" s="14" t="n">
        <f aca="false">J126-(J125*$G125/100)</f>
        <v>70.643065315241</v>
      </c>
      <c r="AD126" s="14" t="n">
        <f aca="false">K126-(K125*$G125/100)</f>
        <v>97.6218052272596</v>
      </c>
      <c r="AE126" s="14" t="n">
        <f aca="false">L126-(L125*$G125/100)</f>
        <v>21.6502334646828</v>
      </c>
      <c r="AF126" s="14" t="n">
        <f aca="false">M126-(M125*$G125/100)</f>
        <v>43.3610430951885</v>
      </c>
      <c r="AG126" s="14" t="n">
        <f aca="false">N126-(N125*$G125/100)</f>
        <v>35.3103712726146</v>
      </c>
      <c r="AH126" s="14" t="n">
        <f aca="false">O126-(O125*$G125/100)</f>
        <v>80.7349432689685</v>
      </c>
      <c r="AI126" s="14" t="n">
        <f aca="false">P126-(P125*$G125/100)</f>
        <v>29.0543874285994</v>
      </c>
      <c r="AJ126" s="14" t="n">
        <f aca="false">Q126-(Q125*$G125/100)</f>
        <v>41.2574251434315</v>
      </c>
      <c r="AK126" s="14" t="n">
        <f aca="false">R126-(R125*$G125/100)</f>
        <v>55.0162776120844</v>
      </c>
      <c r="AL126" s="14" t="n">
        <f aca="false">S126-(S125*$G125/100)</f>
        <v>56.1828548732379</v>
      </c>
      <c r="AM126" s="14" t="n">
        <f aca="false">T126-(T125*$G125/100)</f>
        <v>52.9764936739568</v>
      </c>
      <c r="AN126" s="14" t="n">
        <f aca="false">U126-(U125*$G125/100)</f>
        <v>43.8152813453086</v>
      </c>
      <c r="AO126" s="14" t="n">
        <f aca="false">V126-(V125*$G125/100)</f>
        <v>33.5286270739969</v>
      </c>
      <c r="AP126" s="14" t="n">
        <f aca="false">W126-(W125*$G125/100)</f>
        <v>88.4268729887878</v>
      </c>
      <c r="AQ126" s="14" t="n">
        <f aca="false">X126-(X125*$G125/100)</f>
        <v>30.2385689683417</v>
      </c>
      <c r="AR126" s="14" t="n">
        <f aca="false">Y126-(Y125*$G125/100)</f>
        <v>28.7484616585012</v>
      </c>
      <c r="AT126" s="14" t="n">
        <f aca="false">IF(AA126&gt;0,AA126,0)</f>
        <v>18.7968860048698</v>
      </c>
      <c r="AU126" s="14" t="n">
        <f aca="false">IF(AB126&gt;0,AB126,0)</f>
        <v>65.449169128056</v>
      </c>
      <c r="AV126" s="14" t="n">
        <f aca="false">IF(AC126&gt;0,AC126,0)</f>
        <v>70.643065315241</v>
      </c>
      <c r="AW126" s="14" t="n">
        <f aca="false">IF(AD126&gt;0,AD126,0)</f>
        <v>97.6218052272596</v>
      </c>
      <c r="AX126" s="14" t="n">
        <f aca="false">IF(AE126&gt;0,AE126,0)</f>
        <v>21.6502334646828</v>
      </c>
      <c r="AY126" s="14" t="n">
        <f aca="false">IF(AF126&gt;0,AF126,0)</f>
        <v>43.3610430951885</v>
      </c>
      <c r="AZ126" s="14" t="n">
        <f aca="false">IF(AG126&gt;0,AG126,0)</f>
        <v>35.3103712726146</v>
      </c>
      <c r="BA126" s="14" t="n">
        <f aca="false">IF(AH126&gt;0,AH126,0)</f>
        <v>80.7349432689685</v>
      </c>
      <c r="BB126" s="14" t="n">
        <f aca="false">IF(AI126&gt;0,AI126,0)</f>
        <v>29.0543874285994</v>
      </c>
      <c r="BC126" s="14" t="n">
        <f aca="false">IF(AJ126&gt;0,AJ126,0)</f>
        <v>41.2574251434315</v>
      </c>
      <c r="BD126" s="14" t="n">
        <f aca="false">IF(AK126&gt;0,AK126,0)</f>
        <v>55.0162776120844</v>
      </c>
      <c r="BE126" s="14" t="n">
        <f aca="false">IF(AL126&gt;0,AL126,0)</f>
        <v>56.1828548732379</v>
      </c>
      <c r="BF126" s="14" t="n">
        <f aca="false">IF(AM126&gt;0,AM126,0)</f>
        <v>52.9764936739568</v>
      </c>
      <c r="BG126" s="14" t="n">
        <f aca="false">IF(AN126&gt;0,AN126,0)</f>
        <v>43.8152813453086</v>
      </c>
      <c r="BH126" s="14" t="n">
        <f aca="false">IF(AO126&gt;0,AO126,0)</f>
        <v>33.5286270739969</v>
      </c>
      <c r="BI126" s="14" t="n">
        <f aca="false">IF(AP126&gt;0,AP126,0)</f>
        <v>88.4268729887878</v>
      </c>
      <c r="BJ126" s="14" t="n">
        <f aca="false">IF(AQ126&gt;0,AQ126,0)</f>
        <v>30.2385689683417</v>
      </c>
      <c r="BK126" s="14" t="n">
        <f aca="false">IF(AR126&gt;0,AR126,0)</f>
        <v>28.7484616585012</v>
      </c>
    </row>
    <row r="127" customFormat="false" ht="18" hidden="false" customHeight="false" outlineLevel="0" collapsed="false">
      <c r="A127" s="22" t="s">
        <v>1138</v>
      </c>
      <c r="B127" s="19" t="s">
        <v>768</v>
      </c>
      <c r="C127" s="19" t="n">
        <v>47</v>
      </c>
      <c r="D127" s="19" t="n">
        <f aca="false">C127-2</f>
        <v>45</v>
      </c>
      <c r="E127" s="8" t="s">
        <v>769</v>
      </c>
      <c r="F127" s="8" t="n">
        <v>15.1872732791257</v>
      </c>
      <c r="G127" s="13" t="n">
        <f aca="false">F127*((POWER(D127,2))/((POWER(C127,2))))</f>
        <v>13.9222401042234</v>
      </c>
      <c r="H127" s="0" t="n">
        <f aca="false">IF(ISNA(VLOOKUP($A127,PE!$B:$T,2,0)),0,VLOOKUP($A127,PE!$B:$T,2,0))</f>
        <v>13.9388358383884</v>
      </c>
      <c r="I127" s="0" t="n">
        <f aca="false">IF(ISNA(VLOOKUP($A127,PE!$B:$T,3,0)),0,VLOOKUP($A127,PE!$B:$T,3,0))</f>
        <v>37.6322509892733</v>
      </c>
      <c r="J127" s="0" t="n">
        <f aca="false">IF(ISNA(VLOOKUP($A127,PE!$B:$T,4,0)),0,VLOOKUP($A127,PE!$B:$T,4,0))</f>
        <v>29.1002317904053</v>
      </c>
      <c r="K127" s="0" t="n">
        <f aca="false">IF(ISNA(VLOOKUP($A127,PE!$B:$T,5,0)),0,VLOOKUP($A127,PE!$B:$T,5,0))</f>
        <v>66.6630026718977</v>
      </c>
      <c r="L127" s="0" t="n">
        <f aca="false">IF(ISNA(VLOOKUP($A127,PE!$B:$T,6,0)),0,VLOOKUP($A127,PE!$B:$T,6,0))</f>
        <v>25.3158918469465</v>
      </c>
      <c r="M127" s="0" t="n">
        <f aca="false">IF(ISNA(VLOOKUP($A127,PE!$B:$T,7,0)),0,VLOOKUP($A127,PE!$B:$T,7,0))</f>
        <v>29.1002317904053</v>
      </c>
      <c r="N127" s="0" t="n">
        <f aca="false">IF(ISNA(VLOOKUP($A127,PE!$B:$T,8,0)),0,VLOOKUP($A127,PE!$B:$T,8,0))</f>
        <v>30.95743100432</v>
      </c>
      <c r="O127" s="0" t="n">
        <f aca="false">IF(ISNA(VLOOKUP($A127,PE!$B:$T,9,0)),0,VLOOKUP($A127,PE!$B:$T,9,0))</f>
        <v>40.2837302400043</v>
      </c>
      <c r="P127" s="0" t="n">
        <f aca="false">IF(ISNA(VLOOKUP($A127,PE!$B:$T,10,0)),0,VLOOKUP($A127,PE!$B:$T,10,0))</f>
        <v>14.0404394134951</v>
      </c>
      <c r="Q127" s="0" t="n">
        <f aca="false">IF(ISNA(VLOOKUP($A127,PE!$B:$T,11,0)),0,VLOOKUP($A127,PE!$B:$T,11,0))</f>
        <v>25.419531971672</v>
      </c>
      <c r="R127" s="0" t="n">
        <f aca="false">IF(ISNA(VLOOKUP($A127,PE!$B:$T,12,0)),0,VLOOKUP($A127,PE!$B:$T,12,0))</f>
        <v>42.3380844280699</v>
      </c>
      <c r="S127" s="0" t="n">
        <f aca="false">IF(ISNA(VLOOKUP($A127,PE!$B:$T,13,0)),0,VLOOKUP($A127,PE!$B:$T,13,0))</f>
        <v>52.1068448332905</v>
      </c>
      <c r="T127" s="0" t="n">
        <f aca="false">IF(ISNA(VLOOKUP($A127,PE!$B:$T,14,0)),0,VLOOKUP($A127,PE!$B:$T,14,0))</f>
        <v>36.1995237915238</v>
      </c>
      <c r="U127" s="0" t="n">
        <f aca="false">IF(ISNA(VLOOKUP($A127,PE!$B:$T,15,0)),0,VLOOKUP($A127,PE!$B:$T,15,0))</f>
        <v>19.2503174866213</v>
      </c>
      <c r="V127" s="0" t="n">
        <f aca="false">IF(ISNA(VLOOKUP($A127,PE!$B:$T,16,0)),0,VLOOKUP($A127,PE!$B:$T,16,0))</f>
        <v>16.6635632103381</v>
      </c>
      <c r="W127" s="0" t="n">
        <f aca="false">IF(ISNA(VLOOKUP($A127,PE!$B:$T,17,0)),0,VLOOKUP($A127,PE!$B:$T,17,0))</f>
        <v>52.5373552081988</v>
      </c>
      <c r="X127" s="0" t="n">
        <f aca="false">IF(ISNA(VLOOKUP($A127,PE!$B:$T,18,0)),0,VLOOKUP($A127,PE!$B:$T,18,0))</f>
        <v>26.6397792400764</v>
      </c>
      <c r="Y127" s="0" t="n">
        <f aca="false">IF(ISNA(VLOOKUP($A127,PE!$B:$T,19,0)),0,VLOOKUP($A127,PE!$B:$T,19,0))</f>
        <v>25.698050243282</v>
      </c>
      <c r="AA127" s="14" t="n">
        <f aca="false">H127-(H126*$G126/100)</f>
        <v>10.5379981355925</v>
      </c>
      <c r="AB127" s="14" t="n">
        <f aca="false">I127-(I126*$G126/100)</f>
        <v>25.0049628133465</v>
      </c>
      <c r="AC127" s="14" t="n">
        <f aca="false">J127-(J126*$G126/100)</f>
        <v>17.3265040027033</v>
      </c>
      <c r="AD127" s="14" t="n">
        <f aca="false">K127-(K126*$G126/100)</f>
        <v>49.6767584448259</v>
      </c>
      <c r="AE127" s="14" t="n">
        <f aca="false">L127-(L126*$G126/100)</f>
        <v>21.3739099355462</v>
      </c>
      <c r="AF127" s="14" t="n">
        <f aca="false">M127-(M126*$G126/100)</f>
        <v>21.1218635922303</v>
      </c>
      <c r="AG127" s="14" t="n">
        <f aca="false">N127-(N126*$G126/100)</f>
        <v>24.3362802687244</v>
      </c>
      <c r="AH127" s="14" t="n">
        <f aca="false">O127-(O126*$G126/100)</f>
        <v>24.7088249149604</v>
      </c>
      <c r="AI127" s="14" t="n">
        <f aca="false">P127-(P126*$G126/100)</f>
        <v>8.05025671878644</v>
      </c>
      <c r="AJ127" s="14" t="n">
        <f aca="false">Q127-(Q126*$G126/100)</f>
        <v>18.3804816488065</v>
      </c>
      <c r="AK127" s="14" t="n">
        <f aca="false">R127-(R126*$G126/100)</f>
        <v>32.6330452388756</v>
      </c>
      <c r="AL127" s="14" t="n">
        <f aca="false">S127-(S126*$G126/100)</f>
        <v>41.8494665963727</v>
      </c>
      <c r="AM127" s="14" t="n">
        <f aca="false">T127-(T126*$G126/100)</f>
        <v>26.4684041673099</v>
      </c>
      <c r="AN127" s="14" t="n">
        <f aca="false">U127-(U126*$G126/100)</f>
        <v>11.2719492884463</v>
      </c>
      <c r="AO127" s="14" t="n">
        <f aca="false">V127-(V126*$G126/100)</f>
        <v>10.0928198467868</v>
      </c>
      <c r="AP127" s="14" t="n">
        <f aca="false">W127-(W126*$G126/100)</f>
        <v>37.4403466277929</v>
      </c>
      <c r="AQ127" s="14" t="n">
        <f aca="false">X127-(X126*$G126/100)</f>
        <v>20.8086613037998</v>
      </c>
      <c r="AR127" s="14" t="n">
        <f aca="false">Y127-(Y126*$G126/100)</f>
        <v>20.07558363055</v>
      </c>
      <c r="AT127" s="14" t="n">
        <f aca="false">IF(AA127&gt;0,AA127,0)</f>
        <v>10.5379981355925</v>
      </c>
      <c r="AU127" s="14" t="n">
        <f aca="false">IF(AB127&gt;0,AB127,0)</f>
        <v>25.0049628133465</v>
      </c>
      <c r="AV127" s="14" t="n">
        <f aca="false">IF(AC127&gt;0,AC127,0)</f>
        <v>17.3265040027033</v>
      </c>
      <c r="AW127" s="14" t="n">
        <f aca="false">IF(AD127&gt;0,AD127,0)</f>
        <v>49.6767584448259</v>
      </c>
      <c r="AX127" s="14" t="n">
        <f aca="false">IF(AE127&gt;0,AE127,0)</f>
        <v>21.3739099355462</v>
      </c>
      <c r="AY127" s="14" t="n">
        <f aca="false">IF(AF127&gt;0,AF127,0)</f>
        <v>21.1218635922303</v>
      </c>
      <c r="AZ127" s="14" t="n">
        <f aca="false">IF(AG127&gt;0,AG127,0)</f>
        <v>24.3362802687244</v>
      </c>
      <c r="BA127" s="14" t="n">
        <f aca="false">IF(AH127&gt;0,AH127,0)</f>
        <v>24.7088249149604</v>
      </c>
      <c r="BB127" s="14" t="n">
        <f aca="false">IF(AI127&gt;0,AI127,0)</f>
        <v>8.05025671878644</v>
      </c>
      <c r="BC127" s="14" t="n">
        <f aca="false">IF(AJ127&gt;0,AJ127,0)</f>
        <v>18.3804816488065</v>
      </c>
      <c r="BD127" s="14" t="n">
        <f aca="false">IF(AK127&gt;0,AK127,0)</f>
        <v>32.6330452388756</v>
      </c>
      <c r="BE127" s="14" t="n">
        <f aca="false">IF(AL127&gt;0,AL127,0)</f>
        <v>41.8494665963727</v>
      </c>
      <c r="BF127" s="14" t="n">
        <f aca="false">IF(AM127&gt;0,AM127,0)</f>
        <v>26.4684041673099</v>
      </c>
      <c r="BG127" s="14" t="n">
        <f aca="false">IF(AN127&gt;0,AN127,0)</f>
        <v>11.2719492884463</v>
      </c>
      <c r="BH127" s="14" t="n">
        <f aca="false">IF(AO127&gt;0,AO127,0)</f>
        <v>10.0928198467868</v>
      </c>
      <c r="BI127" s="14" t="n">
        <f aca="false">IF(AP127&gt;0,AP127,0)</f>
        <v>37.4403466277929</v>
      </c>
      <c r="BJ127" s="14" t="n">
        <f aca="false">IF(AQ127&gt;0,AQ127,0)</f>
        <v>20.8086613037998</v>
      </c>
      <c r="BK127" s="14" t="n">
        <f aca="false">IF(AR127&gt;0,AR127,0)</f>
        <v>20.07558363055</v>
      </c>
    </row>
    <row r="128" customFormat="false" ht="18" hidden="false" customHeight="false" outlineLevel="0" collapsed="false">
      <c r="A128" s="22" t="s">
        <v>1139</v>
      </c>
      <c r="B128" s="19" t="s">
        <v>1140</v>
      </c>
      <c r="C128" s="19" t="n">
        <v>47</v>
      </c>
      <c r="D128" s="19" t="n">
        <f aca="false">C128-2</f>
        <v>45</v>
      </c>
      <c r="E128" s="8" t="s">
        <v>775</v>
      </c>
      <c r="F128" s="8" t="n">
        <v>15.198905331562</v>
      </c>
      <c r="G128" s="13" t="n">
        <f aca="false">F128*((POWER(D128,2))/((POWER(C128,2))))</f>
        <v>13.9329032577696</v>
      </c>
      <c r="H128" s="0" t="n">
        <f aca="false">IF(ISNA(VLOOKUP($A128,PE!$B:$T,2,0)),0,VLOOKUP($A128,PE!$B:$T,2,0))</f>
        <v>25.8534458616125</v>
      </c>
      <c r="I128" s="0" t="n">
        <f aca="false">IF(ISNA(VLOOKUP($A128,PE!$B:$T,3,0)),0,VLOOKUP($A128,PE!$B:$T,3,0))</f>
        <v>20.3281941420243</v>
      </c>
      <c r="J128" s="0" t="n">
        <f aca="false">IF(ISNA(VLOOKUP($A128,PE!$B:$T,4,0)),0,VLOOKUP($A128,PE!$B:$T,4,0))</f>
        <v>28.330738087046</v>
      </c>
      <c r="K128" s="0" t="n">
        <f aca="false">IF(ISNA(VLOOKUP($A128,PE!$B:$T,5,0)),0,VLOOKUP($A128,PE!$B:$T,5,0))</f>
        <v>23.1732167619305</v>
      </c>
      <c r="L128" s="0" t="n">
        <f aca="false">IF(ISNA(VLOOKUP($A128,PE!$B:$T,6,0)),0,VLOOKUP($A128,PE!$B:$T,6,0))</f>
        <v>8.96078635169045</v>
      </c>
      <c r="M128" s="0" t="n">
        <f aca="false">IF(ISNA(VLOOKUP($A128,PE!$B:$T,7,0)),0,VLOOKUP($A128,PE!$B:$T,7,0))</f>
        <v>20.3281941420243</v>
      </c>
      <c r="N128" s="0" t="n">
        <f aca="false">IF(ISNA(VLOOKUP($A128,PE!$B:$T,8,0)),0,VLOOKUP($A128,PE!$B:$T,8,0))</f>
        <v>11.0746714564764</v>
      </c>
      <c r="O128" s="0" t="n">
        <f aca="false">IF(ISNA(VLOOKUP($A128,PE!$B:$T,9,0)),0,VLOOKUP($A128,PE!$B:$T,9,0))</f>
        <v>43.4679959003328</v>
      </c>
      <c r="P128" s="0" t="n">
        <f aca="false">IF(ISNA(VLOOKUP($A128,PE!$B:$T,10,0)),0,VLOOKUP($A128,PE!$B:$T,10,0))</f>
        <v>16.5574825231321</v>
      </c>
      <c r="Q128" s="0" t="n">
        <f aca="false">IF(ISNA(VLOOKUP($A128,PE!$B:$T,11,0)),0,VLOOKUP($A128,PE!$B:$T,11,0))</f>
        <v>8.35215026172637</v>
      </c>
      <c r="R128" s="0" t="n">
        <f aca="false">IF(ISNA(VLOOKUP($A128,PE!$B:$T,12,0)),0,VLOOKUP($A128,PE!$B:$T,12,0))</f>
        <v>26.5744979097664</v>
      </c>
      <c r="S128" s="0" t="n">
        <f aca="false">IF(ISNA(VLOOKUP($A128,PE!$B:$T,13,0)),0,VLOOKUP($A128,PE!$B:$T,13,0))</f>
        <v>24.3594456493769</v>
      </c>
      <c r="T128" s="0" t="n">
        <f aca="false">IF(ISNA(VLOOKUP($A128,PE!$B:$T,14,0)),0,VLOOKUP($A128,PE!$B:$T,14,0))</f>
        <v>38.5728979783599</v>
      </c>
      <c r="U128" s="0" t="n">
        <f aca="false">IF(ISNA(VLOOKUP($A128,PE!$B:$T,15,0)),0,VLOOKUP($A128,PE!$B:$T,15,0))</f>
        <v>4.2036270862975</v>
      </c>
      <c r="V128" s="0" t="n">
        <f aca="false">IF(ISNA(VLOOKUP($A128,PE!$B:$T,16,0)),0,VLOOKUP($A128,PE!$B:$T,16,0))</f>
        <v>8.01918328270359</v>
      </c>
      <c r="W128" s="0" t="n">
        <f aca="false">IF(ISNA(VLOOKUP($A128,PE!$B:$T,17,0)),0,VLOOKUP($A128,PE!$B:$T,17,0))</f>
        <v>14.8688799896654</v>
      </c>
      <c r="X128" s="0" t="n">
        <f aca="false">IF(ISNA(VLOOKUP($A128,PE!$B:$T,18,0)),0,VLOOKUP($A128,PE!$B:$T,18,0))</f>
        <v>20.8948661188101</v>
      </c>
      <c r="Y128" s="0" t="n">
        <f aca="false">IF(ISNA(VLOOKUP($A128,PE!$B:$T,19,0)),0,VLOOKUP($A128,PE!$B:$T,19,0))</f>
        <v>17.386205850437</v>
      </c>
      <c r="AA128" s="14" t="n">
        <f aca="false">H128-(H127*$G127/100)</f>
        <v>23.9128476684585</v>
      </c>
      <c r="AB128" s="14" t="n">
        <f aca="false">I128-(I127*$G127/100)</f>
        <v>15.0889418026737</v>
      </c>
      <c r="AC128" s="14" t="n">
        <f aca="false">J128-(J127*$G127/100)</f>
        <v>24.2793339463002</v>
      </c>
      <c r="AD128" s="14" t="n">
        <f aca="false">K128-(K127*$G127/100)</f>
        <v>13.892233469264</v>
      </c>
      <c r="AE128" s="14" t="n">
        <f aca="false">L128-(L127*$G127/100)</f>
        <v>5.43624710423304</v>
      </c>
      <c r="AF128" s="14" t="n">
        <f aca="false">M128-(M127*$G127/100)</f>
        <v>16.2767900012785</v>
      </c>
      <c r="AG128" s="14" t="n">
        <f aca="false">N128-(N127*$G127/100)</f>
        <v>6.76470358195567</v>
      </c>
      <c r="AH128" s="14" t="n">
        <f aca="false">O128-(O127*$G127/100)</f>
        <v>37.8595982533818</v>
      </c>
      <c r="AI128" s="14" t="n">
        <f aca="false">P128-(P127*$G127/100)</f>
        <v>14.6027388362973</v>
      </c>
      <c r="AJ128" s="14" t="n">
        <f aca="false">Q128-(Q127*$G127/100)</f>
        <v>4.81318198726036</v>
      </c>
      <c r="AK128" s="14" t="n">
        <f aca="false">R128-(R127*$G127/100)</f>
        <v>20.6800881401617</v>
      </c>
      <c r="AL128" s="14" t="n">
        <f aca="false">S128-(S127*$G127/100)</f>
        <v>17.1050056009511</v>
      </c>
      <c r="AM128" s="14" t="n">
        <f aca="false">T128-(T127*$G127/100)</f>
        <v>33.5331133595185</v>
      </c>
      <c r="AN128" s="14" t="n">
        <f aca="false">U128-(U127*$G127/100)</f>
        <v>1.52355166498478</v>
      </c>
      <c r="AO128" s="14" t="n">
        <f aca="false">V128-(V127*$G127/100)</f>
        <v>5.69924200264128</v>
      </c>
      <c r="AP128" s="14" t="n">
        <f aca="false">W128-(W127*$G127/100)</f>
        <v>7.55450325317125</v>
      </c>
      <c r="AQ128" s="14" t="n">
        <f aca="false">X128-(X127*$G127/100)</f>
        <v>17.1860120897716</v>
      </c>
      <c r="AR128" s="14" t="n">
        <f aca="false">Y128-(Y127*$G127/100)</f>
        <v>13.8084615934633</v>
      </c>
      <c r="AT128" s="14" t="n">
        <f aca="false">IF(AA128&gt;0,AA128,0)</f>
        <v>23.9128476684585</v>
      </c>
      <c r="AU128" s="14" t="n">
        <f aca="false">IF(AB128&gt;0,AB128,0)</f>
        <v>15.0889418026737</v>
      </c>
      <c r="AV128" s="14" t="n">
        <f aca="false">IF(AC128&gt;0,AC128,0)</f>
        <v>24.2793339463002</v>
      </c>
      <c r="AW128" s="14" t="n">
        <f aca="false">IF(AD128&gt;0,AD128,0)</f>
        <v>13.892233469264</v>
      </c>
      <c r="AX128" s="14" t="n">
        <f aca="false">IF(AE128&gt;0,AE128,0)</f>
        <v>5.43624710423304</v>
      </c>
      <c r="AY128" s="14" t="n">
        <f aca="false">IF(AF128&gt;0,AF128,0)</f>
        <v>16.2767900012785</v>
      </c>
      <c r="AZ128" s="14" t="n">
        <f aca="false">IF(AG128&gt;0,AG128,0)</f>
        <v>6.76470358195567</v>
      </c>
      <c r="BA128" s="14" t="n">
        <f aca="false">IF(AH128&gt;0,AH128,0)</f>
        <v>37.8595982533818</v>
      </c>
      <c r="BB128" s="14" t="n">
        <f aca="false">IF(AI128&gt;0,AI128,0)</f>
        <v>14.6027388362973</v>
      </c>
      <c r="BC128" s="14" t="n">
        <f aca="false">IF(AJ128&gt;0,AJ128,0)</f>
        <v>4.81318198726036</v>
      </c>
      <c r="BD128" s="14" t="n">
        <f aca="false">IF(AK128&gt;0,AK128,0)</f>
        <v>20.6800881401617</v>
      </c>
      <c r="BE128" s="14" t="n">
        <f aca="false">IF(AL128&gt;0,AL128,0)</f>
        <v>17.1050056009511</v>
      </c>
      <c r="BF128" s="14" t="n">
        <f aca="false">IF(AM128&gt;0,AM128,0)</f>
        <v>33.5331133595185</v>
      </c>
      <c r="BG128" s="14" t="n">
        <f aca="false">IF(AN128&gt;0,AN128,0)</f>
        <v>1.52355166498478</v>
      </c>
      <c r="BH128" s="14" t="n">
        <f aca="false">IF(AO128&gt;0,AO128,0)</f>
        <v>5.69924200264128</v>
      </c>
      <c r="BI128" s="14" t="n">
        <f aca="false">IF(AP128&gt;0,AP128,0)</f>
        <v>7.55450325317125</v>
      </c>
      <c r="BJ128" s="14" t="n">
        <f aca="false">IF(AQ128&gt;0,AQ128,0)</f>
        <v>17.1860120897716</v>
      </c>
      <c r="BK128" s="14" t="n">
        <f aca="false">IF(AR128&gt;0,AR128,0)</f>
        <v>13.8084615934633</v>
      </c>
    </row>
    <row r="129" customFormat="false" ht="18" hidden="false" customHeight="false" outlineLevel="0" collapsed="false">
      <c r="A129" s="22" t="s">
        <v>1141</v>
      </c>
      <c r="B129" s="19" t="s">
        <v>1142</v>
      </c>
      <c r="C129" s="19" t="n">
        <v>47</v>
      </c>
      <c r="D129" s="19" t="n">
        <f aca="false">C129-2</f>
        <v>45</v>
      </c>
      <c r="E129" s="8" t="s">
        <v>781</v>
      </c>
      <c r="F129" s="8" t="n">
        <v>15.210537680485</v>
      </c>
      <c r="G129" s="13" t="n">
        <f aca="false">F129*((POWER(D129,2))/((POWER(C129,2))))</f>
        <v>13.9435666831064</v>
      </c>
      <c r="H129" s="0" t="n">
        <f aca="false">IF(ISNA(VLOOKUP($A129,PE!$B:$T,2,0)),0,VLOOKUP($A129,PE!$B:$T,2,0))</f>
        <v>7.73637453288464</v>
      </c>
      <c r="I129" s="0" t="n">
        <f aca="false">IF(ISNA(VLOOKUP($A129,PE!$B:$T,3,0)),0,VLOOKUP($A129,PE!$B:$T,3,0))</f>
        <v>10.580179375535</v>
      </c>
      <c r="J129" s="0" t="n">
        <f aca="false">IF(ISNA(VLOOKUP($A129,PE!$B:$T,4,0)),0,VLOOKUP($A129,PE!$B:$T,4,0))</f>
        <v>13.3224126477004</v>
      </c>
      <c r="K129" s="0" t="n">
        <f aca="false">IF(ISNA(VLOOKUP($A129,PE!$B:$T,5,0)),0,VLOOKUP($A129,PE!$B:$T,5,0))</f>
        <v>15.7625054959922</v>
      </c>
      <c r="L129" s="0" t="n">
        <f aca="false">IF(ISNA(VLOOKUP($A129,PE!$B:$T,6,0)),0,VLOOKUP($A129,PE!$B:$T,6,0))</f>
        <v>7.32156379456265</v>
      </c>
      <c r="M129" s="0" t="n">
        <f aca="false">IF(ISNA(VLOOKUP($A129,PE!$B:$T,7,0)),0,VLOOKUP($A129,PE!$B:$T,7,0))</f>
        <v>12.0785628994873</v>
      </c>
      <c r="N129" s="0" t="n">
        <f aca="false">IF(ISNA(VLOOKUP($A129,PE!$B:$T,8,0)),0,VLOOKUP($A129,PE!$B:$T,8,0))</f>
        <v>9.14567745573615</v>
      </c>
      <c r="O129" s="0" t="n">
        <f aca="false">IF(ISNA(VLOOKUP($A129,PE!$B:$T,9,0)),0,VLOOKUP($A129,PE!$B:$T,9,0))</f>
        <v>14.1156447107166</v>
      </c>
      <c r="P129" s="0" t="n">
        <f aca="false">IF(ISNA(VLOOKUP($A129,PE!$B:$T,10,0)),0,VLOOKUP($A129,PE!$B:$T,10,0))</f>
        <v>6.58111268044155</v>
      </c>
      <c r="Q129" s="0" t="n">
        <f aca="false">IF(ISNA(VLOOKUP($A129,PE!$B:$T,11,0)),0,VLOOKUP($A129,PE!$B:$T,11,0))</f>
        <v>6.15185261213179</v>
      </c>
      <c r="R129" s="0" t="n">
        <f aca="false">IF(ISNA(VLOOKUP($A129,PE!$B:$T,12,0)),0,VLOOKUP($A129,PE!$B:$T,12,0))</f>
        <v>10.580179375535</v>
      </c>
      <c r="S129" s="0" t="n">
        <f aca="false">IF(ISNA(VLOOKUP($A129,PE!$B:$T,13,0)),0,VLOOKUP($A129,PE!$B:$T,13,0))</f>
        <v>11.4311840605816</v>
      </c>
      <c r="T129" s="0" t="n">
        <f aca="false">IF(ISNA(VLOOKUP($A129,PE!$B:$T,14,0)),0,VLOOKUP($A129,PE!$B:$T,14,0))</f>
        <v>19.3434500050447</v>
      </c>
      <c r="U129" s="0" t="n">
        <f aca="false">IF(ISNA(VLOOKUP($A129,PE!$B:$T,15,0)),0,VLOOKUP($A129,PE!$B:$T,15,0))</f>
        <v>15.2254161107031</v>
      </c>
      <c r="V129" s="0" t="n">
        <f aca="false">IF(ISNA(VLOOKUP($A129,PE!$B:$T,16,0)),0,VLOOKUP($A129,PE!$B:$T,16,0))</f>
        <v>8.26764939557543</v>
      </c>
      <c r="W129" s="0" t="n">
        <f aca="false">IF(ISNA(VLOOKUP($A129,PE!$B:$T,17,0)),0,VLOOKUP($A129,PE!$B:$T,17,0))</f>
        <v>15.7693881066184</v>
      </c>
      <c r="X129" s="0" t="n">
        <f aca="false">IF(ISNA(VLOOKUP($A129,PE!$B:$T,18,0)),0,VLOOKUP($A129,PE!$B:$T,18,0))</f>
        <v>7.80468205112654</v>
      </c>
      <c r="Y129" s="0" t="n">
        <f aca="false">IF(ISNA(VLOOKUP($A129,PE!$B:$T,19,0)),0,VLOOKUP($A129,PE!$B:$T,19,0))</f>
        <v>8.96993104092039</v>
      </c>
      <c r="AA129" s="14" t="n">
        <f aca="false">H129-(H128*$G128/100)</f>
        <v>4.13423893218633</v>
      </c>
      <c r="AB129" s="14" t="n">
        <f aca="false">I129-(I128*$G128/100)</f>
        <v>7.74787175167517</v>
      </c>
      <c r="AC129" s="14" t="n">
        <f aca="false">J129-(J128*$G128/100)</f>
        <v>9.3751183178202</v>
      </c>
      <c r="AD129" s="14" t="n">
        <f aca="false">K129-(K128*$G128/100)</f>
        <v>12.5338036228392</v>
      </c>
      <c r="AE129" s="14" t="n">
        <f aca="false">L129-(L128*$G128/100)</f>
        <v>6.0730661010462</v>
      </c>
      <c r="AF129" s="14" t="n">
        <f aca="false">M129-(M128*$G128/100)</f>
        <v>9.24625527562747</v>
      </c>
      <c r="AG129" s="14" t="n">
        <f aca="false">N129-(N128*$G128/100)</f>
        <v>7.60265419558947</v>
      </c>
      <c r="AH129" s="14" t="n">
        <f aca="false">O129-(O128*$G128/100)</f>
        <v>8.05929089383197</v>
      </c>
      <c r="AI129" s="14" t="n">
        <f aca="false">P129-(P128*$G128/100)</f>
        <v>4.27417465857145</v>
      </c>
      <c r="AJ129" s="14" t="n">
        <f aca="false">Q129-(Q128*$G128/100)</f>
        <v>4.9881555962219</v>
      </c>
      <c r="AK129" s="14" t="n">
        <f aca="false">R129-(R128*$G128/100)</f>
        <v>6.87758029052924</v>
      </c>
      <c r="AL129" s="14" t="n">
        <f aca="false">S129-(S128*$G128/100)</f>
        <v>8.03720606412495</v>
      </c>
      <c r="AM129" s="14" t="n">
        <f aca="false">T129-(T128*$G128/100)</f>
        <v>13.9691254460017</v>
      </c>
      <c r="AN129" s="14" t="n">
        <f aca="false">U129-(U128*$G128/100)</f>
        <v>14.6397288154519</v>
      </c>
      <c r="AO129" s="14" t="n">
        <f aca="false">V129-(V128*$G128/100)</f>
        <v>7.15034434673311</v>
      </c>
      <c r="AP129" s="14" t="n">
        <f aca="false">W129-(W128*$G128/100)</f>
        <v>13.6977214421445</v>
      </c>
      <c r="AQ129" s="14" t="n">
        <f aca="false">X129-(X128*$G128/100)</f>
        <v>4.89342056895225</v>
      </c>
      <c r="AR129" s="14" t="n">
        <f aca="false">Y129-(Y128*$G128/100)</f>
        <v>6.54752779958232</v>
      </c>
      <c r="AT129" s="14" t="n">
        <f aca="false">IF(AA129&gt;0,AA129,0)</f>
        <v>4.13423893218633</v>
      </c>
      <c r="AU129" s="14" t="n">
        <f aca="false">IF(AB129&gt;0,AB129,0)</f>
        <v>7.74787175167517</v>
      </c>
      <c r="AV129" s="14" t="n">
        <f aca="false">IF(AC129&gt;0,AC129,0)</f>
        <v>9.3751183178202</v>
      </c>
      <c r="AW129" s="14" t="n">
        <f aca="false">IF(AD129&gt;0,AD129,0)</f>
        <v>12.5338036228392</v>
      </c>
      <c r="AX129" s="14" t="n">
        <f aca="false">IF(AE129&gt;0,AE129,0)</f>
        <v>6.0730661010462</v>
      </c>
      <c r="AY129" s="14" t="n">
        <f aca="false">IF(AF129&gt;0,AF129,0)</f>
        <v>9.24625527562747</v>
      </c>
      <c r="AZ129" s="14" t="n">
        <f aca="false">IF(AG129&gt;0,AG129,0)</f>
        <v>7.60265419558947</v>
      </c>
      <c r="BA129" s="14" t="n">
        <f aca="false">IF(AH129&gt;0,AH129,0)</f>
        <v>8.05929089383197</v>
      </c>
      <c r="BB129" s="14" t="n">
        <f aca="false">IF(AI129&gt;0,AI129,0)</f>
        <v>4.27417465857145</v>
      </c>
      <c r="BC129" s="14" t="n">
        <f aca="false">IF(AJ129&gt;0,AJ129,0)</f>
        <v>4.9881555962219</v>
      </c>
      <c r="BD129" s="14" t="n">
        <f aca="false">IF(AK129&gt;0,AK129,0)</f>
        <v>6.87758029052924</v>
      </c>
      <c r="BE129" s="14" t="n">
        <f aca="false">IF(AL129&gt;0,AL129,0)</f>
        <v>8.03720606412495</v>
      </c>
      <c r="BF129" s="14" t="n">
        <f aca="false">IF(AM129&gt;0,AM129,0)</f>
        <v>13.9691254460017</v>
      </c>
      <c r="BG129" s="14" t="n">
        <f aca="false">IF(AN129&gt;0,AN129,0)</f>
        <v>14.6397288154519</v>
      </c>
      <c r="BH129" s="14" t="n">
        <f aca="false">IF(AO129&gt;0,AO129,0)</f>
        <v>7.15034434673311</v>
      </c>
      <c r="BI129" s="14" t="n">
        <f aca="false">IF(AP129&gt;0,AP129,0)</f>
        <v>13.6977214421445</v>
      </c>
      <c r="BJ129" s="14" t="n">
        <f aca="false">IF(AQ129&gt;0,AQ129,0)</f>
        <v>4.89342056895225</v>
      </c>
      <c r="BK129" s="14" t="n">
        <f aca="false">IF(AR129&gt;0,AR129,0)</f>
        <v>6.54752779958232</v>
      </c>
    </row>
    <row r="130" customFormat="false" ht="18" hidden="false" customHeight="false" outlineLevel="0" collapsed="false">
      <c r="A130" s="22" t="s">
        <v>1143</v>
      </c>
      <c r="B130" s="19" t="s">
        <v>1144</v>
      </c>
      <c r="C130" s="19" t="n">
        <v>47</v>
      </c>
      <c r="D130" s="19" t="n">
        <f aca="false">C130-2</f>
        <v>45</v>
      </c>
      <c r="E130" s="8" t="s">
        <v>787</v>
      </c>
      <c r="F130" s="8" t="n">
        <v>15.2221703238134</v>
      </c>
      <c r="G130" s="13" t="n">
        <f aca="false">F130*((POWER(D130,2))/((POWER(C130,2))))</f>
        <v>13.954230378326</v>
      </c>
      <c r="H130" s="0" t="n">
        <f aca="false">IF(ISNA(VLOOKUP($A130,PE!$B:$T,2,0)),0,VLOOKUP($A130,PE!$B:$T,2,0))</f>
        <v>2.84109802785127</v>
      </c>
      <c r="I130" s="0" t="n">
        <f aca="false">IF(ISNA(VLOOKUP($A130,PE!$B:$T,3,0)),0,VLOOKUP($A130,PE!$B:$T,3,0))</f>
        <v>1.2227921156397</v>
      </c>
      <c r="J130" s="0" t="n">
        <f aca="false">IF(ISNA(VLOOKUP($A130,PE!$B:$T,4,0)),0,VLOOKUP($A130,PE!$B:$T,4,0))</f>
        <v>3.28791690086679</v>
      </c>
      <c r="K130" s="0" t="n">
        <f aca="false">IF(ISNA(VLOOKUP($A130,PE!$B:$T,5,0)),0,VLOOKUP($A130,PE!$B:$T,5,0))</f>
        <v>4.08774985625867</v>
      </c>
      <c r="L130" s="0" t="n">
        <f aca="false">IF(ISNA(VLOOKUP($A130,PE!$B:$T,6,0)),0,VLOOKUP($A130,PE!$B:$T,6,0))</f>
        <v>1.21605369047796</v>
      </c>
      <c r="M130" s="0" t="n">
        <f aca="false">IF(ISNA(VLOOKUP($A130,PE!$B:$T,7,0)),0,VLOOKUP($A130,PE!$B:$T,7,0))</f>
        <v>1.55229332022196</v>
      </c>
      <c r="N130" s="0" t="n">
        <f aca="false">IF(ISNA(VLOOKUP($A130,PE!$B:$T,8,0)),0,VLOOKUP($A130,PE!$B:$T,8,0))</f>
        <v>0</v>
      </c>
      <c r="O130" s="0" t="n">
        <f aca="false">IF(ISNA(VLOOKUP($A130,PE!$B:$T,9,0)),0,VLOOKUP($A130,PE!$B:$T,9,0))</f>
        <v>3.1973373354765</v>
      </c>
      <c r="P130" s="0" t="n">
        <f aca="false">IF(ISNA(VLOOKUP($A130,PE!$B:$T,10,0)),0,VLOOKUP($A130,PE!$B:$T,10,0))</f>
        <v>0</v>
      </c>
      <c r="Q130" s="0" t="n">
        <f aca="false">IF(ISNA(VLOOKUP($A130,PE!$B:$T,11,0)),0,VLOOKUP($A130,PE!$B:$T,11,0))</f>
        <v>1.10656368674946</v>
      </c>
      <c r="R130" s="0" t="n">
        <f aca="false">IF(ISNA(VLOOKUP($A130,PE!$B:$T,12,0)),0,VLOOKUP($A130,PE!$B:$T,12,0))</f>
        <v>1.73731284036074</v>
      </c>
      <c r="S130" s="0" t="n">
        <f aca="false">IF(ISNA(VLOOKUP($A130,PE!$B:$T,13,0)),0,VLOOKUP($A130,PE!$B:$T,13,0))</f>
        <v>1.61471161268978</v>
      </c>
      <c r="T130" s="0" t="n">
        <f aca="false">IF(ISNA(VLOOKUP($A130,PE!$B:$T,14,0)),0,VLOOKUP($A130,PE!$B:$T,14,0))</f>
        <v>4.78899186411638</v>
      </c>
      <c r="U130" s="0" t="n">
        <f aca="false">IF(ISNA(VLOOKUP($A130,PE!$B:$T,15,0)),0,VLOOKUP($A130,PE!$B:$T,15,0))</f>
        <v>1.55229332022196</v>
      </c>
      <c r="V130" s="0" t="n">
        <f aca="false">IF(ISNA(VLOOKUP($A130,PE!$B:$T,16,0)),0,VLOOKUP($A130,PE!$B:$T,16,0))</f>
        <v>1.47350624957751</v>
      </c>
      <c r="W130" s="0" t="n">
        <f aca="false">IF(ISNA(VLOOKUP($A130,PE!$B:$T,17,0)),0,VLOOKUP($A130,PE!$B:$T,17,0))</f>
        <v>3.33182620677776</v>
      </c>
      <c r="X130" s="0" t="n">
        <f aca="false">IF(ISNA(VLOOKUP($A130,PE!$B:$T,18,0)),0,VLOOKUP($A130,PE!$B:$T,18,0))</f>
        <v>1.28498650574643</v>
      </c>
      <c r="Y130" s="0" t="n">
        <f aca="false">IF(ISNA(VLOOKUP($A130,PE!$B:$T,19,0)),0,VLOOKUP($A130,PE!$B:$T,19,0))</f>
        <v>1.13764979055576</v>
      </c>
      <c r="AA130" s="14" t="n">
        <f aca="false">H130-(H129*$G129/100)</f>
        <v>1.76237148600364</v>
      </c>
      <c r="AB130" s="14" t="n">
        <f aca="false">I130-(I129*$G129/100)</f>
        <v>-0.252462250780293</v>
      </c>
      <c r="AC130" s="14" t="n">
        <f aca="false">J130-(J129*$G129/100)</f>
        <v>1.43029740953608</v>
      </c>
      <c r="AD130" s="14" t="n">
        <f aca="false">K130-(K129*$G129/100)</f>
        <v>1.88989439149669</v>
      </c>
      <c r="AE130" s="14" t="n">
        <f aca="false">L130-(L129*$G129/100)</f>
        <v>0.195166560536941</v>
      </c>
      <c r="AF130" s="14" t="n">
        <f aca="false">M130-(M129*$G129/100)</f>
        <v>-0.131889152029002</v>
      </c>
      <c r="AG130" s="14" t="n">
        <f aca="false">N130-(N129*$G129/100)</f>
        <v>-1.2752336346624</v>
      </c>
      <c r="AH130" s="14" t="n">
        <f aca="false">O130-(O129*$G129/100)</f>
        <v>1.22911300248735</v>
      </c>
      <c r="AI130" s="14" t="n">
        <f aca="false">P130-(P129*$G129/100)</f>
        <v>-0.917641835087739</v>
      </c>
      <c r="AJ130" s="14" t="n">
        <f aca="false">Q130-(Q129*$G129/100)</f>
        <v>0.248776015530441</v>
      </c>
      <c r="AK130" s="14" t="n">
        <f aca="false">R130-(R129*$G129/100)</f>
        <v>0.262058473940747</v>
      </c>
      <c r="AL130" s="14" t="n">
        <f aca="false">S130-(S129*$G129/100)</f>
        <v>0.0207968405339547</v>
      </c>
      <c r="AM130" s="14" t="n">
        <f aca="false">T130-(T129*$G129/100)</f>
        <v>2.09182501384962</v>
      </c>
      <c r="AN130" s="14" t="n">
        <f aca="false">U130-(U129*$G129/100)</f>
        <v>-0.570672727954352</v>
      </c>
      <c r="AO130" s="14" t="n">
        <f aca="false">V130-(V129*$G129/100)</f>
        <v>0.320701042980007</v>
      </c>
      <c r="AP130" s="14" t="n">
        <f aca="false">W130-(W129*$G129/100)</f>
        <v>1.13301106061357</v>
      </c>
      <c r="AQ130" s="14" t="n">
        <f aca="false">X130-(X129*$G129/100)</f>
        <v>0.196735459543165</v>
      </c>
      <c r="AR130" s="14" t="n">
        <f aca="false">Y130-(Y129*$G129/100)</f>
        <v>-0.113078525563635</v>
      </c>
      <c r="AT130" s="14" t="n">
        <f aca="false">IF(AA130&gt;0,AA130,0)</f>
        <v>1.76237148600364</v>
      </c>
      <c r="AU130" s="14" t="n">
        <f aca="false">IF(AB130&gt;0,AB130,0)</f>
        <v>0</v>
      </c>
      <c r="AV130" s="14" t="n">
        <f aca="false">IF(AC130&gt;0,AC130,0)</f>
        <v>1.43029740953608</v>
      </c>
      <c r="AW130" s="14" t="n">
        <f aca="false">IF(AD130&gt;0,AD130,0)</f>
        <v>1.88989439149669</v>
      </c>
      <c r="AX130" s="14" t="n">
        <f aca="false">IF(AE130&gt;0,AE130,0)</f>
        <v>0.195166560536941</v>
      </c>
      <c r="AY130" s="14" t="n">
        <f aca="false">IF(AF130&gt;0,AF130,0)</f>
        <v>0</v>
      </c>
      <c r="AZ130" s="14" t="n">
        <f aca="false">IF(AG130&gt;0,AG130,0)</f>
        <v>0</v>
      </c>
      <c r="BA130" s="14" t="n">
        <f aca="false">IF(AH130&gt;0,AH130,0)</f>
        <v>1.22911300248735</v>
      </c>
      <c r="BB130" s="14" t="n">
        <f aca="false">IF(AI130&gt;0,AI130,0)</f>
        <v>0</v>
      </c>
      <c r="BC130" s="14" t="n">
        <f aca="false">IF(AJ130&gt;0,AJ130,0)</f>
        <v>0.248776015530441</v>
      </c>
      <c r="BD130" s="14" t="n">
        <f aca="false">IF(AK130&gt;0,AK130,0)</f>
        <v>0.262058473940747</v>
      </c>
      <c r="BE130" s="14" t="n">
        <f aca="false">IF(AL130&gt;0,AL130,0)</f>
        <v>0.0207968405339547</v>
      </c>
      <c r="BF130" s="14" t="n">
        <f aca="false">IF(AM130&gt;0,AM130,0)</f>
        <v>2.09182501384962</v>
      </c>
      <c r="BG130" s="14" t="n">
        <f aca="false">IF(AN130&gt;0,AN130,0)</f>
        <v>0</v>
      </c>
      <c r="BH130" s="14" t="n">
        <f aca="false">IF(AO130&gt;0,AO130,0)</f>
        <v>0.320701042980007</v>
      </c>
      <c r="BI130" s="14" t="n">
        <f aca="false">IF(AP130&gt;0,AP130,0)</f>
        <v>1.13301106061357</v>
      </c>
      <c r="BJ130" s="14" t="n">
        <f aca="false">IF(AQ130&gt;0,AQ130,0)</f>
        <v>0.196735459543165</v>
      </c>
      <c r="BK130" s="14" t="n">
        <f aca="false">IF(AR130&gt;0,AR130,0)</f>
        <v>0</v>
      </c>
    </row>
    <row r="131" customFormat="false" ht="18" hidden="false" customHeight="false" outlineLevel="0" collapsed="false">
      <c r="A131" s="22" t="s">
        <v>1145</v>
      </c>
      <c r="B131" s="19" t="s">
        <v>1146</v>
      </c>
      <c r="C131" s="19" t="n">
        <v>49</v>
      </c>
      <c r="D131" s="19" t="n">
        <f aca="false">C131-2</f>
        <v>47</v>
      </c>
      <c r="E131" s="8" t="s">
        <v>1147</v>
      </c>
      <c r="F131" s="8" t="n">
        <v>16.1113979882866</v>
      </c>
      <c r="G131" s="13" t="n">
        <f aca="false">F131*((POWER(D131,2))/((POWER(C131,2))))</f>
        <v>14.8230229721471</v>
      </c>
      <c r="H131" s="0" t="n">
        <f aca="false">IF(ISNA(VLOOKUP($A131,PE!$B:$T,2,0)),0,VLOOKUP($A131,PE!$B:$T,2,0))</f>
        <v>0</v>
      </c>
      <c r="I131" s="0" t="n">
        <f aca="false">IF(ISNA(VLOOKUP($A131,PE!$B:$T,3,0)),0,VLOOKUP($A131,PE!$B:$T,3,0))</f>
        <v>0</v>
      </c>
      <c r="J131" s="0" t="n">
        <f aca="false">IF(ISNA(VLOOKUP($A131,PE!$B:$T,4,0)),0,VLOOKUP($A131,PE!$B:$T,4,0))</f>
        <v>0</v>
      </c>
      <c r="K131" s="0" t="n">
        <f aca="false">IF(ISNA(VLOOKUP($A131,PE!$B:$T,5,0)),0,VLOOKUP($A131,PE!$B:$T,5,0))</f>
        <v>0</v>
      </c>
      <c r="L131" s="0" t="n">
        <f aca="false">IF(ISNA(VLOOKUP($A131,PE!$B:$T,6,0)),0,VLOOKUP($A131,PE!$B:$T,6,0))</f>
        <v>0</v>
      </c>
      <c r="M131" s="0" t="n">
        <f aca="false">IF(ISNA(VLOOKUP($A131,PE!$B:$T,7,0)),0,VLOOKUP($A131,PE!$B:$T,7,0))</f>
        <v>0</v>
      </c>
      <c r="N131" s="0" t="n">
        <f aca="false">IF(ISNA(VLOOKUP($A131,PE!$B:$T,8,0)),0,VLOOKUP($A131,PE!$B:$T,8,0))</f>
        <v>0</v>
      </c>
      <c r="O131" s="0" t="n">
        <f aca="false">IF(ISNA(VLOOKUP($A131,PE!$B:$T,9,0)),0,VLOOKUP($A131,PE!$B:$T,9,0))</f>
        <v>0</v>
      </c>
      <c r="P131" s="0" t="n">
        <f aca="false">IF(ISNA(VLOOKUP($A131,PE!$B:$T,10,0)),0,VLOOKUP($A131,PE!$B:$T,10,0))</f>
        <v>0</v>
      </c>
      <c r="Q131" s="0" t="n">
        <f aca="false">IF(ISNA(VLOOKUP($A131,PE!$B:$T,11,0)),0,VLOOKUP($A131,PE!$B:$T,11,0))</f>
        <v>0</v>
      </c>
      <c r="R131" s="0" t="n">
        <f aca="false">IF(ISNA(VLOOKUP($A131,PE!$B:$T,12,0)),0,VLOOKUP($A131,PE!$B:$T,12,0))</f>
        <v>0</v>
      </c>
      <c r="S131" s="0" t="n">
        <f aca="false">IF(ISNA(VLOOKUP($A131,PE!$B:$T,13,0)),0,VLOOKUP($A131,PE!$B:$T,13,0))</f>
        <v>0</v>
      </c>
      <c r="T131" s="0" t="n">
        <f aca="false">IF(ISNA(VLOOKUP($A131,PE!$B:$T,14,0)),0,VLOOKUP($A131,PE!$B:$T,14,0))</f>
        <v>0</v>
      </c>
      <c r="U131" s="0" t="n">
        <f aca="false">IF(ISNA(VLOOKUP($A131,PE!$B:$T,15,0)),0,VLOOKUP($A131,PE!$B:$T,15,0))</f>
        <v>0</v>
      </c>
      <c r="V131" s="0" t="n">
        <f aca="false">IF(ISNA(VLOOKUP($A131,PE!$B:$T,16,0)),0,VLOOKUP($A131,PE!$B:$T,16,0))</f>
        <v>0</v>
      </c>
      <c r="W131" s="0" t="n">
        <f aca="false">IF(ISNA(VLOOKUP($A131,PE!$B:$T,17,0)),0,VLOOKUP($A131,PE!$B:$T,17,0))</f>
        <v>0</v>
      </c>
      <c r="X131" s="0" t="n">
        <f aca="false">IF(ISNA(VLOOKUP($A131,PE!$B:$T,18,0)),0,VLOOKUP($A131,PE!$B:$T,18,0))</f>
        <v>0</v>
      </c>
      <c r="Y131" s="0" t="n">
        <f aca="false">IF(ISNA(VLOOKUP($A131,PE!$B:$T,19,0)),0,VLOOKUP($A131,PE!$B:$T,19,0))</f>
        <v>0</v>
      </c>
      <c r="AA131" s="14" t="n">
        <f aca="false">H131-(H130*$G130/100)</f>
        <v>-0.396453364080443</v>
      </c>
      <c r="AB131" s="14" t="n">
        <f aca="false">I131-(I130*$G130/100)</f>
        <v>-0.17063122886437</v>
      </c>
      <c r="AC131" s="14" t="n">
        <f aca="false">J131-(J130*$G130/100)</f>
        <v>-0.458803498994868</v>
      </c>
      <c r="AD131" s="14" t="n">
        <f aca="false">K131-(K130*$G130/100)</f>
        <v>-0.570414032232025</v>
      </c>
      <c r="AE131" s="14" t="n">
        <f aca="false">L131-(L130*$G130/100)</f>
        <v>-0.16969093349343</v>
      </c>
      <c r="AF131" s="14" t="n">
        <f aca="false">M131-(M130*$G130/100)</f>
        <v>-0.216610586051138</v>
      </c>
      <c r="AG131" s="14" t="n">
        <f aca="false">N131-(N130*$G130/100)</f>
        <v>0</v>
      </c>
      <c r="AH131" s="14" t="n">
        <f aca="false">O131-(O130*$G130/100)</f>
        <v>-0.446163817764621</v>
      </c>
      <c r="AI131" s="14" t="n">
        <f aca="false">P131-(P130*$G130/100)</f>
        <v>0</v>
      </c>
      <c r="AJ131" s="14" t="n">
        <f aca="false">Q131-(Q130*$G130/100)</f>
        <v>-0.154412446131917</v>
      </c>
      <c r="AK131" s="14" t="n">
        <f aca="false">R131-(R130*$G130/100)</f>
        <v>-0.242428636136177</v>
      </c>
      <c r="AL131" s="14" t="n">
        <f aca="false">S131-(S130*$G130/100)</f>
        <v>-0.225320578380315</v>
      </c>
      <c r="AM131" s="14" t="n">
        <f aca="false">T131-(T130*$G130/100)</f>
        <v>-0.668266957518088</v>
      </c>
      <c r="AN131" s="14" t="n">
        <f aca="false">U131-(U130*$G130/100)</f>
        <v>-0.216610586051138</v>
      </c>
      <c r="AO131" s="14" t="n">
        <f aca="false">V131-(V130*$G130/100)</f>
        <v>-0.205616456705077</v>
      </c>
      <c r="AP131" s="14" t="n">
        <f aca="false">W131-(W130*$G130/100)</f>
        <v>-0.464930704699209</v>
      </c>
      <c r="AQ131" s="14" t="n">
        <f aca="false">X131-(X130*$G130/100)</f>
        <v>-0.179309977342258</v>
      </c>
      <c r="AR131" s="14" t="n">
        <f aca="false">Y131-(Y130*$G130/100)</f>
        <v>-0.158750272672694</v>
      </c>
      <c r="AT131" s="14" t="n">
        <f aca="false">IF(AA131&gt;0,AA131,0)</f>
        <v>0</v>
      </c>
      <c r="AU131" s="14" t="n">
        <f aca="false">IF(AB131&gt;0,AB131,0)</f>
        <v>0</v>
      </c>
      <c r="AV131" s="14" t="n">
        <f aca="false">IF(AC131&gt;0,AC131,0)</f>
        <v>0</v>
      </c>
      <c r="AW131" s="14" t="n">
        <f aca="false">IF(AD131&gt;0,AD131,0)</f>
        <v>0</v>
      </c>
      <c r="AX131" s="14" t="n">
        <f aca="false">IF(AE131&gt;0,AE131,0)</f>
        <v>0</v>
      </c>
      <c r="AY131" s="14" t="n">
        <f aca="false">IF(AF131&gt;0,AF131,0)</f>
        <v>0</v>
      </c>
      <c r="AZ131" s="14" t="n">
        <f aca="false">IF(AG131&gt;0,AG131,0)</f>
        <v>0</v>
      </c>
      <c r="BA131" s="14" t="n">
        <f aca="false">IF(AH131&gt;0,AH131,0)</f>
        <v>0</v>
      </c>
      <c r="BB131" s="14" t="n">
        <f aca="false">IF(AI131&gt;0,AI131,0)</f>
        <v>0</v>
      </c>
      <c r="BC131" s="14" t="n">
        <f aca="false">IF(AJ131&gt;0,AJ131,0)</f>
        <v>0</v>
      </c>
      <c r="BD131" s="14" t="n">
        <f aca="false">IF(AK131&gt;0,AK131,0)</f>
        <v>0</v>
      </c>
      <c r="BE131" s="14" t="n">
        <f aca="false">IF(AL131&gt;0,AL131,0)</f>
        <v>0</v>
      </c>
      <c r="BF131" s="14" t="n">
        <f aca="false">IF(AM131&gt;0,AM131,0)</f>
        <v>0</v>
      </c>
      <c r="BG131" s="14" t="n">
        <f aca="false">IF(AN131&gt;0,AN131,0)</f>
        <v>0</v>
      </c>
      <c r="BH131" s="14" t="n">
        <f aca="false">IF(AO131&gt;0,AO131,0)</f>
        <v>0</v>
      </c>
      <c r="BI131" s="14" t="n">
        <f aca="false">IF(AP131&gt;0,AP131,0)</f>
        <v>0</v>
      </c>
      <c r="BJ131" s="14" t="n">
        <f aca="false">IF(AQ131&gt;0,AQ131,0)</f>
        <v>0</v>
      </c>
      <c r="BK131" s="14" t="n">
        <f aca="false">IF(AR131&gt;0,AR131,0)</f>
        <v>0</v>
      </c>
    </row>
    <row r="132" customFormat="false" ht="18" hidden="false" customHeight="false" outlineLevel="0" collapsed="false">
      <c r="A132" s="22" t="s">
        <v>1148</v>
      </c>
      <c r="B132" s="19" t="s">
        <v>1149</v>
      </c>
      <c r="C132" s="19" t="n">
        <v>49</v>
      </c>
      <c r="D132" s="19" t="n">
        <f aca="false">C132-2</f>
        <v>47</v>
      </c>
      <c r="E132" s="8" t="s">
        <v>1150</v>
      </c>
      <c r="F132" s="8" t="n">
        <v>16.1235249073206</v>
      </c>
      <c r="G132" s="13" t="n">
        <f aca="false">F132*((POWER(D132,2))/((POWER(C132,2))))</f>
        <v>14.8341801417206</v>
      </c>
      <c r="H132" s="0" t="n">
        <f aca="false">IF(ISNA(VLOOKUP($A132,PE!$B:$T,2,0)),0,VLOOKUP($A132,PE!$B:$T,2,0))</f>
        <v>7.08740400725124</v>
      </c>
      <c r="I132" s="0" t="n">
        <f aca="false">IF(ISNA(VLOOKUP($A132,PE!$B:$T,3,0)),0,VLOOKUP($A132,PE!$B:$T,3,0))</f>
        <v>4.33467869318071</v>
      </c>
      <c r="J132" s="0" t="n">
        <f aca="false">IF(ISNA(VLOOKUP($A132,PE!$B:$T,4,0)),0,VLOOKUP($A132,PE!$B:$T,4,0))</f>
        <v>3.78646158211809</v>
      </c>
      <c r="K132" s="0" t="n">
        <f aca="false">IF(ISNA(VLOOKUP($A132,PE!$B:$T,5,0)),0,VLOOKUP($A132,PE!$B:$T,5,0))</f>
        <v>5.18314336929685</v>
      </c>
      <c r="L132" s="0" t="n">
        <f aca="false">IF(ISNA(VLOOKUP($A132,PE!$B:$T,6,0)),0,VLOOKUP($A132,PE!$B:$T,6,0))</f>
        <v>2.13217716669884</v>
      </c>
      <c r="M132" s="0" t="n">
        <f aca="false">IF(ISNA(VLOOKUP($A132,PE!$B:$T,7,0)),0,VLOOKUP($A132,PE!$B:$T,7,0))</f>
        <v>3.90970710121514</v>
      </c>
      <c r="N132" s="0" t="n">
        <f aca="false">IF(ISNA(VLOOKUP($A132,PE!$B:$T,8,0)),0,VLOOKUP($A132,PE!$B:$T,8,0))</f>
        <v>3.54980195736138</v>
      </c>
      <c r="O132" s="0" t="n">
        <f aca="false">IF(ISNA(VLOOKUP($A132,PE!$B:$T,9,0)),0,VLOOKUP($A132,PE!$B:$T,9,0))</f>
        <v>8.50935257890562</v>
      </c>
      <c r="P132" s="0" t="n">
        <f aca="false">IF(ISNA(VLOOKUP($A132,PE!$B:$T,10,0)),0,VLOOKUP($A132,PE!$B:$T,10,0))</f>
        <v>4.1542646002258</v>
      </c>
      <c r="Q132" s="0" t="n">
        <f aca="false">IF(ISNA(VLOOKUP($A132,PE!$B:$T,11,0)),0,VLOOKUP($A132,PE!$B:$T,11,0))</f>
        <v>4.1542646002258</v>
      </c>
      <c r="R132" s="0" t="n">
        <f aca="false">IF(ISNA(VLOOKUP($A132,PE!$B:$T,12,0)),0,VLOOKUP($A132,PE!$B:$T,12,0))</f>
        <v>8.4719586170965</v>
      </c>
      <c r="S132" s="0" t="n">
        <f aca="false">IF(ISNA(VLOOKUP($A132,PE!$B:$T,13,0)),0,VLOOKUP($A132,PE!$B:$T,13,0))</f>
        <v>6.69043855457119</v>
      </c>
      <c r="T132" s="0" t="n">
        <f aca="false">IF(ISNA(VLOOKUP($A132,PE!$B:$T,14,0)),0,VLOOKUP($A132,PE!$B:$T,14,0))</f>
        <v>12.4907035487466</v>
      </c>
      <c r="U132" s="0" t="n">
        <f aca="false">IF(ISNA(VLOOKUP($A132,PE!$B:$T,15,0)),0,VLOOKUP($A132,PE!$B:$T,15,0))</f>
        <v>2.51514426609579</v>
      </c>
      <c r="V132" s="0" t="n">
        <f aca="false">IF(ISNA(VLOOKUP($A132,PE!$B:$T,16,0)),0,VLOOKUP($A132,PE!$B:$T,16,0))</f>
        <v>3.18513384420061</v>
      </c>
      <c r="W132" s="0" t="n">
        <f aca="false">IF(ISNA(VLOOKUP($A132,PE!$B:$T,17,0)),0,VLOOKUP($A132,PE!$B:$T,17,0))</f>
        <v>3.35174180769065</v>
      </c>
      <c r="X132" s="0" t="n">
        <f aca="false">IF(ISNA(VLOOKUP($A132,PE!$B:$T,18,0)),0,VLOOKUP($A132,PE!$B:$T,18,0))</f>
        <v>5.59177608636322</v>
      </c>
      <c r="Y132" s="0" t="n">
        <f aca="false">IF(ISNA(VLOOKUP($A132,PE!$B:$T,19,0)),0,VLOOKUP($A132,PE!$B:$T,19,0))</f>
        <v>3.30968577529375</v>
      </c>
      <c r="AA132" s="14" t="n">
        <f aca="false">H132-(H131*$G131/100)</f>
        <v>7.08740400725124</v>
      </c>
      <c r="AB132" s="14" t="n">
        <f aca="false">I132-(I131*$G131/100)</f>
        <v>4.33467869318071</v>
      </c>
      <c r="AC132" s="14" t="n">
        <f aca="false">J132-(J131*$G131/100)</f>
        <v>3.78646158211809</v>
      </c>
      <c r="AD132" s="14" t="n">
        <f aca="false">K132-(K131*$G131/100)</f>
        <v>5.18314336929685</v>
      </c>
      <c r="AE132" s="14" t="n">
        <f aca="false">L132-(L131*$G131/100)</f>
        <v>2.13217716669884</v>
      </c>
      <c r="AF132" s="14" t="n">
        <f aca="false">M132-(M131*$G131/100)</f>
        <v>3.90970710121514</v>
      </c>
      <c r="AG132" s="14" t="n">
        <f aca="false">N132-(N131*$G131/100)</f>
        <v>3.54980195736138</v>
      </c>
      <c r="AH132" s="14" t="n">
        <f aca="false">O132-(O131*$G131/100)</f>
        <v>8.50935257890562</v>
      </c>
      <c r="AI132" s="14" t="n">
        <f aca="false">P132-(P131*$G131/100)</f>
        <v>4.1542646002258</v>
      </c>
      <c r="AJ132" s="14" t="n">
        <f aca="false">Q132-(Q131*$G131/100)</f>
        <v>4.1542646002258</v>
      </c>
      <c r="AK132" s="14" t="n">
        <f aca="false">R132-(R131*$G131/100)</f>
        <v>8.4719586170965</v>
      </c>
      <c r="AL132" s="14" t="n">
        <f aca="false">S132-(S131*$G131/100)</f>
        <v>6.69043855457119</v>
      </c>
      <c r="AM132" s="14" t="n">
        <f aca="false">T132-(T131*$G131/100)</f>
        <v>12.4907035487466</v>
      </c>
      <c r="AN132" s="14" t="n">
        <f aca="false">U132-(U131*$G131/100)</f>
        <v>2.51514426609579</v>
      </c>
      <c r="AO132" s="14" t="n">
        <f aca="false">V132-(V131*$G131/100)</f>
        <v>3.18513384420061</v>
      </c>
      <c r="AP132" s="14" t="n">
        <f aca="false">W132-(W131*$G131/100)</f>
        <v>3.35174180769065</v>
      </c>
      <c r="AQ132" s="14" t="n">
        <f aca="false">X132-(X131*$G131/100)</f>
        <v>5.59177608636322</v>
      </c>
      <c r="AR132" s="14" t="n">
        <f aca="false">Y132-(Y131*$G131/100)</f>
        <v>3.30968577529375</v>
      </c>
      <c r="AT132" s="14" t="n">
        <f aca="false">IF(AA132&gt;0,AA132,0)</f>
        <v>7.08740400725124</v>
      </c>
      <c r="AU132" s="14" t="n">
        <f aca="false">IF(AB132&gt;0,AB132,0)</f>
        <v>4.33467869318071</v>
      </c>
      <c r="AV132" s="14" t="n">
        <f aca="false">IF(AC132&gt;0,AC132,0)</f>
        <v>3.78646158211809</v>
      </c>
      <c r="AW132" s="14" t="n">
        <f aca="false">IF(AD132&gt;0,AD132,0)</f>
        <v>5.18314336929685</v>
      </c>
      <c r="AX132" s="14" t="n">
        <f aca="false">IF(AE132&gt;0,AE132,0)</f>
        <v>2.13217716669884</v>
      </c>
      <c r="AY132" s="14" t="n">
        <f aca="false">IF(AF132&gt;0,AF132,0)</f>
        <v>3.90970710121514</v>
      </c>
      <c r="AZ132" s="14" t="n">
        <f aca="false">IF(AG132&gt;0,AG132,0)</f>
        <v>3.54980195736138</v>
      </c>
      <c r="BA132" s="14" t="n">
        <f aca="false">IF(AH132&gt;0,AH132,0)</f>
        <v>8.50935257890562</v>
      </c>
      <c r="BB132" s="14" t="n">
        <f aca="false">IF(AI132&gt;0,AI132,0)</f>
        <v>4.1542646002258</v>
      </c>
      <c r="BC132" s="14" t="n">
        <f aca="false">IF(AJ132&gt;0,AJ132,0)</f>
        <v>4.1542646002258</v>
      </c>
      <c r="BD132" s="14" t="n">
        <f aca="false">IF(AK132&gt;0,AK132,0)</f>
        <v>8.4719586170965</v>
      </c>
      <c r="BE132" s="14" t="n">
        <f aca="false">IF(AL132&gt;0,AL132,0)</f>
        <v>6.69043855457119</v>
      </c>
      <c r="BF132" s="14" t="n">
        <f aca="false">IF(AM132&gt;0,AM132,0)</f>
        <v>12.4907035487466</v>
      </c>
      <c r="BG132" s="14" t="n">
        <f aca="false">IF(AN132&gt;0,AN132,0)</f>
        <v>2.51514426609579</v>
      </c>
      <c r="BH132" s="14" t="n">
        <f aca="false">IF(AO132&gt;0,AO132,0)</f>
        <v>3.18513384420061</v>
      </c>
      <c r="BI132" s="14" t="n">
        <f aca="false">IF(AP132&gt;0,AP132,0)</f>
        <v>3.35174180769065</v>
      </c>
      <c r="BJ132" s="14" t="n">
        <f aca="false">IF(AQ132&gt;0,AQ132,0)</f>
        <v>5.59177608636322</v>
      </c>
      <c r="BK132" s="14" t="n">
        <f aca="false">IF(AR132&gt;0,AR132,0)</f>
        <v>3.30968577529375</v>
      </c>
    </row>
    <row r="133" customFormat="false" ht="18" hidden="false" customHeight="false" outlineLevel="0" collapsed="false">
      <c r="A133" s="22" t="s">
        <v>1151</v>
      </c>
      <c r="B133" s="19" t="s">
        <v>1152</v>
      </c>
      <c r="C133" s="19" t="n">
        <v>49</v>
      </c>
      <c r="D133" s="19" t="n">
        <f aca="false">C133-2</f>
        <v>47</v>
      </c>
      <c r="E133" s="8" t="s">
        <v>1153</v>
      </c>
      <c r="F133" s="8" t="n">
        <v>16.1356521332745</v>
      </c>
      <c r="G133" s="13" t="n">
        <f aca="false">F133*((POWER(D133,2))/((POWER(C133,2))))</f>
        <v>14.8453375936707</v>
      </c>
      <c r="H133" s="0" t="n">
        <f aca="false">IF(ISNA(VLOOKUP($A133,PE!$B:$T,2,0)),0,VLOOKUP($A133,PE!$B:$T,2,0))</f>
        <v>0</v>
      </c>
      <c r="I133" s="0" t="n">
        <f aca="false">IF(ISNA(VLOOKUP($A133,PE!$B:$T,3,0)),0,VLOOKUP($A133,PE!$B:$T,3,0))</f>
        <v>0</v>
      </c>
      <c r="J133" s="0" t="n">
        <f aca="false">IF(ISNA(VLOOKUP($A133,PE!$B:$T,4,0)),0,VLOOKUP($A133,PE!$B:$T,4,0))</f>
        <v>0</v>
      </c>
      <c r="K133" s="0" t="n">
        <f aca="false">IF(ISNA(VLOOKUP($A133,PE!$B:$T,5,0)),0,VLOOKUP($A133,PE!$B:$T,5,0))</f>
        <v>0</v>
      </c>
      <c r="L133" s="0" t="n">
        <f aca="false">IF(ISNA(VLOOKUP($A133,PE!$B:$T,6,0)),0,VLOOKUP($A133,PE!$B:$T,6,0))</f>
        <v>0</v>
      </c>
      <c r="M133" s="0" t="n">
        <f aca="false">IF(ISNA(VLOOKUP($A133,PE!$B:$T,7,0)),0,VLOOKUP($A133,PE!$B:$T,7,0))</f>
        <v>0</v>
      </c>
      <c r="N133" s="0" t="n">
        <f aca="false">IF(ISNA(VLOOKUP($A133,PE!$B:$T,8,0)),0,VLOOKUP($A133,PE!$B:$T,8,0))</f>
        <v>0</v>
      </c>
      <c r="O133" s="0" t="n">
        <f aca="false">IF(ISNA(VLOOKUP($A133,PE!$B:$T,9,0)),0,VLOOKUP($A133,PE!$B:$T,9,0))</f>
        <v>0</v>
      </c>
      <c r="P133" s="0" t="n">
        <f aca="false">IF(ISNA(VLOOKUP($A133,PE!$B:$T,10,0)),0,VLOOKUP($A133,PE!$B:$T,10,0))</f>
        <v>0</v>
      </c>
      <c r="Q133" s="0" t="n">
        <f aca="false">IF(ISNA(VLOOKUP($A133,PE!$B:$T,11,0)),0,VLOOKUP($A133,PE!$B:$T,11,0))</f>
        <v>0</v>
      </c>
      <c r="R133" s="0" t="n">
        <f aca="false">IF(ISNA(VLOOKUP($A133,PE!$B:$T,12,0)),0,VLOOKUP($A133,PE!$B:$T,12,0))</f>
        <v>0</v>
      </c>
      <c r="S133" s="0" t="n">
        <f aca="false">IF(ISNA(VLOOKUP($A133,PE!$B:$T,13,0)),0,VLOOKUP($A133,PE!$B:$T,13,0))</f>
        <v>0</v>
      </c>
      <c r="T133" s="0" t="n">
        <f aca="false">IF(ISNA(VLOOKUP($A133,PE!$B:$T,14,0)),0,VLOOKUP($A133,PE!$B:$T,14,0))</f>
        <v>0</v>
      </c>
      <c r="U133" s="0" t="n">
        <f aca="false">IF(ISNA(VLOOKUP($A133,PE!$B:$T,15,0)),0,VLOOKUP($A133,PE!$B:$T,15,0))</f>
        <v>0</v>
      </c>
      <c r="V133" s="0" t="n">
        <f aca="false">IF(ISNA(VLOOKUP($A133,PE!$B:$T,16,0)),0,VLOOKUP($A133,PE!$B:$T,16,0))</f>
        <v>0</v>
      </c>
      <c r="W133" s="0" t="n">
        <f aca="false">IF(ISNA(VLOOKUP($A133,PE!$B:$T,17,0)),0,VLOOKUP($A133,PE!$B:$T,17,0))</f>
        <v>0</v>
      </c>
      <c r="X133" s="0" t="n">
        <f aca="false">IF(ISNA(VLOOKUP($A133,PE!$B:$T,18,0)),0,VLOOKUP($A133,PE!$B:$T,18,0))</f>
        <v>0</v>
      </c>
      <c r="Y133" s="0" t="n">
        <f aca="false">IF(ISNA(VLOOKUP($A133,PE!$B:$T,19,0)),0,VLOOKUP($A133,PE!$B:$T,19,0))</f>
        <v>0</v>
      </c>
      <c r="AA133" s="14" t="n">
        <f aca="false">H133-(H132*$G132/100)</f>
        <v>-1.05135827780717</v>
      </c>
      <c r="AB133" s="14" t="n">
        <f aca="false">I133-(I132*$G132/100)</f>
        <v>-0.643014045911207</v>
      </c>
      <c r="AC133" s="14" t="n">
        <f aca="false">J133-(J132*$G132/100)</f>
        <v>-0.561690532088441</v>
      </c>
      <c r="AD133" s="14" t="n">
        <f aca="false">K133-(K132*$G132/100)</f>
        <v>-0.768876824405141</v>
      </c>
      <c r="AE133" s="14" t="n">
        <f aca="false">L133-(L132*$G132/100)</f>
        <v>-0.31629100184874</v>
      </c>
      <c r="AF133" s="14" t="n">
        <f aca="false">M133-(M132*$G132/100)</f>
        <v>-0.579972994407896</v>
      </c>
      <c r="AG133" s="14" t="n">
        <f aca="false">N133-(N132*$G132/100)</f>
        <v>-0.526584017029311</v>
      </c>
      <c r="AH133" s="14" t="n">
        <f aca="false">O133-(O132*$G132/100)</f>
        <v>-1.26229269044901</v>
      </c>
      <c r="AI133" s="14" t="n">
        <f aca="false">P133-(P132*$G132/100)</f>
        <v>-0.616251094361224</v>
      </c>
      <c r="AJ133" s="14" t="n">
        <f aca="false">Q133-(Q132*$G132/100)</f>
        <v>-0.616251094361224</v>
      </c>
      <c r="AK133" s="14" t="n">
        <f aca="false">R133-(R132*$G132/100)</f>
        <v>-1.25674560279212</v>
      </c>
      <c r="AL133" s="14" t="n">
        <f aca="false">S133-(S132*$G132/100)</f>
        <v>-0.992471707456218</v>
      </c>
      <c r="AM133" s="14" t="n">
        <f aca="false">T133-(T132*$G132/100)</f>
        <v>-1.85289346538936</v>
      </c>
      <c r="AN133" s="14" t="n">
        <f aca="false">U133-(U132*$G132/100)</f>
        <v>-0.373101031256806</v>
      </c>
      <c r="AO133" s="14" t="n">
        <f aca="false">V133-(V132*$G132/100)</f>
        <v>-0.472488492203629</v>
      </c>
      <c r="AP133" s="14" t="n">
        <f aca="false">W133-(W132*$G132/100)</f>
        <v>-0.497203417638194</v>
      </c>
      <c r="AQ133" s="14" t="n">
        <f aca="false">X133-(X132*$G132/100)</f>
        <v>-0.829494137772774</v>
      </c>
      <c r="AR133" s="14" t="n">
        <f aca="false">Y133-(Y132*$G132/100)</f>
        <v>-0.490964750031977</v>
      </c>
      <c r="AT133" s="14" t="n">
        <f aca="false">IF(AA133&gt;0,AA133,0)</f>
        <v>0</v>
      </c>
      <c r="AU133" s="14" t="n">
        <f aca="false">IF(AB133&gt;0,AB133,0)</f>
        <v>0</v>
      </c>
      <c r="AV133" s="14" t="n">
        <f aca="false">IF(AC133&gt;0,AC133,0)</f>
        <v>0</v>
      </c>
      <c r="AW133" s="14" t="n">
        <f aca="false">IF(AD133&gt;0,AD133,0)</f>
        <v>0</v>
      </c>
      <c r="AX133" s="14" t="n">
        <f aca="false">IF(AE133&gt;0,AE133,0)</f>
        <v>0</v>
      </c>
      <c r="AY133" s="14" t="n">
        <f aca="false">IF(AF133&gt;0,AF133,0)</f>
        <v>0</v>
      </c>
      <c r="AZ133" s="14" t="n">
        <f aca="false">IF(AG133&gt;0,AG133,0)</f>
        <v>0</v>
      </c>
      <c r="BA133" s="14" t="n">
        <f aca="false">IF(AH133&gt;0,AH133,0)</f>
        <v>0</v>
      </c>
      <c r="BB133" s="14" t="n">
        <f aca="false">IF(AI133&gt;0,AI133,0)</f>
        <v>0</v>
      </c>
      <c r="BC133" s="14" t="n">
        <f aca="false">IF(AJ133&gt;0,AJ133,0)</f>
        <v>0</v>
      </c>
      <c r="BD133" s="14" t="n">
        <f aca="false">IF(AK133&gt;0,AK133,0)</f>
        <v>0</v>
      </c>
      <c r="BE133" s="14" t="n">
        <f aca="false">IF(AL133&gt;0,AL133,0)</f>
        <v>0</v>
      </c>
      <c r="BF133" s="14" t="n">
        <f aca="false">IF(AM133&gt;0,AM133,0)</f>
        <v>0</v>
      </c>
      <c r="BG133" s="14" t="n">
        <f aca="false">IF(AN133&gt;0,AN133,0)</f>
        <v>0</v>
      </c>
      <c r="BH133" s="14" t="n">
        <f aca="false">IF(AO133&gt;0,AO133,0)</f>
        <v>0</v>
      </c>
      <c r="BI133" s="14" t="n">
        <f aca="false">IF(AP133&gt;0,AP133,0)</f>
        <v>0</v>
      </c>
      <c r="BJ133" s="14" t="n">
        <f aca="false">IF(AQ133&gt;0,AQ133,0)</f>
        <v>0</v>
      </c>
      <c r="BK133" s="14" t="n">
        <f aca="false">IF(AR133&gt;0,AR133,0)</f>
        <v>0</v>
      </c>
    </row>
    <row r="134" customFormat="false" ht="18" hidden="false" customHeight="false" outlineLevel="0" collapsed="false">
      <c r="A134" s="22" t="s">
        <v>1154</v>
      </c>
      <c r="B134" s="19" t="s">
        <v>1155</v>
      </c>
      <c r="C134" s="19" t="n">
        <v>49</v>
      </c>
      <c r="D134" s="19" t="n">
        <f aca="false">C134-2</f>
        <v>47</v>
      </c>
      <c r="E134" s="8" t="s">
        <v>1156</v>
      </c>
      <c r="F134" s="8" t="n">
        <v>16.1477796635234</v>
      </c>
      <c r="G134" s="13" t="n">
        <f aca="false">F134*((POWER(D134,2))/((POWER(C134,2))))</f>
        <v>14.8564953255823</v>
      </c>
      <c r="H134" s="0" t="n">
        <f aca="false">IF(ISNA(VLOOKUP($A134,PE!$B:$T,2,0)),0,VLOOKUP($A134,PE!$B:$T,2,0))</f>
        <v>0</v>
      </c>
      <c r="I134" s="0" t="n">
        <f aca="false">IF(ISNA(VLOOKUP($A134,PE!$B:$T,3,0)),0,VLOOKUP($A134,PE!$B:$T,3,0))</f>
        <v>0</v>
      </c>
      <c r="J134" s="0" t="n">
        <f aca="false">IF(ISNA(VLOOKUP($A134,PE!$B:$T,4,0)),0,VLOOKUP($A134,PE!$B:$T,4,0))</f>
        <v>0</v>
      </c>
      <c r="K134" s="0" t="n">
        <f aca="false">IF(ISNA(VLOOKUP($A134,PE!$B:$T,5,0)),0,VLOOKUP($A134,PE!$B:$T,5,0))</f>
        <v>0</v>
      </c>
      <c r="L134" s="0" t="n">
        <f aca="false">IF(ISNA(VLOOKUP($A134,PE!$B:$T,6,0)),0,VLOOKUP($A134,PE!$B:$T,6,0))</f>
        <v>0</v>
      </c>
      <c r="M134" s="0" t="n">
        <f aca="false">IF(ISNA(VLOOKUP($A134,PE!$B:$T,7,0)),0,VLOOKUP($A134,PE!$B:$T,7,0))</f>
        <v>0</v>
      </c>
      <c r="N134" s="0" t="n">
        <f aca="false">IF(ISNA(VLOOKUP($A134,PE!$B:$T,8,0)),0,VLOOKUP($A134,PE!$B:$T,8,0))</f>
        <v>0</v>
      </c>
      <c r="O134" s="0" t="n">
        <f aca="false">IF(ISNA(VLOOKUP($A134,PE!$B:$T,9,0)),0,VLOOKUP($A134,PE!$B:$T,9,0))</f>
        <v>0</v>
      </c>
      <c r="P134" s="0" t="n">
        <f aca="false">IF(ISNA(VLOOKUP($A134,PE!$B:$T,10,0)),0,VLOOKUP($A134,PE!$B:$T,10,0))</f>
        <v>0</v>
      </c>
      <c r="Q134" s="0" t="n">
        <f aca="false">IF(ISNA(VLOOKUP($A134,PE!$B:$T,11,0)),0,VLOOKUP($A134,PE!$B:$T,11,0))</f>
        <v>0</v>
      </c>
      <c r="R134" s="0" t="n">
        <f aca="false">IF(ISNA(VLOOKUP($A134,PE!$B:$T,12,0)),0,VLOOKUP($A134,PE!$B:$T,12,0))</f>
        <v>0</v>
      </c>
      <c r="S134" s="0" t="n">
        <f aca="false">IF(ISNA(VLOOKUP($A134,PE!$B:$T,13,0)),0,VLOOKUP($A134,PE!$B:$T,13,0))</f>
        <v>0</v>
      </c>
      <c r="T134" s="0" t="n">
        <f aca="false">IF(ISNA(VLOOKUP($A134,PE!$B:$T,14,0)),0,VLOOKUP($A134,PE!$B:$T,14,0))</f>
        <v>0</v>
      </c>
      <c r="U134" s="0" t="n">
        <f aca="false">IF(ISNA(VLOOKUP($A134,PE!$B:$T,15,0)),0,VLOOKUP($A134,PE!$B:$T,15,0))</f>
        <v>0</v>
      </c>
      <c r="V134" s="0" t="n">
        <f aca="false">IF(ISNA(VLOOKUP($A134,PE!$B:$T,16,0)),0,VLOOKUP($A134,PE!$B:$T,16,0))</f>
        <v>0</v>
      </c>
      <c r="W134" s="0" t="n">
        <f aca="false">IF(ISNA(VLOOKUP($A134,PE!$B:$T,17,0)),0,VLOOKUP($A134,PE!$B:$T,17,0))</f>
        <v>0</v>
      </c>
      <c r="X134" s="0" t="n">
        <f aca="false">IF(ISNA(VLOOKUP($A134,PE!$B:$T,18,0)),0,VLOOKUP($A134,PE!$B:$T,18,0))</f>
        <v>0</v>
      </c>
      <c r="Y134" s="0" t="n">
        <f aca="false">IF(ISNA(VLOOKUP($A134,PE!$B:$T,19,0)),0,VLOOKUP($A134,PE!$B:$T,19,0))</f>
        <v>0</v>
      </c>
      <c r="AA134" s="14" t="n">
        <f aca="false">H134-(H133*$G133/100)</f>
        <v>0</v>
      </c>
      <c r="AB134" s="14" t="n">
        <f aca="false">I134-(I133*$G133/100)</f>
        <v>0</v>
      </c>
      <c r="AC134" s="14" t="n">
        <f aca="false">J134-(J133*$G133/100)</f>
        <v>0</v>
      </c>
      <c r="AD134" s="14" t="n">
        <f aca="false">K134-(K133*$G133/100)</f>
        <v>0</v>
      </c>
      <c r="AE134" s="14" t="n">
        <f aca="false">L134-(L133*$G133/100)</f>
        <v>0</v>
      </c>
      <c r="AF134" s="14" t="n">
        <f aca="false">M134-(M133*$G133/100)</f>
        <v>0</v>
      </c>
      <c r="AG134" s="14" t="n">
        <f aca="false">N134-(N133*$G133/100)</f>
        <v>0</v>
      </c>
      <c r="AH134" s="14" t="n">
        <f aca="false">O134-(O133*$G133/100)</f>
        <v>0</v>
      </c>
      <c r="AI134" s="14" t="n">
        <f aca="false">P134-(P133*$G133/100)</f>
        <v>0</v>
      </c>
      <c r="AJ134" s="14" t="n">
        <f aca="false">Q134-(Q133*$G133/100)</f>
        <v>0</v>
      </c>
      <c r="AK134" s="14" t="n">
        <f aca="false">R134-(R133*$G133/100)</f>
        <v>0</v>
      </c>
      <c r="AL134" s="14" t="n">
        <f aca="false">S134-(S133*$G133/100)</f>
        <v>0</v>
      </c>
      <c r="AM134" s="14" t="n">
        <f aca="false">T134-(T133*$G133/100)</f>
        <v>0</v>
      </c>
      <c r="AN134" s="14" t="n">
        <f aca="false">U134-(U133*$G133/100)</f>
        <v>0</v>
      </c>
      <c r="AO134" s="14" t="n">
        <f aca="false">V134-(V133*$G133/100)</f>
        <v>0</v>
      </c>
      <c r="AP134" s="14" t="n">
        <f aca="false">W134-(W133*$G133/100)</f>
        <v>0</v>
      </c>
      <c r="AQ134" s="14" t="n">
        <f aca="false">X134-(X133*$G133/100)</f>
        <v>0</v>
      </c>
      <c r="AR134" s="14" t="n">
        <f aca="false">Y134-(Y133*$G133/100)</f>
        <v>0</v>
      </c>
      <c r="AT134" s="14" t="n">
        <f aca="false">IF(AA134&gt;0,AA134,0)</f>
        <v>0</v>
      </c>
      <c r="AU134" s="14" t="n">
        <f aca="false">IF(AB134&gt;0,AB134,0)</f>
        <v>0</v>
      </c>
      <c r="AV134" s="14" t="n">
        <f aca="false">IF(AC134&gt;0,AC134,0)</f>
        <v>0</v>
      </c>
      <c r="AW134" s="14" t="n">
        <f aca="false">IF(AD134&gt;0,AD134,0)</f>
        <v>0</v>
      </c>
      <c r="AX134" s="14" t="n">
        <f aca="false">IF(AE134&gt;0,AE134,0)</f>
        <v>0</v>
      </c>
      <c r="AY134" s="14" t="n">
        <f aca="false">IF(AF134&gt;0,AF134,0)</f>
        <v>0</v>
      </c>
      <c r="AZ134" s="14" t="n">
        <f aca="false">IF(AG134&gt;0,AG134,0)</f>
        <v>0</v>
      </c>
      <c r="BA134" s="14" t="n">
        <f aca="false">IF(AH134&gt;0,AH134,0)</f>
        <v>0</v>
      </c>
      <c r="BB134" s="14" t="n">
        <f aca="false">IF(AI134&gt;0,AI134,0)</f>
        <v>0</v>
      </c>
      <c r="BC134" s="14" t="n">
        <f aca="false">IF(AJ134&gt;0,AJ134,0)</f>
        <v>0</v>
      </c>
      <c r="BD134" s="14" t="n">
        <f aca="false">IF(AK134&gt;0,AK134,0)</f>
        <v>0</v>
      </c>
      <c r="BE134" s="14" t="n">
        <f aca="false">IF(AL134&gt;0,AL134,0)</f>
        <v>0</v>
      </c>
      <c r="BF134" s="14" t="n">
        <f aca="false">IF(AM134&gt;0,AM134,0)</f>
        <v>0</v>
      </c>
      <c r="BG134" s="14" t="n">
        <f aca="false">IF(AN134&gt;0,AN134,0)</f>
        <v>0</v>
      </c>
      <c r="BH134" s="14" t="n">
        <f aca="false">IF(AO134&gt;0,AO134,0)</f>
        <v>0</v>
      </c>
      <c r="BI134" s="14" t="n">
        <f aca="false">IF(AP134&gt;0,AP134,0)</f>
        <v>0</v>
      </c>
      <c r="BJ134" s="14" t="n">
        <f aca="false">IF(AQ134&gt;0,AQ134,0)</f>
        <v>0</v>
      </c>
      <c r="BK134" s="14" t="n">
        <f aca="false">IF(AR134&gt;0,AR134,0)</f>
        <v>0</v>
      </c>
    </row>
    <row r="135" customFormat="false" ht="18" hidden="false" customHeight="false" outlineLevel="0" collapsed="false">
      <c r="A135" s="22" t="s">
        <v>1157</v>
      </c>
      <c r="B135" s="19" t="s">
        <v>1158</v>
      </c>
      <c r="C135" s="19" t="n">
        <v>49</v>
      </c>
      <c r="D135" s="19" t="n">
        <f aca="false">C135-2</f>
        <v>47</v>
      </c>
      <c r="E135" s="8" t="s">
        <v>1159</v>
      </c>
      <c r="F135" s="8" t="n">
        <v>16.1599074961173</v>
      </c>
      <c r="G135" s="13" t="n">
        <f aca="false">F135*((POWER(D135,2))/((POWER(C135,2))))</f>
        <v>14.8676533356614</v>
      </c>
      <c r="H135" s="0" t="n">
        <f aca="false">IF(ISNA(VLOOKUP($A135,PE!$B:$T,2,0)),0,VLOOKUP($A135,PE!$B:$T,2,0))</f>
        <v>0</v>
      </c>
      <c r="I135" s="0" t="n">
        <f aca="false">IF(ISNA(VLOOKUP($A135,PE!$B:$T,3,0)),0,VLOOKUP($A135,PE!$B:$T,3,0))</f>
        <v>0</v>
      </c>
      <c r="J135" s="0" t="n">
        <f aca="false">IF(ISNA(VLOOKUP($A135,PE!$B:$T,4,0)),0,VLOOKUP($A135,PE!$B:$T,4,0))</f>
        <v>0</v>
      </c>
      <c r="K135" s="0" t="n">
        <f aca="false">IF(ISNA(VLOOKUP($A135,PE!$B:$T,5,0)),0,VLOOKUP($A135,PE!$B:$T,5,0))</f>
        <v>0</v>
      </c>
      <c r="L135" s="0" t="n">
        <f aca="false">IF(ISNA(VLOOKUP($A135,PE!$B:$T,6,0)),0,VLOOKUP($A135,PE!$B:$T,6,0))</f>
        <v>0</v>
      </c>
      <c r="M135" s="0" t="n">
        <f aca="false">IF(ISNA(VLOOKUP($A135,PE!$B:$T,7,0)),0,VLOOKUP($A135,PE!$B:$T,7,0))</f>
        <v>0</v>
      </c>
      <c r="N135" s="0" t="n">
        <f aca="false">IF(ISNA(VLOOKUP($A135,PE!$B:$T,8,0)),0,VLOOKUP($A135,PE!$B:$T,8,0))</f>
        <v>0</v>
      </c>
      <c r="O135" s="0" t="n">
        <f aca="false">IF(ISNA(VLOOKUP($A135,PE!$B:$T,9,0)),0,VLOOKUP($A135,PE!$B:$T,9,0))</f>
        <v>0</v>
      </c>
      <c r="P135" s="0" t="n">
        <f aca="false">IF(ISNA(VLOOKUP($A135,PE!$B:$T,10,0)),0,VLOOKUP($A135,PE!$B:$T,10,0))</f>
        <v>0</v>
      </c>
      <c r="Q135" s="0" t="n">
        <f aca="false">IF(ISNA(VLOOKUP($A135,PE!$B:$T,11,0)),0,VLOOKUP($A135,PE!$B:$T,11,0))</f>
        <v>0</v>
      </c>
      <c r="R135" s="0" t="n">
        <f aca="false">IF(ISNA(VLOOKUP($A135,PE!$B:$T,12,0)),0,VLOOKUP($A135,PE!$B:$T,12,0))</f>
        <v>0</v>
      </c>
      <c r="S135" s="0" t="n">
        <f aca="false">IF(ISNA(VLOOKUP($A135,PE!$B:$T,13,0)),0,VLOOKUP($A135,PE!$B:$T,13,0))</f>
        <v>0</v>
      </c>
      <c r="T135" s="0" t="n">
        <f aca="false">IF(ISNA(VLOOKUP($A135,PE!$B:$T,14,0)),0,VLOOKUP($A135,PE!$B:$T,14,0))</f>
        <v>0</v>
      </c>
      <c r="U135" s="0" t="n">
        <f aca="false">IF(ISNA(VLOOKUP($A135,PE!$B:$T,15,0)),0,VLOOKUP($A135,PE!$B:$T,15,0))</f>
        <v>0</v>
      </c>
      <c r="V135" s="0" t="n">
        <f aca="false">IF(ISNA(VLOOKUP($A135,PE!$B:$T,16,0)),0,VLOOKUP($A135,PE!$B:$T,16,0))</f>
        <v>0</v>
      </c>
      <c r="W135" s="0" t="n">
        <f aca="false">IF(ISNA(VLOOKUP($A135,PE!$B:$T,17,0)),0,VLOOKUP($A135,PE!$B:$T,17,0))</f>
        <v>0</v>
      </c>
      <c r="X135" s="0" t="n">
        <f aca="false">IF(ISNA(VLOOKUP($A135,PE!$B:$T,18,0)),0,VLOOKUP($A135,PE!$B:$T,18,0))</f>
        <v>0</v>
      </c>
      <c r="Y135" s="0" t="n">
        <f aca="false">IF(ISNA(VLOOKUP($A135,PE!$B:$T,19,0)),0,VLOOKUP($A135,PE!$B:$T,19,0))</f>
        <v>0</v>
      </c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6"/>
      <c r="AT135" s="14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</row>
    <row r="136" customFormat="false" ht="18" hidden="false" customHeight="false" outlineLevel="0" collapsed="false">
      <c r="A136" s="22" t="s">
        <v>1160</v>
      </c>
      <c r="B136" s="19" t="s">
        <v>1161</v>
      </c>
      <c r="C136" s="19" t="n">
        <v>49</v>
      </c>
      <c r="D136" s="19" t="n">
        <f aca="false">C136-2</f>
        <v>47</v>
      </c>
      <c r="E136" s="8" t="s">
        <v>1162</v>
      </c>
      <c r="F136" s="8" t="n">
        <v>16.1720356290013</v>
      </c>
      <c r="G136" s="13" t="n">
        <f aca="false">F136*((POWER(D136,2))/((POWER(C136,2))))</f>
        <v>14.8788116220174</v>
      </c>
      <c r="H136" s="0" t="n">
        <f aca="false">IF(ISNA(VLOOKUP($A136,PE!$B:$T,2,0)),0,VLOOKUP($A136,PE!$B:$T,2,0))</f>
        <v>0</v>
      </c>
      <c r="I136" s="0" t="n">
        <f aca="false">IF(ISNA(VLOOKUP($A136,PE!$B:$T,3,0)),0,VLOOKUP($A136,PE!$B:$T,3,0))</f>
        <v>21.2905462542618</v>
      </c>
      <c r="J136" s="0" t="n">
        <f aca="false">IF(ISNA(VLOOKUP($A136,PE!$B:$T,4,0)),0,VLOOKUP($A136,PE!$B:$T,4,0))</f>
        <v>26.7771577171294</v>
      </c>
      <c r="K136" s="0" t="n">
        <f aca="false">IF(ISNA(VLOOKUP($A136,PE!$B:$T,5,0)),0,VLOOKUP($A136,PE!$B:$T,5,0))</f>
        <v>6.23795109412521</v>
      </c>
      <c r="L136" s="0" t="n">
        <f aca="false">IF(ISNA(VLOOKUP($A136,PE!$B:$T,6,0)),0,VLOOKUP($A136,PE!$B:$T,6,0))</f>
        <v>2.48704509346835</v>
      </c>
      <c r="M136" s="0" t="n">
        <f aca="false">IF(ISNA(VLOOKUP($A136,PE!$B:$T,7,0)),0,VLOOKUP($A136,PE!$B:$T,7,0))</f>
        <v>4.12218163939032</v>
      </c>
      <c r="N136" s="0" t="n">
        <f aca="false">IF(ISNA(VLOOKUP($A136,PE!$B:$T,8,0)),0,VLOOKUP($A136,PE!$B:$T,8,0))</f>
        <v>5.9500328731098</v>
      </c>
      <c r="O136" s="0" t="n">
        <f aca="false">IF(ISNA(VLOOKUP($A136,PE!$B:$T,9,0)),0,VLOOKUP($A136,PE!$B:$T,9,0))</f>
        <v>39.943004626467</v>
      </c>
      <c r="P136" s="0" t="n">
        <f aca="false">IF(ISNA(VLOOKUP($A136,PE!$B:$T,10,0)),0,VLOOKUP($A136,PE!$B:$T,10,0))</f>
        <v>0</v>
      </c>
      <c r="Q136" s="0" t="n">
        <f aca="false">IF(ISNA(VLOOKUP($A136,PE!$B:$T,11,0)),0,VLOOKUP($A136,PE!$B:$T,11,0))</f>
        <v>6.78756543159191</v>
      </c>
      <c r="R136" s="0" t="n">
        <f aca="false">IF(ISNA(VLOOKUP($A136,PE!$B:$T,12,0)),0,VLOOKUP($A136,PE!$B:$T,12,0))</f>
        <v>5.9500328731098</v>
      </c>
      <c r="S136" s="0" t="n">
        <f aca="false">IF(ISNA(VLOOKUP($A136,PE!$B:$T,13,0)),0,VLOOKUP($A136,PE!$B:$T,13,0))</f>
        <v>7.56120648457891</v>
      </c>
      <c r="T136" s="0" t="n">
        <f aca="false">IF(ISNA(VLOOKUP($A136,PE!$B:$T,14,0)),0,VLOOKUP($A136,PE!$B:$T,14,0))</f>
        <v>0</v>
      </c>
      <c r="U136" s="0" t="n">
        <f aca="false">IF(ISNA(VLOOKUP($A136,PE!$B:$T,15,0)),0,VLOOKUP($A136,PE!$B:$T,15,0))</f>
        <v>0</v>
      </c>
      <c r="V136" s="0" t="n">
        <f aca="false">IF(ISNA(VLOOKUP($A136,PE!$B:$T,16,0)),0,VLOOKUP($A136,PE!$B:$T,16,0))</f>
        <v>25.4566934065672</v>
      </c>
      <c r="W136" s="0" t="n">
        <f aca="false">IF(ISNA(VLOOKUP($A136,PE!$B:$T,17,0)),0,VLOOKUP($A136,PE!$B:$T,17,0))</f>
        <v>7.80691555785213</v>
      </c>
      <c r="X136" s="0" t="n">
        <f aca="false">IF(ISNA(VLOOKUP($A136,PE!$B:$T,18,0)),0,VLOOKUP($A136,PE!$B:$T,18,0))</f>
        <v>3.25833156442369</v>
      </c>
      <c r="Y136" s="0" t="n">
        <f aca="false">IF(ISNA(VLOOKUP($A136,PE!$B:$T,19,0)),0,VLOOKUP($A136,PE!$B:$T,19,0))</f>
        <v>3.63756227903341</v>
      </c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6"/>
      <c r="AT136" s="14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</row>
    <row r="137" customFormat="false" ht="18" hidden="false" customHeight="false" outlineLevel="0" collapsed="false">
      <c r="A137" s="22" t="s">
        <v>1163</v>
      </c>
      <c r="B137" s="19" t="s">
        <v>1164</v>
      </c>
      <c r="C137" s="19" t="n">
        <v>49</v>
      </c>
      <c r="D137" s="19" t="n">
        <f aca="false">C137-2</f>
        <v>47</v>
      </c>
      <c r="E137" s="8" t="s">
        <v>1165</v>
      </c>
      <c r="F137" s="8" t="n">
        <v>16.1841640597644</v>
      </c>
      <c r="G137" s="13" t="n">
        <f aca="false">F137*((POWER(D137,2))/((POWER(C137,2))))</f>
        <v>14.8899701824321</v>
      </c>
      <c r="H137" s="0" t="n">
        <f aca="false">IF(ISNA(VLOOKUP($A137,PE!$B:$T,2,0)),0,VLOOKUP($A137,PE!$B:$T,2,0))</f>
        <v>0</v>
      </c>
      <c r="I137" s="0" t="n">
        <f aca="false">IF(ISNA(VLOOKUP($A137,PE!$B:$T,3,0)),0,VLOOKUP($A137,PE!$B:$T,3,0))</f>
        <v>0</v>
      </c>
      <c r="J137" s="0" t="n">
        <f aca="false">IF(ISNA(VLOOKUP($A137,PE!$B:$T,4,0)),0,VLOOKUP($A137,PE!$B:$T,4,0))</f>
        <v>0</v>
      </c>
      <c r="K137" s="0" t="n">
        <f aca="false">IF(ISNA(VLOOKUP($A137,PE!$B:$T,5,0)),0,VLOOKUP($A137,PE!$B:$T,5,0))</f>
        <v>0</v>
      </c>
      <c r="L137" s="0" t="n">
        <f aca="false">IF(ISNA(VLOOKUP($A137,PE!$B:$T,6,0)),0,VLOOKUP($A137,PE!$B:$T,6,0))</f>
        <v>0</v>
      </c>
      <c r="M137" s="0" t="n">
        <f aca="false">IF(ISNA(VLOOKUP($A137,PE!$B:$T,7,0)),0,VLOOKUP($A137,PE!$B:$T,7,0))</f>
        <v>0</v>
      </c>
      <c r="N137" s="0" t="n">
        <f aca="false">IF(ISNA(VLOOKUP($A137,PE!$B:$T,8,0)),0,VLOOKUP($A137,PE!$B:$T,8,0))</f>
        <v>0</v>
      </c>
      <c r="O137" s="0" t="n">
        <f aca="false">IF(ISNA(VLOOKUP($A137,PE!$B:$T,9,0)),0,VLOOKUP($A137,PE!$B:$T,9,0))</f>
        <v>0</v>
      </c>
      <c r="P137" s="0" t="n">
        <f aca="false">IF(ISNA(VLOOKUP($A137,PE!$B:$T,10,0)),0,VLOOKUP($A137,PE!$B:$T,10,0))</f>
        <v>0</v>
      </c>
      <c r="Q137" s="0" t="n">
        <f aca="false">IF(ISNA(VLOOKUP($A137,PE!$B:$T,11,0)),0,VLOOKUP($A137,PE!$B:$T,11,0))</f>
        <v>0</v>
      </c>
      <c r="R137" s="0" t="n">
        <f aca="false">IF(ISNA(VLOOKUP($A137,PE!$B:$T,12,0)),0,VLOOKUP($A137,PE!$B:$T,12,0))</f>
        <v>0</v>
      </c>
      <c r="S137" s="0" t="n">
        <f aca="false">IF(ISNA(VLOOKUP($A137,PE!$B:$T,13,0)),0,VLOOKUP($A137,PE!$B:$T,13,0))</f>
        <v>0</v>
      </c>
      <c r="T137" s="0" t="n">
        <f aca="false">IF(ISNA(VLOOKUP($A137,PE!$B:$T,14,0)),0,VLOOKUP($A137,PE!$B:$T,14,0))</f>
        <v>0</v>
      </c>
      <c r="U137" s="0" t="n">
        <f aca="false">IF(ISNA(VLOOKUP($A137,PE!$B:$T,15,0)),0,VLOOKUP($A137,PE!$B:$T,15,0))</f>
        <v>0</v>
      </c>
      <c r="V137" s="0" t="n">
        <f aca="false">IF(ISNA(VLOOKUP($A137,PE!$B:$T,16,0)),0,VLOOKUP($A137,PE!$B:$T,16,0))</f>
        <v>0</v>
      </c>
      <c r="W137" s="0" t="n">
        <f aca="false">IF(ISNA(VLOOKUP($A137,PE!$B:$T,17,0)),0,VLOOKUP($A137,PE!$B:$T,17,0))</f>
        <v>0</v>
      </c>
      <c r="X137" s="0" t="n">
        <f aca="false">IF(ISNA(VLOOKUP($A137,PE!$B:$T,18,0)),0,VLOOKUP($A137,PE!$B:$T,18,0))</f>
        <v>0</v>
      </c>
      <c r="Y137" s="0" t="n">
        <f aca="false">IF(ISNA(VLOOKUP($A137,PE!$B:$T,19,0)),0,VLOOKUP($A137,PE!$B:$T,19,0))</f>
        <v>0</v>
      </c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6"/>
      <c r="AT137" s="14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</row>
    <row r="138" customFormat="false" ht="18" hidden="false" customHeight="false" outlineLevel="0" collapsed="false">
      <c r="A138" s="22" t="s">
        <v>1166</v>
      </c>
      <c r="B138" s="19" t="s">
        <v>1167</v>
      </c>
      <c r="C138" s="19" t="n">
        <v>49</v>
      </c>
      <c r="D138" s="19" t="n">
        <f aca="false">C138-2</f>
        <v>47</v>
      </c>
      <c r="E138" s="8" t="s">
        <v>811</v>
      </c>
      <c r="F138" s="8" t="n">
        <v>16.3247622853917</v>
      </c>
      <c r="G138" s="13" t="n">
        <f aca="false">F138*((POWER(D138,2))/((POWER(C138,2))))</f>
        <v>15.0193252346648</v>
      </c>
      <c r="H138" s="0" t="n">
        <f aca="false">IF(ISNA(VLOOKUP($A138,PE!$B:$T,2,0)),0,VLOOKUP($A138,PE!$B:$T,2,0))</f>
        <v>0</v>
      </c>
      <c r="I138" s="0" t="n">
        <f aca="false">IF(ISNA(VLOOKUP($A138,PE!$B:$T,3,0)),0,VLOOKUP($A138,PE!$B:$T,3,0))</f>
        <v>0</v>
      </c>
      <c r="J138" s="0" t="n">
        <f aca="false">IF(ISNA(VLOOKUP($A138,PE!$B:$T,4,0)),0,VLOOKUP($A138,PE!$B:$T,4,0))</f>
        <v>0</v>
      </c>
      <c r="K138" s="0" t="n">
        <f aca="false">IF(ISNA(VLOOKUP($A138,PE!$B:$T,5,0)),0,VLOOKUP($A138,PE!$B:$T,5,0))</f>
        <v>0</v>
      </c>
      <c r="L138" s="0" t="n">
        <f aca="false">IF(ISNA(VLOOKUP($A138,PE!$B:$T,6,0)),0,VLOOKUP($A138,PE!$B:$T,6,0))</f>
        <v>0</v>
      </c>
      <c r="M138" s="0" t="n">
        <f aca="false">IF(ISNA(VLOOKUP($A138,PE!$B:$T,7,0)),0,VLOOKUP($A138,PE!$B:$T,7,0))</f>
        <v>0</v>
      </c>
      <c r="N138" s="0" t="n">
        <f aca="false">IF(ISNA(VLOOKUP($A138,PE!$B:$T,8,0)),0,VLOOKUP($A138,PE!$B:$T,8,0))</f>
        <v>0</v>
      </c>
      <c r="O138" s="0" t="n">
        <f aca="false">IF(ISNA(VLOOKUP($A138,PE!$B:$T,9,0)),0,VLOOKUP($A138,PE!$B:$T,9,0))</f>
        <v>0</v>
      </c>
      <c r="P138" s="0" t="n">
        <f aca="false">IF(ISNA(VLOOKUP($A138,PE!$B:$T,10,0)),0,VLOOKUP($A138,PE!$B:$T,10,0))</f>
        <v>0</v>
      </c>
      <c r="Q138" s="0" t="n">
        <f aca="false">IF(ISNA(VLOOKUP($A138,PE!$B:$T,11,0)),0,VLOOKUP($A138,PE!$B:$T,11,0))</f>
        <v>0</v>
      </c>
      <c r="R138" s="0" t="n">
        <f aca="false">IF(ISNA(VLOOKUP($A138,PE!$B:$T,12,0)),0,VLOOKUP($A138,PE!$B:$T,12,0))</f>
        <v>0</v>
      </c>
      <c r="S138" s="0" t="n">
        <f aca="false">IF(ISNA(VLOOKUP($A138,PE!$B:$T,13,0)),0,VLOOKUP($A138,PE!$B:$T,13,0))</f>
        <v>0</v>
      </c>
      <c r="T138" s="0" t="n">
        <f aca="false">IF(ISNA(VLOOKUP($A138,PE!$B:$T,14,0)),0,VLOOKUP($A138,PE!$B:$T,14,0))</f>
        <v>0</v>
      </c>
      <c r="U138" s="0" t="n">
        <f aca="false">IF(ISNA(VLOOKUP($A138,PE!$B:$T,15,0)),0,VLOOKUP($A138,PE!$B:$T,15,0))</f>
        <v>0</v>
      </c>
      <c r="V138" s="0" t="n">
        <f aca="false">IF(ISNA(VLOOKUP($A138,PE!$B:$T,16,0)),0,VLOOKUP($A138,PE!$B:$T,16,0))</f>
        <v>0</v>
      </c>
      <c r="W138" s="0" t="n">
        <f aca="false">IF(ISNA(VLOOKUP($A138,PE!$B:$T,17,0)),0,VLOOKUP($A138,PE!$B:$T,17,0))</f>
        <v>0</v>
      </c>
      <c r="X138" s="0" t="n">
        <f aca="false">IF(ISNA(VLOOKUP($A138,PE!$B:$T,18,0)),0,VLOOKUP($A138,PE!$B:$T,18,0))</f>
        <v>0</v>
      </c>
      <c r="Y138" s="0" t="n">
        <f aca="false">IF(ISNA(VLOOKUP($A138,PE!$B:$T,19,0)),0,VLOOKUP($A138,PE!$B:$T,19,0))</f>
        <v>0</v>
      </c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T138" s="14"/>
    </row>
    <row r="139" customFormat="false" ht="18" hidden="false" customHeight="false" outlineLevel="0" collapsed="false">
      <c r="A139" s="22" t="s">
        <v>1168</v>
      </c>
      <c r="B139" s="19" t="s">
        <v>1169</v>
      </c>
      <c r="C139" s="19" t="n">
        <v>49</v>
      </c>
      <c r="D139" s="19" t="n">
        <f aca="false">C139-2</f>
        <v>47</v>
      </c>
      <c r="E139" s="8" t="s">
        <v>814</v>
      </c>
      <c r="F139" s="8" t="n">
        <v>16.3368905664405</v>
      </c>
      <c r="G139" s="13" t="n">
        <f aca="false">F139*((POWER(D139,2))/((POWER(C139,2))))</f>
        <v>15.0304836573374</v>
      </c>
      <c r="H139" s="0" t="n">
        <f aca="false">IF(ISNA(VLOOKUP($A139,PE!$B:$T,2,0)),0,VLOOKUP($A139,PE!$B:$T,2,0))</f>
        <v>3.45996008031467</v>
      </c>
      <c r="I139" s="0" t="n">
        <f aca="false">IF(ISNA(VLOOKUP($A139,PE!$B:$T,3,0)),0,VLOOKUP($A139,PE!$B:$T,3,0))</f>
        <v>6.33477586875081</v>
      </c>
      <c r="J139" s="0" t="n">
        <f aca="false">IF(ISNA(VLOOKUP($A139,PE!$B:$T,4,0)),0,VLOOKUP($A139,PE!$B:$T,4,0))</f>
        <v>6.13359985976201</v>
      </c>
      <c r="K139" s="0" t="n">
        <f aca="false">IF(ISNA(VLOOKUP($A139,PE!$B:$T,5,0)),0,VLOOKUP($A139,PE!$B:$T,5,0))</f>
        <v>9.9993235701965</v>
      </c>
      <c r="L139" s="0" t="n">
        <f aca="false">IF(ISNA(VLOOKUP($A139,PE!$B:$T,6,0)),0,VLOOKUP($A139,PE!$B:$T,6,0))</f>
        <v>2.65631264012829</v>
      </c>
      <c r="M139" s="0" t="n">
        <f aca="false">IF(ISNA(VLOOKUP($A139,PE!$B:$T,7,0)),0,VLOOKUP($A139,PE!$B:$T,7,0))</f>
        <v>5.3504951885931</v>
      </c>
      <c r="N139" s="0" t="n">
        <f aca="false">IF(ISNA(VLOOKUP($A139,PE!$B:$T,8,0)),0,VLOOKUP($A139,PE!$B:$T,8,0))</f>
        <v>2.45399052605517</v>
      </c>
      <c r="O139" s="0" t="n">
        <f aca="false">IF(ISNA(VLOOKUP($A139,PE!$B:$T,9,0)),0,VLOOKUP($A139,PE!$B:$T,9,0))</f>
        <v>8.83990312857678</v>
      </c>
      <c r="P139" s="0" t="n">
        <f aca="false">IF(ISNA(VLOOKUP($A139,PE!$B:$T,10,0)),0,VLOOKUP($A139,PE!$B:$T,10,0))</f>
        <v>11.2424354304287</v>
      </c>
      <c r="Q139" s="0" t="n">
        <f aca="false">IF(ISNA(VLOOKUP($A139,PE!$B:$T,11,0)),0,VLOOKUP($A139,PE!$B:$T,11,0))</f>
        <v>8.05899107051216</v>
      </c>
      <c r="R139" s="0" t="n">
        <f aca="false">IF(ISNA(VLOOKUP($A139,PE!$B:$T,12,0)),0,VLOOKUP($A139,PE!$B:$T,12,0))</f>
        <v>8.47319911180579</v>
      </c>
      <c r="S139" s="0" t="n">
        <f aca="false">IF(ISNA(VLOOKUP($A139,PE!$B:$T,13,0)),0,VLOOKUP($A139,PE!$B:$T,13,0))</f>
        <v>7.85023710620152</v>
      </c>
      <c r="T139" s="0" t="n">
        <f aca="false">IF(ISNA(VLOOKUP($A139,PE!$B:$T,14,0)),0,VLOOKUP($A139,PE!$B:$T,14,0))</f>
        <v>14.1895606695547</v>
      </c>
      <c r="U139" s="0" t="n">
        <f aca="false">IF(ISNA(VLOOKUP($A139,PE!$B:$T,15,0)),0,VLOOKUP($A139,PE!$B:$T,15,0))</f>
        <v>7.03470746188749</v>
      </c>
      <c r="V139" s="0" t="n">
        <f aca="false">IF(ISNA(VLOOKUP($A139,PE!$B:$T,16,0)),0,VLOOKUP($A139,PE!$B:$T,16,0))</f>
        <v>3.46665387037564</v>
      </c>
      <c r="W139" s="0" t="n">
        <f aca="false">IF(ISNA(VLOOKUP($A139,PE!$B:$T,17,0)),0,VLOOKUP($A139,PE!$B:$T,17,0))</f>
        <v>6.33477586875081</v>
      </c>
      <c r="X139" s="0" t="n">
        <f aca="false">IF(ISNA(VLOOKUP($A139,PE!$B:$T,18,0)),0,VLOOKUP($A139,PE!$B:$T,18,0))</f>
        <v>4.91175667889741</v>
      </c>
      <c r="Y139" s="0" t="n">
        <f aca="false">IF(ISNA(VLOOKUP($A139,PE!$B:$T,19,0)),0,VLOOKUP($A139,PE!$B:$T,19,0))</f>
        <v>5.23493926700349</v>
      </c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T139" s="14"/>
    </row>
    <row r="140" customFormat="false" ht="18" hidden="false" customHeight="false" outlineLevel="0" collapsed="false">
      <c r="A140" s="22" t="s">
        <v>1170</v>
      </c>
      <c r="B140" s="19" t="s">
        <v>1171</v>
      </c>
      <c r="C140" s="19" t="n">
        <v>49</v>
      </c>
      <c r="D140" s="19" t="n">
        <f aca="false">C140-2</f>
        <v>47</v>
      </c>
      <c r="E140" s="8" t="s">
        <v>817</v>
      </c>
      <c r="F140" s="8" t="n">
        <v>16.3490191427977</v>
      </c>
      <c r="G140" s="13" t="n">
        <f aca="false">F140*((POWER(D140,2))/((POWER(C140,2))))</f>
        <v>15.0416423517035</v>
      </c>
      <c r="H140" s="0" t="n">
        <f aca="false">IF(ISNA(VLOOKUP($A140,PE!$B:$T,2,0)),0,VLOOKUP($A140,PE!$B:$T,2,0))</f>
        <v>2.85761960125737</v>
      </c>
      <c r="I140" s="0" t="n">
        <f aca="false">IF(ISNA(VLOOKUP($A140,PE!$B:$T,3,0)),0,VLOOKUP($A140,PE!$B:$T,3,0))</f>
        <v>3.35396537164109</v>
      </c>
      <c r="J140" s="0" t="n">
        <f aca="false">IF(ISNA(VLOOKUP($A140,PE!$B:$T,4,0)),0,VLOOKUP($A140,PE!$B:$T,4,0))</f>
        <v>3.38498724673819</v>
      </c>
      <c r="K140" s="0" t="n">
        <f aca="false">IF(ISNA(VLOOKUP($A140,PE!$B:$T,5,0)),0,VLOOKUP($A140,PE!$B:$T,5,0))</f>
        <v>7.14944025433761</v>
      </c>
      <c r="L140" s="0" t="n">
        <f aca="false">IF(ISNA(VLOOKUP($A140,PE!$B:$T,6,0)),0,VLOOKUP($A140,PE!$B:$T,6,0))</f>
        <v>1.0928150380852</v>
      </c>
      <c r="M140" s="0" t="n">
        <f aca="false">IF(ISNA(VLOOKUP($A140,PE!$B:$T,7,0)),0,VLOOKUP($A140,PE!$B:$T,7,0))</f>
        <v>1.80954555032661</v>
      </c>
      <c r="N140" s="0" t="n">
        <f aca="false">IF(ISNA(VLOOKUP($A140,PE!$B:$T,8,0)),0,VLOOKUP($A140,PE!$B:$T,8,0))</f>
        <v>1.12371771434343</v>
      </c>
      <c r="O140" s="0" t="n">
        <f aca="false">IF(ISNA(VLOOKUP($A140,PE!$B:$T,9,0)),0,VLOOKUP($A140,PE!$B:$T,9,0))</f>
        <v>4.03074636024901</v>
      </c>
      <c r="P140" s="0" t="n">
        <f aca="false">IF(ISNA(VLOOKUP($A140,PE!$B:$T,10,0)),0,VLOOKUP($A140,PE!$B:$T,10,0))</f>
        <v>0</v>
      </c>
      <c r="Q140" s="0" t="n">
        <f aca="false">IF(ISNA(VLOOKUP($A140,PE!$B:$T,11,0)),0,VLOOKUP($A140,PE!$B:$T,11,0))</f>
        <v>3.85020014369291</v>
      </c>
      <c r="R140" s="0" t="n">
        <f aca="false">IF(ISNA(VLOOKUP($A140,PE!$B:$T,12,0)),0,VLOOKUP($A140,PE!$B:$T,12,0))</f>
        <v>3.42314515028593</v>
      </c>
      <c r="S140" s="0" t="n">
        <f aca="false">IF(ISNA(VLOOKUP($A140,PE!$B:$T,13,0)),0,VLOOKUP($A140,PE!$B:$T,13,0))</f>
        <v>3.36497812741242</v>
      </c>
      <c r="T140" s="0" t="n">
        <f aca="false">IF(ISNA(VLOOKUP($A140,PE!$B:$T,14,0)),0,VLOOKUP($A140,PE!$B:$T,14,0))</f>
        <v>6.64346080035307</v>
      </c>
      <c r="U140" s="0" t="n">
        <f aca="false">IF(ISNA(VLOOKUP($A140,PE!$B:$T,15,0)),0,VLOOKUP($A140,PE!$B:$T,15,0))</f>
        <v>0</v>
      </c>
      <c r="V140" s="0" t="n">
        <f aca="false">IF(ISNA(VLOOKUP($A140,PE!$B:$T,16,0)),0,VLOOKUP($A140,PE!$B:$T,16,0))</f>
        <v>2.25958190405916</v>
      </c>
      <c r="W140" s="0" t="n">
        <f aca="false">IF(ISNA(VLOOKUP($A140,PE!$B:$T,17,0)),0,VLOOKUP($A140,PE!$B:$T,17,0))</f>
        <v>2.85761960125737</v>
      </c>
      <c r="X140" s="0" t="n">
        <f aca="false">IF(ISNA(VLOOKUP($A140,PE!$B:$T,18,0)),0,VLOOKUP($A140,PE!$B:$T,18,0))</f>
        <v>1.48436789277375</v>
      </c>
      <c r="Y140" s="0" t="n">
        <f aca="false">IF(ISNA(VLOOKUP($A140,PE!$B:$T,19,0)),0,VLOOKUP($A140,PE!$B:$T,19,0))</f>
        <v>1.7583981890949</v>
      </c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T140" s="14"/>
    </row>
    <row r="141" customFormat="false" ht="18" hidden="false" customHeight="false" outlineLevel="0" collapsed="false">
      <c r="A141" s="22" t="s">
        <v>1172</v>
      </c>
      <c r="B141" s="19" t="s">
        <v>1173</v>
      </c>
      <c r="C141" s="19" t="n">
        <v>49</v>
      </c>
      <c r="D141" s="19" t="n">
        <f aca="false">C141-2</f>
        <v>47</v>
      </c>
      <c r="E141" s="8" t="s">
        <v>820</v>
      </c>
      <c r="F141" s="8" t="n">
        <v>16.3611480125346</v>
      </c>
      <c r="G141" s="13" t="n">
        <f aca="false">F141*((POWER(D141,2))/((POWER(C141,2))))</f>
        <v>15.0528013159887</v>
      </c>
      <c r="H141" s="0" t="n">
        <f aca="false">IF(ISNA(VLOOKUP($A141,PE!$B:$T,2,0)),0,VLOOKUP($A141,PE!$B:$T,2,0))</f>
        <v>0.915604078553</v>
      </c>
      <c r="I141" s="0" t="n">
        <f aca="false">IF(ISNA(VLOOKUP($A141,PE!$B:$T,3,0)),0,VLOOKUP($A141,PE!$B:$T,3,0))</f>
        <v>3.52368524058015</v>
      </c>
      <c r="J141" s="0" t="n">
        <f aca="false">IF(ISNA(VLOOKUP($A141,PE!$B:$T,4,0)),0,VLOOKUP($A141,PE!$B:$T,4,0))</f>
        <v>3.32070128141002</v>
      </c>
      <c r="K141" s="0" t="n">
        <f aca="false">IF(ISNA(VLOOKUP($A141,PE!$B:$T,5,0)),0,VLOOKUP($A141,PE!$B:$T,5,0))</f>
        <v>5.78474312578212</v>
      </c>
      <c r="L141" s="0" t="n">
        <f aca="false">IF(ISNA(VLOOKUP($A141,PE!$B:$T,6,0)),0,VLOOKUP($A141,PE!$B:$T,6,0))</f>
        <v>1.65258578449569</v>
      </c>
      <c r="M141" s="0" t="n">
        <f aca="false">IF(ISNA(VLOOKUP($A141,PE!$B:$T,7,0)),0,VLOOKUP($A141,PE!$B:$T,7,0))</f>
        <v>2.8692842593243</v>
      </c>
      <c r="N141" s="0" t="n">
        <f aca="false">IF(ISNA(VLOOKUP($A141,PE!$B:$T,8,0)),0,VLOOKUP($A141,PE!$B:$T,8,0))</f>
        <v>1.68073195762596</v>
      </c>
      <c r="O141" s="0" t="n">
        <f aca="false">IF(ISNA(VLOOKUP($A141,PE!$B:$T,9,0)),0,VLOOKUP($A141,PE!$B:$T,9,0))</f>
        <v>5.39600849660137</v>
      </c>
      <c r="P141" s="0" t="n">
        <f aca="false">IF(ISNA(VLOOKUP($A141,PE!$B:$T,10,0)),0,VLOOKUP($A141,PE!$B:$T,10,0))</f>
        <v>3.40104779150679</v>
      </c>
      <c r="Q141" s="0" t="n">
        <f aca="false">IF(ISNA(VLOOKUP($A141,PE!$B:$T,11,0)),0,VLOOKUP($A141,PE!$B:$T,11,0))</f>
        <v>2.62881042799959</v>
      </c>
      <c r="R141" s="0" t="n">
        <f aca="false">IF(ISNA(VLOOKUP($A141,PE!$B:$T,12,0)),0,VLOOKUP($A141,PE!$B:$T,12,0))</f>
        <v>3.52672645851165</v>
      </c>
      <c r="S141" s="0" t="n">
        <f aca="false">IF(ISNA(VLOOKUP($A141,PE!$B:$T,13,0)),0,VLOOKUP($A141,PE!$B:$T,13,0))</f>
        <v>3.63608793147815</v>
      </c>
      <c r="T141" s="0" t="n">
        <f aca="false">IF(ISNA(VLOOKUP($A141,PE!$B:$T,14,0)),0,VLOOKUP($A141,PE!$B:$T,14,0))</f>
        <v>0</v>
      </c>
      <c r="U141" s="0" t="n">
        <f aca="false">IF(ISNA(VLOOKUP($A141,PE!$B:$T,15,0)),0,VLOOKUP($A141,PE!$B:$T,15,0))</f>
        <v>2.23069619851192</v>
      </c>
      <c r="V141" s="0" t="n">
        <f aca="false">IF(ISNA(VLOOKUP($A141,PE!$B:$T,16,0)),0,VLOOKUP($A141,PE!$B:$T,16,0))</f>
        <v>2.8692842593243</v>
      </c>
      <c r="W141" s="0" t="n">
        <f aca="false">IF(ISNA(VLOOKUP($A141,PE!$B:$T,17,0)),0,VLOOKUP($A141,PE!$B:$T,17,0))</f>
        <v>3.57404297463721</v>
      </c>
      <c r="X141" s="0" t="n">
        <f aca="false">IF(ISNA(VLOOKUP($A141,PE!$B:$T,18,0)),0,VLOOKUP($A141,PE!$B:$T,18,0))</f>
        <v>2.0461230554629</v>
      </c>
      <c r="Y141" s="0" t="n">
        <f aca="false">IF(ISNA(VLOOKUP($A141,PE!$B:$T,19,0)),0,VLOOKUP($A141,PE!$B:$T,19,0))</f>
        <v>2.34764243958788</v>
      </c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T141" s="14"/>
    </row>
    <row r="142" customFormat="false" ht="18" hidden="false" customHeight="false" outlineLevel="0" collapsed="false">
      <c r="A142" s="22" t="s">
        <v>1174</v>
      </c>
      <c r="B142" s="19" t="s">
        <v>1175</v>
      </c>
      <c r="C142" s="19" t="n">
        <v>49</v>
      </c>
      <c r="D142" s="19" t="n">
        <f aca="false">C142-2</f>
        <v>47</v>
      </c>
      <c r="E142" s="8" t="s">
        <v>823</v>
      </c>
      <c r="F142" s="8" t="n">
        <v>16.3732771731068</v>
      </c>
      <c r="G142" s="13" t="n">
        <f aca="false">F142*((POWER(D142,2))/((POWER(C142,2))))</f>
        <v>15.0639605478521</v>
      </c>
      <c r="H142" s="0" t="n">
        <f aca="false">IF(ISNA(VLOOKUP($A142,PE!$B:$T,2,0)),0,VLOOKUP($A142,PE!$B:$T,2,0))</f>
        <v>30.3219944650898</v>
      </c>
      <c r="I142" s="0" t="n">
        <f aca="false">IF(ISNA(VLOOKUP($A142,PE!$B:$T,3,0)),0,VLOOKUP($A142,PE!$B:$T,3,0))</f>
        <v>8.06762348970803</v>
      </c>
      <c r="J142" s="0" t="n">
        <f aca="false">IF(ISNA(VLOOKUP($A142,PE!$B:$T,4,0)),0,VLOOKUP($A142,PE!$B:$T,4,0))</f>
        <v>25.5103648848613</v>
      </c>
      <c r="K142" s="0" t="n">
        <f aca="false">IF(ISNA(VLOOKUP($A142,PE!$B:$T,5,0)),0,VLOOKUP($A142,PE!$B:$T,5,0))</f>
        <v>26.361314979538</v>
      </c>
      <c r="L142" s="0" t="n">
        <f aca="false">IF(ISNA(VLOOKUP($A142,PE!$B:$T,6,0)),0,VLOOKUP($A142,PE!$B:$T,6,0))</f>
        <v>10.6861274851891</v>
      </c>
      <c r="M142" s="0" t="n">
        <f aca="false">IF(ISNA(VLOOKUP($A142,PE!$B:$T,7,0)),0,VLOOKUP($A142,PE!$B:$T,7,0))</f>
        <v>13.722167591487</v>
      </c>
      <c r="N142" s="0" t="n">
        <f aca="false">IF(ISNA(VLOOKUP($A142,PE!$B:$T,8,0)),0,VLOOKUP($A142,PE!$B:$T,8,0))</f>
        <v>11.9736613635628</v>
      </c>
      <c r="O142" s="0" t="n">
        <f aca="false">IF(ISNA(VLOOKUP($A142,PE!$B:$T,9,0)),0,VLOOKUP($A142,PE!$B:$T,9,0))</f>
        <v>24.4806337945062</v>
      </c>
      <c r="P142" s="0" t="n">
        <f aca="false">IF(ISNA(VLOOKUP($A142,PE!$B:$T,10,0)),0,VLOOKUP($A142,PE!$B:$T,10,0))</f>
        <v>17.0952482032932</v>
      </c>
      <c r="Q142" s="0" t="n">
        <f aca="false">IF(ISNA(VLOOKUP($A142,PE!$B:$T,11,0)),0,VLOOKUP($A142,PE!$B:$T,11,0))</f>
        <v>11.0297136405625</v>
      </c>
      <c r="R142" s="0" t="n">
        <f aca="false">IF(ISNA(VLOOKUP($A142,PE!$B:$T,12,0)),0,VLOOKUP($A142,PE!$B:$T,12,0))</f>
        <v>21.8134792155111</v>
      </c>
      <c r="S142" s="0" t="n">
        <f aca="false">IF(ISNA(VLOOKUP($A142,PE!$B:$T,13,0)),0,VLOOKUP($A142,PE!$B:$T,13,0))</f>
        <v>22.7709260008087</v>
      </c>
      <c r="T142" s="0" t="n">
        <f aca="false">IF(ISNA(VLOOKUP($A142,PE!$B:$T,14,0)),0,VLOOKUP($A142,PE!$B:$T,14,0))</f>
        <v>14.7926324660713</v>
      </c>
      <c r="U142" s="0" t="n">
        <f aca="false">IF(ISNA(VLOOKUP($A142,PE!$B:$T,15,0)),0,VLOOKUP($A142,PE!$B:$T,15,0))</f>
        <v>18.2469560659922</v>
      </c>
      <c r="V142" s="0" t="n">
        <f aca="false">IF(ISNA(VLOOKUP($A142,PE!$B:$T,16,0)),0,VLOOKUP($A142,PE!$B:$T,16,0))</f>
        <v>12.9628234261292</v>
      </c>
      <c r="W142" s="0" t="n">
        <f aca="false">IF(ISNA(VLOOKUP($A142,PE!$B:$T,17,0)),0,VLOOKUP($A142,PE!$B:$T,17,0))</f>
        <v>17.6963570598114</v>
      </c>
      <c r="X142" s="0" t="n">
        <f aca="false">IF(ISNA(VLOOKUP($A142,PE!$B:$T,18,0)),0,VLOOKUP($A142,PE!$B:$T,18,0))</f>
        <v>17.0952482032932</v>
      </c>
      <c r="Y142" s="0" t="n">
        <f aca="false">IF(ISNA(VLOOKUP($A142,PE!$B:$T,19,0)),0,VLOOKUP($A142,PE!$B:$T,19,0))</f>
        <v>13.7334749075295</v>
      </c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T142" s="14"/>
    </row>
    <row r="143" customFormat="false" ht="18" hidden="false" customHeight="false" outlineLevel="0" collapsed="false">
      <c r="A143" s="22" t="s">
        <v>1176</v>
      </c>
      <c r="B143" s="19" t="s">
        <v>825</v>
      </c>
      <c r="C143" s="19" t="n">
        <v>49</v>
      </c>
      <c r="D143" s="19" t="n">
        <f aca="false">C143-2</f>
        <v>47</v>
      </c>
      <c r="E143" s="8" t="s">
        <v>826</v>
      </c>
      <c r="F143" s="8" t="n">
        <v>16.3854066227568</v>
      </c>
      <c r="G143" s="13" t="n">
        <f aca="false">F143*((POWER(D143,2))/((POWER(C143,2))))</f>
        <v>15.0751200456767</v>
      </c>
      <c r="H143" s="0" t="n">
        <f aca="false">IF(ISNA(VLOOKUP($A143,PE!$B:$T,2,0)),0,VLOOKUP($A143,PE!$B:$T,2,0))</f>
        <v>5.65150681429737</v>
      </c>
      <c r="I143" s="0" t="n">
        <f aca="false">IF(ISNA(VLOOKUP($A143,PE!$B:$T,3,0)),0,VLOOKUP($A143,PE!$B:$T,3,0))</f>
        <v>11.5432320063171</v>
      </c>
      <c r="J143" s="0" t="n">
        <f aca="false">IF(ISNA(VLOOKUP($A143,PE!$B:$T,4,0)),0,VLOOKUP($A143,PE!$B:$T,4,0))</f>
        <v>23.1973604766755</v>
      </c>
      <c r="K143" s="0" t="n">
        <f aca="false">IF(ISNA(VLOOKUP($A143,PE!$B:$T,5,0)),0,VLOOKUP($A143,PE!$B:$T,5,0))</f>
        <v>23.2865187540163</v>
      </c>
      <c r="L143" s="0" t="n">
        <f aca="false">IF(ISNA(VLOOKUP($A143,PE!$B:$T,6,0)),0,VLOOKUP($A143,PE!$B:$T,6,0))</f>
        <v>6.09066207367593</v>
      </c>
      <c r="M143" s="0" t="n">
        <f aca="false">IF(ISNA(VLOOKUP($A143,PE!$B:$T,7,0)),0,VLOOKUP($A143,PE!$B:$T,7,0))</f>
        <v>9.6825173842804</v>
      </c>
      <c r="N143" s="0" t="n">
        <f aca="false">IF(ISNA(VLOOKUP($A143,PE!$B:$T,8,0)),0,VLOOKUP($A143,PE!$B:$T,8,0))</f>
        <v>1.81882592019945</v>
      </c>
      <c r="O143" s="0" t="n">
        <f aca="false">IF(ISNA(VLOOKUP($A143,PE!$B:$T,9,0)),0,VLOOKUP($A143,PE!$B:$T,9,0))</f>
        <v>14.5402506138331</v>
      </c>
      <c r="P143" s="0" t="n">
        <f aca="false">IF(ISNA(VLOOKUP($A143,PE!$B:$T,10,0)),0,VLOOKUP($A143,PE!$B:$T,10,0))</f>
        <v>5.50918056177843</v>
      </c>
      <c r="Q143" s="0" t="n">
        <f aca="false">IF(ISNA(VLOOKUP($A143,PE!$B:$T,11,0)),0,VLOOKUP($A143,PE!$B:$T,11,0))</f>
        <v>10.2477419685928</v>
      </c>
      <c r="R143" s="0" t="n">
        <f aca="false">IF(ISNA(VLOOKUP($A143,PE!$B:$T,12,0)),0,VLOOKUP($A143,PE!$B:$T,12,0))</f>
        <v>11.1284780370412</v>
      </c>
      <c r="S143" s="0" t="n">
        <f aca="false">IF(ISNA(VLOOKUP($A143,PE!$B:$T,13,0)),0,VLOOKUP($A143,PE!$B:$T,13,0))</f>
        <v>12.5510054038158</v>
      </c>
      <c r="T143" s="0" t="n">
        <f aca="false">IF(ISNA(VLOOKUP($A143,PE!$B:$T,14,0)),0,VLOOKUP($A143,PE!$B:$T,14,0))</f>
        <v>11.1284780370412</v>
      </c>
      <c r="U143" s="0" t="n">
        <f aca="false">IF(ISNA(VLOOKUP($A143,PE!$B:$T,15,0)),0,VLOOKUP($A143,PE!$B:$T,15,0))</f>
        <v>4.49283261354803</v>
      </c>
      <c r="V143" s="0" t="n">
        <f aca="false">IF(ISNA(VLOOKUP($A143,PE!$B:$T,16,0)),0,VLOOKUP($A143,PE!$B:$T,16,0))</f>
        <v>17.5028189075891</v>
      </c>
      <c r="W143" s="0" t="n">
        <f aca="false">IF(ISNA(VLOOKUP($A143,PE!$B:$T,17,0)),0,VLOOKUP($A143,PE!$B:$T,17,0))</f>
        <v>19.1141325410154</v>
      </c>
      <c r="X143" s="0" t="n">
        <f aca="false">IF(ISNA(VLOOKUP($A143,PE!$B:$T,18,0)),0,VLOOKUP($A143,PE!$B:$T,18,0))</f>
        <v>11.8309731024654</v>
      </c>
      <c r="Y143" s="0" t="n">
        <f aca="false">IF(ISNA(VLOOKUP($A143,PE!$B:$T,19,0)),0,VLOOKUP($A143,PE!$B:$T,19,0))</f>
        <v>10.2516831382799</v>
      </c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T143" s="14"/>
    </row>
    <row r="144" customFormat="false" ht="18" hidden="false" customHeight="false" outlineLevel="0" collapsed="false">
      <c r="A144" s="22" t="s">
        <v>1177</v>
      </c>
      <c r="B144" s="19" t="s">
        <v>1178</v>
      </c>
      <c r="C144" s="19" t="n">
        <v>49</v>
      </c>
      <c r="D144" s="19" t="n">
        <f aca="false">C144-2</f>
        <v>47</v>
      </c>
      <c r="E144" s="8" t="s">
        <v>829</v>
      </c>
      <c r="F144" s="8" t="n">
        <v>16.3975363598058</v>
      </c>
      <c r="G144" s="13" t="n">
        <f aca="false">F144*((POWER(D144,2))/((POWER(C144,2))))</f>
        <v>15.086279807918</v>
      </c>
      <c r="H144" s="0" t="n">
        <f aca="false">IF(ISNA(VLOOKUP($A144,PE!$B:$T,2,0)),0,VLOOKUP($A144,PE!$B:$T,2,0))</f>
        <v>0</v>
      </c>
      <c r="I144" s="0" t="n">
        <f aca="false">IF(ISNA(VLOOKUP($A144,PE!$B:$T,3,0)),0,VLOOKUP($A144,PE!$B:$T,3,0))</f>
        <v>0</v>
      </c>
      <c r="J144" s="0" t="n">
        <f aca="false">IF(ISNA(VLOOKUP($A144,PE!$B:$T,4,0)),0,VLOOKUP($A144,PE!$B:$T,4,0))</f>
        <v>0</v>
      </c>
      <c r="K144" s="0" t="n">
        <f aca="false">IF(ISNA(VLOOKUP($A144,PE!$B:$T,5,0)),0,VLOOKUP($A144,PE!$B:$T,5,0))</f>
        <v>0</v>
      </c>
      <c r="L144" s="0" t="n">
        <f aca="false">IF(ISNA(VLOOKUP($A144,PE!$B:$T,6,0)),0,VLOOKUP($A144,PE!$B:$T,6,0))</f>
        <v>0</v>
      </c>
      <c r="M144" s="0" t="n">
        <f aca="false">IF(ISNA(VLOOKUP($A144,PE!$B:$T,7,0)),0,VLOOKUP($A144,PE!$B:$T,7,0))</f>
        <v>0</v>
      </c>
      <c r="N144" s="0" t="n">
        <f aca="false">IF(ISNA(VLOOKUP($A144,PE!$B:$T,8,0)),0,VLOOKUP($A144,PE!$B:$T,8,0))</f>
        <v>0</v>
      </c>
      <c r="O144" s="0" t="n">
        <f aca="false">IF(ISNA(VLOOKUP($A144,PE!$B:$T,9,0)),0,VLOOKUP($A144,PE!$B:$T,9,0))</f>
        <v>0</v>
      </c>
      <c r="P144" s="0" t="n">
        <f aca="false">IF(ISNA(VLOOKUP($A144,PE!$B:$T,10,0)),0,VLOOKUP($A144,PE!$B:$T,10,0))</f>
        <v>0</v>
      </c>
      <c r="Q144" s="0" t="n">
        <f aca="false">IF(ISNA(VLOOKUP($A144,PE!$B:$T,11,0)),0,VLOOKUP($A144,PE!$B:$T,11,0))</f>
        <v>0</v>
      </c>
      <c r="R144" s="0" t="n">
        <f aca="false">IF(ISNA(VLOOKUP($A144,PE!$B:$T,12,0)),0,VLOOKUP($A144,PE!$B:$T,12,0))</f>
        <v>0</v>
      </c>
      <c r="S144" s="0" t="n">
        <f aca="false">IF(ISNA(VLOOKUP($A144,PE!$B:$T,13,0)),0,VLOOKUP($A144,PE!$B:$T,13,0))</f>
        <v>0</v>
      </c>
      <c r="T144" s="0" t="n">
        <f aca="false">IF(ISNA(VLOOKUP($A144,PE!$B:$T,14,0)),0,VLOOKUP($A144,PE!$B:$T,14,0))</f>
        <v>0</v>
      </c>
      <c r="U144" s="0" t="n">
        <f aca="false">IF(ISNA(VLOOKUP($A144,PE!$B:$T,15,0)),0,VLOOKUP($A144,PE!$B:$T,15,0))</f>
        <v>0</v>
      </c>
      <c r="V144" s="0" t="n">
        <f aca="false">IF(ISNA(VLOOKUP($A144,PE!$B:$T,16,0)),0,VLOOKUP($A144,PE!$B:$T,16,0))</f>
        <v>0</v>
      </c>
      <c r="W144" s="0" t="n">
        <f aca="false">IF(ISNA(VLOOKUP($A144,PE!$B:$T,17,0)),0,VLOOKUP($A144,PE!$B:$T,17,0))</f>
        <v>0</v>
      </c>
      <c r="X144" s="0" t="n">
        <f aca="false">IF(ISNA(VLOOKUP($A144,PE!$B:$T,18,0)),0,VLOOKUP($A144,PE!$B:$T,18,0))</f>
        <v>0</v>
      </c>
      <c r="Y144" s="0" t="n">
        <f aca="false">IF(ISNA(VLOOKUP($A144,PE!$B:$T,19,0)),0,VLOOKUP($A144,PE!$B:$T,19,0))</f>
        <v>0</v>
      </c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T144" s="14"/>
    </row>
    <row r="145" customFormat="false" ht="18" hidden="false" customHeight="false" outlineLevel="0" collapsed="false"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T145" s="14"/>
    </row>
    <row r="146" customFormat="false" ht="18" hidden="false" customHeight="false" outlineLevel="0" collapsed="false"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T146" s="14"/>
    </row>
    <row r="147" customFormat="false" ht="18" hidden="false" customHeight="false" outlineLevel="0" collapsed="false"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T147" s="14"/>
    </row>
    <row r="148" customFormat="false" ht="18" hidden="false" customHeight="false" outlineLevel="0" collapsed="false"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T148" s="14"/>
    </row>
    <row r="149" customFormat="false" ht="18" hidden="false" customHeight="false" outlineLevel="0" collapsed="false"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T149" s="14"/>
    </row>
    <row r="150" customFormat="false" ht="18" hidden="false" customHeight="false" outlineLevel="0" collapsed="false"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</row>
    <row r="151" customFormat="false" ht="18" hidden="false" customHeight="false" outlineLevel="0" collapsed="false"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</row>
    <row r="152" customFormat="false" ht="18" hidden="false" customHeight="false" outlineLevel="0" collapsed="false"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</row>
    <row r="153" customFormat="false" ht="18" hidden="false" customHeight="false" outlineLevel="0" collapsed="false"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</row>
    <row r="154" customFormat="false" ht="18" hidden="false" customHeight="false" outlineLevel="0" collapsed="false"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</row>
    <row r="155" customFormat="false" ht="18" hidden="false" customHeight="false" outlineLevel="0" collapsed="false"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</row>
    <row r="156" customFormat="false" ht="18" hidden="false" customHeight="false" outlineLevel="0" collapsed="false"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</row>
    <row r="157" customFormat="false" ht="18" hidden="false" customHeight="false" outlineLevel="0" collapsed="false"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</row>
    <row r="158" customFormat="false" ht="18" hidden="false" customHeight="false" outlineLevel="0" collapsed="false"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</row>
    <row r="159" customFormat="false" ht="18" hidden="false" customHeight="false" outlineLevel="0" collapsed="false"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</row>
    <row r="160" customFormat="false" ht="18" hidden="false" customHeight="false" outlineLevel="0" collapsed="false"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</row>
    <row r="161" customFormat="false" ht="18" hidden="false" customHeight="false" outlineLevel="0" collapsed="false"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</row>
    <row r="162" customFormat="false" ht="18" hidden="false" customHeight="false" outlineLevel="0" collapsed="false"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</row>
    <row r="163" customFormat="false" ht="18" hidden="false" customHeight="false" outlineLevel="0" collapsed="false"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</row>
    <row r="164" customFormat="false" ht="18" hidden="false" customHeight="false" outlineLevel="0" collapsed="false"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</row>
    <row r="165" customFormat="false" ht="18" hidden="false" customHeight="false" outlineLevel="0" collapsed="false"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</row>
    <row r="166" customFormat="false" ht="18" hidden="false" customHeight="false" outlineLevel="0" collapsed="false">
      <c r="AA166" s="14"/>
      <c r="AB166" s="14" t="n">
        <f aca="false">I166-(I165*$G165/100)</f>
        <v>0</v>
      </c>
      <c r="AC166" s="14" t="n">
        <f aca="false">J166-(J165*$G165/100)</f>
        <v>0</v>
      </c>
      <c r="AD166" s="14" t="n">
        <f aca="false">K166-(K165*$G165/100)</f>
        <v>0</v>
      </c>
      <c r="AE166" s="14" t="n">
        <f aca="false">L166-(L165*$G165/100)</f>
        <v>0</v>
      </c>
      <c r="AF166" s="14" t="n">
        <f aca="false">M166-(M165*$G165/100)</f>
        <v>0</v>
      </c>
      <c r="AG166" s="14" t="n">
        <f aca="false">N166-(N165*$G165/100)</f>
        <v>0</v>
      </c>
      <c r="AH166" s="14" t="n">
        <f aca="false">O166-(O165*$G165/100)</f>
        <v>0</v>
      </c>
      <c r="AI166" s="14" t="n">
        <f aca="false">P166-(P165*$G165/100)</f>
        <v>0</v>
      </c>
      <c r="AJ166" s="14" t="n">
        <f aca="false">Q166-(Q165*$G165/100)</f>
        <v>0</v>
      </c>
      <c r="AK166" s="14" t="n">
        <f aca="false">R166-(R165*$G165/100)</f>
        <v>0</v>
      </c>
      <c r="AL166" s="14" t="n">
        <f aca="false">S166-(S165*$G165/100)</f>
        <v>0</v>
      </c>
      <c r="AM166" s="14" t="n">
        <f aca="false">T166-(T165*$G165/100)</f>
        <v>0</v>
      </c>
      <c r="AN166" s="14" t="n">
        <f aca="false">U166-(U165*$G165/100)</f>
        <v>0</v>
      </c>
      <c r="AO166" s="14" t="n">
        <f aca="false">V166-(V165*$G165/100)</f>
        <v>0</v>
      </c>
      <c r="AP166" s="14" t="n">
        <f aca="false">W166-(W165*$G165/100)</f>
        <v>0</v>
      </c>
      <c r="AQ166" s="14" t="n">
        <f aca="false">X166-(X165*$G165/100)</f>
        <v>0</v>
      </c>
      <c r="AR166" s="14" t="n">
        <f aca="false">Y166-(Y165*$G165/100)</f>
        <v>0</v>
      </c>
    </row>
    <row r="167" customFormat="false" ht="18" hidden="false" customHeight="false" outlineLevel="0" collapsed="false">
      <c r="AA167" s="14"/>
      <c r="AB167" s="14" t="n">
        <f aca="false">I167-(I166*$G166/100)</f>
        <v>0</v>
      </c>
      <c r="AC167" s="14" t="n">
        <f aca="false">J167-(J166*$G166/100)</f>
        <v>0</v>
      </c>
      <c r="AD167" s="14" t="n">
        <f aca="false">K167-(K166*$G166/100)</f>
        <v>0</v>
      </c>
      <c r="AE167" s="14" t="n">
        <f aca="false">L167-(L166*$G166/100)</f>
        <v>0</v>
      </c>
      <c r="AF167" s="14" t="n">
        <f aca="false">M167-(M166*$G166/100)</f>
        <v>0</v>
      </c>
      <c r="AG167" s="14" t="n">
        <f aca="false">N167-(N166*$G166/100)</f>
        <v>0</v>
      </c>
      <c r="AH167" s="14" t="n">
        <f aca="false">O167-(O166*$G166/100)</f>
        <v>0</v>
      </c>
      <c r="AI167" s="14" t="n">
        <f aca="false">P167-(P166*$G166/100)</f>
        <v>0</v>
      </c>
      <c r="AJ167" s="14" t="n">
        <f aca="false">Q167-(Q166*$G166/100)</f>
        <v>0</v>
      </c>
      <c r="AK167" s="14" t="n">
        <f aca="false">R167-(R166*$G166/100)</f>
        <v>0</v>
      </c>
      <c r="AL167" s="14" t="n">
        <f aca="false">S167-(S166*$G166/100)</f>
        <v>0</v>
      </c>
      <c r="AM167" s="14" t="n">
        <f aca="false">T167-(T166*$G166/100)</f>
        <v>0</v>
      </c>
      <c r="AN167" s="14" t="n">
        <f aca="false">U167-(U166*$G166/100)</f>
        <v>0</v>
      </c>
      <c r="AO167" s="14" t="n">
        <f aca="false">V167-(V166*$G166/100)</f>
        <v>0</v>
      </c>
      <c r="AP167" s="14" t="n">
        <f aca="false">W167-(W166*$G166/100)</f>
        <v>0</v>
      </c>
      <c r="AQ167" s="14" t="n">
        <f aca="false">X167-(X166*$G166/100)</f>
        <v>0</v>
      </c>
      <c r="AR167" s="14" t="n">
        <f aca="false">Y167-(Y166*$G166/100)</f>
        <v>0</v>
      </c>
    </row>
    <row r="168" customFormat="false" ht="18" hidden="false" customHeight="false" outlineLevel="0" collapsed="false">
      <c r="AA168" s="14"/>
      <c r="AB168" s="14" t="n">
        <f aca="false">I168-(I167*$G167/100)</f>
        <v>0</v>
      </c>
      <c r="AC168" s="14" t="n">
        <f aca="false">J168-(J167*$G167/100)</f>
        <v>0</v>
      </c>
      <c r="AD168" s="14" t="n">
        <f aca="false">K168-(K167*$G167/100)</f>
        <v>0</v>
      </c>
      <c r="AE168" s="14" t="n">
        <f aca="false">L168-(L167*$G167/100)</f>
        <v>0</v>
      </c>
      <c r="AF168" s="14" t="n">
        <f aca="false">M168-(M167*$G167/100)</f>
        <v>0</v>
      </c>
      <c r="AG168" s="14" t="n">
        <f aca="false">N168-(N167*$G167/100)</f>
        <v>0</v>
      </c>
      <c r="AH168" s="14" t="n">
        <f aca="false">O168-(O167*$G167/100)</f>
        <v>0</v>
      </c>
      <c r="AI168" s="14" t="n">
        <f aca="false">P168-(P167*$G167/100)</f>
        <v>0</v>
      </c>
      <c r="AJ168" s="14" t="n">
        <f aca="false">Q168-(Q167*$G167/100)</f>
        <v>0</v>
      </c>
      <c r="AK168" s="14" t="n">
        <f aca="false">R168-(R167*$G167/100)</f>
        <v>0</v>
      </c>
      <c r="AL168" s="14" t="n">
        <f aca="false">S168-(S167*$G167/100)</f>
        <v>0</v>
      </c>
      <c r="AM168" s="14" t="n">
        <f aca="false">T168-(T167*$G167/100)</f>
        <v>0</v>
      </c>
      <c r="AN168" s="14" t="n">
        <f aca="false">U168-(U167*$G167/100)</f>
        <v>0</v>
      </c>
      <c r="AO168" s="14" t="n">
        <f aca="false">V168-(V167*$G167/100)</f>
        <v>0</v>
      </c>
      <c r="AP168" s="14" t="n">
        <f aca="false">W168-(W167*$G167/100)</f>
        <v>0</v>
      </c>
      <c r="AQ168" s="14" t="n">
        <f aca="false">X168-(X167*$G167/100)</f>
        <v>0</v>
      </c>
      <c r="AR168" s="14" t="n">
        <f aca="false">Y168-(Y167*$G167/100)</f>
        <v>0</v>
      </c>
    </row>
    <row r="169" customFormat="false" ht="18" hidden="false" customHeight="false" outlineLevel="0" collapsed="false">
      <c r="AA169" s="14"/>
      <c r="AB169" s="14" t="n">
        <f aca="false">I169-(I168*$G168/100)</f>
        <v>0</v>
      </c>
      <c r="AC169" s="14" t="n">
        <f aca="false">J169-(J168*$G168/100)</f>
        <v>0</v>
      </c>
      <c r="AD169" s="14" t="n">
        <f aca="false">K169-(K168*$G168/100)</f>
        <v>0</v>
      </c>
      <c r="AE169" s="14" t="n">
        <f aca="false">L169-(L168*$G168/100)</f>
        <v>0</v>
      </c>
      <c r="AF169" s="14" t="n">
        <f aca="false">M169-(M168*$G168/100)</f>
        <v>0</v>
      </c>
      <c r="AG169" s="14" t="n">
        <f aca="false">N169-(N168*$G168/100)</f>
        <v>0</v>
      </c>
      <c r="AH169" s="14" t="n">
        <f aca="false">O169-(O168*$G168/100)</f>
        <v>0</v>
      </c>
      <c r="AI169" s="14" t="n">
        <f aca="false">P169-(P168*$G168/100)</f>
        <v>0</v>
      </c>
      <c r="AJ169" s="14" t="n">
        <f aca="false">Q169-(Q168*$G168/100)</f>
        <v>0</v>
      </c>
      <c r="AK169" s="14" t="n">
        <f aca="false">R169-(R168*$G168/100)</f>
        <v>0</v>
      </c>
      <c r="AL169" s="14" t="n">
        <f aca="false">S169-(S168*$G168/100)</f>
        <v>0</v>
      </c>
      <c r="AM169" s="14" t="n">
        <f aca="false">T169-(T168*$G168/100)</f>
        <v>0</v>
      </c>
      <c r="AN169" s="14" t="n">
        <f aca="false">U169-(U168*$G168/100)</f>
        <v>0</v>
      </c>
      <c r="AO169" s="14" t="n">
        <f aca="false">V169-(V168*$G168/100)</f>
        <v>0</v>
      </c>
      <c r="AP169" s="14" t="n">
        <f aca="false">W169-(W168*$G168/100)</f>
        <v>0</v>
      </c>
      <c r="AQ169" s="14" t="n">
        <f aca="false">X169-(X168*$G168/100)</f>
        <v>0</v>
      </c>
      <c r="AR169" s="14" t="n">
        <f aca="false">Y169-(Y168*$G168/100)</f>
        <v>0</v>
      </c>
    </row>
    <row r="170" customFormat="false" ht="18" hidden="false" customHeight="false" outlineLevel="0" collapsed="false">
      <c r="AA170" s="14"/>
      <c r="AB170" s="14" t="n">
        <f aca="false">I170-(I169*$G169/100)</f>
        <v>0</v>
      </c>
      <c r="AC170" s="14" t="n">
        <f aca="false">J170-(J169*$G169/100)</f>
        <v>0</v>
      </c>
      <c r="AD170" s="14" t="n">
        <f aca="false">K170-(K169*$G169/100)</f>
        <v>0</v>
      </c>
      <c r="AE170" s="14" t="n">
        <f aca="false">L170-(L169*$G169/100)</f>
        <v>0</v>
      </c>
      <c r="AF170" s="14" t="n">
        <f aca="false">M170-(M169*$G169/100)</f>
        <v>0</v>
      </c>
      <c r="AG170" s="14" t="n">
        <f aca="false">N170-(N169*$G169/100)</f>
        <v>0</v>
      </c>
      <c r="AH170" s="14" t="n">
        <f aca="false">O170-(O169*$G169/100)</f>
        <v>0</v>
      </c>
      <c r="AI170" s="14" t="n">
        <f aca="false">P170-(P169*$G169/100)</f>
        <v>0</v>
      </c>
      <c r="AJ170" s="14" t="n">
        <f aca="false">Q170-(Q169*$G169/100)</f>
        <v>0</v>
      </c>
      <c r="AK170" s="14" t="n">
        <f aca="false">R170-(R169*$G169/100)</f>
        <v>0</v>
      </c>
      <c r="AL170" s="14" t="n">
        <f aca="false">S170-(S169*$G169/100)</f>
        <v>0</v>
      </c>
      <c r="AM170" s="14" t="n">
        <f aca="false">T170-(T169*$G169/100)</f>
        <v>0</v>
      </c>
      <c r="AN170" s="14" t="n">
        <f aca="false">U170-(U169*$G169/100)</f>
        <v>0</v>
      </c>
      <c r="AO170" s="14" t="n">
        <f aca="false">V170-(V169*$G169/100)</f>
        <v>0</v>
      </c>
      <c r="AP170" s="14" t="n">
        <f aca="false">W170-(W169*$G169/100)</f>
        <v>0</v>
      </c>
      <c r="AQ170" s="14" t="n">
        <f aca="false">X170-(X169*$G169/100)</f>
        <v>0</v>
      </c>
      <c r="AR170" s="14" t="n">
        <f aca="false">Y170-(Y169*$G169/100)</f>
        <v>0</v>
      </c>
    </row>
    <row r="171" customFormat="false" ht="18" hidden="false" customHeight="false" outlineLevel="0" collapsed="false">
      <c r="AA171" s="14"/>
      <c r="AB171" s="14" t="n">
        <f aca="false">I171-(I170*$G170/100)</f>
        <v>0</v>
      </c>
      <c r="AC171" s="14" t="n">
        <f aca="false">J171-(J170*$G170/100)</f>
        <v>0</v>
      </c>
      <c r="AD171" s="14" t="n">
        <f aca="false">K171-(K170*$G170/100)</f>
        <v>0</v>
      </c>
      <c r="AE171" s="14" t="n">
        <f aca="false">L171-(L170*$G170/100)</f>
        <v>0</v>
      </c>
      <c r="AF171" s="14" t="n">
        <f aca="false">M171-(M170*$G170/100)</f>
        <v>0</v>
      </c>
      <c r="AG171" s="14" t="n">
        <f aca="false">N171-(N170*$G170/100)</f>
        <v>0</v>
      </c>
      <c r="AH171" s="14" t="n">
        <f aca="false">O171-(O170*$G170/100)</f>
        <v>0</v>
      </c>
      <c r="AI171" s="14" t="n">
        <f aca="false">P171-(P170*$G170/100)</f>
        <v>0</v>
      </c>
      <c r="AJ171" s="14" t="n">
        <f aca="false">Q171-(Q170*$G170/100)</f>
        <v>0</v>
      </c>
      <c r="AK171" s="14" t="n">
        <f aca="false">R171-(R170*$G170/100)</f>
        <v>0</v>
      </c>
      <c r="AL171" s="14" t="n">
        <f aca="false">S171-(S170*$G170/100)</f>
        <v>0</v>
      </c>
      <c r="AM171" s="14" t="n">
        <f aca="false">T171-(T170*$G170/100)</f>
        <v>0</v>
      </c>
      <c r="AN171" s="14" t="n">
        <f aca="false">U171-(U170*$G170/100)</f>
        <v>0</v>
      </c>
      <c r="AO171" s="14" t="n">
        <f aca="false">V171-(V170*$G170/100)</f>
        <v>0</v>
      </c>
      <c r="AP171" s="14" t="n">
        <f aca="false">W171-(W170*$G170/100)</f>
        <v>0</v>
      </c>
      <c r="AQ171" s="14" t="n">
        <f aca="false">X171-(X170*$G170/100)</f>
        <v>0</v>
      </c>
      <c r="AR171" s="14" t="n">
        <f aca="false">Y171-(Y170*$G170/100)</f>
        <v>0</v>
      </c>
    </row>
    <row r="172" customFormat="false" ht="18" hidden="false" customHeight="false" outlineLevel="0" collapsed="false">
      <c r="AA172" s="14"/>
      <c r="AB172" s="14" t="n">
        <f aca="false">I172-(I171*$G171/100)</f>
        <v>0</v>
      </c>
      <c r="AC172" s="14" t="n">
        <f aca="false">J172-(J171*$G171/100)</f>
        <v>0</v>
      </c>
      <c r="AD172" s="14" t="n">
        <f aca="false">K172-(K171*$G171/100)</f>
        <v>0</v>
      </c>
      <c r="AE172" s="14" t="n">
        <f aca="false">L172-(L171*$G171/100)</f>
        <v>0</v>
      </c>
      <c r="AF172" s="14" t="n">
        <f aca="false">M172-(M171*$G171/100)</f>
        <v>0</v>
      </c>
      <c r="AG172" s="14" t="n">
        <f aca="false">N172-(N171*$G171/100)</f>
        <v>0</v>
      </c>
      <c r="AH172" s="14" t="n">
        <f aca="false">O172-(O171*$G171/100)</f>
        <v>0</v>
      </c>
      <c r="AI172" s="14" t="n">
        <f aca="false">P172-(P171*$G171/100)</f>
        <v>0</v>
      </c>
      <c r="AJ172" s="14" t="n">
        <f aca="false">Q172-(Q171*$G171/100)</f>
        <v>0</v>
      </c>
      <c r="AK172" s="14" t="n">
        <f aca="false">R172-(R171*$G171/100)</f>
        <v>0</v>
      </c>
      <c r="AL172" s="14" t="n">
        <f aca="false">S172-(S171*$G171/100)</f>
        <v>0</v>
      </c>
      <c r="AM172" s="14" t="n">
        <f aca="false">T172-(T171*$G171/100)</f>
        <v>0</v>
      </c>
      <c r="AN172" s="14" t="n">
        <f aca="false">U172-(U171*$G171/100)</f>
        <v>0</v>
      </c>
      <c r="AO172" s="14" t="n">
        <f aca="false">V172-(V171*$G171/100)</f>
        <v>0</v>
      </c>
      <c r="AP172" s="14" t="n">
        <f aca="false">W172-(W171*$G171/100)</f>
        <v>0</v>
      </c>
      <c r="AQ172" s="14" t="n">
        <f aca="false">X172-(X171*$G171/100)</f>
        <v>0</v>
      </c>
      <c r="AR172" s="14" t="n">
        <f aca="false">Y172-(Y171*$G171/100)</f>
        <v>0</v>
      </c>
    </row>
    <row r="173" customFormat="false" ht="18" hidden="false" customHeight="false" outlineLevel="0" collapsed="false">
      <c r="AA173" s="14"/>
      <c r="AB173" s="14" t="n">
        <f aca="false">I173-(I172*$G172/100)</f>
        <v>0</v>
      </c>
      <c r="AC173" s="14" t="n">
        <f aca="false">J173-(J172*$G172/100)</f>
        <v>0</v>
      </c>
      <c r="AD173" s="14" t="n">
        <f aca="false">K173-(K172*$G172/100)</f>
        <v>0</v>
      </c>
      <c r="AE173" s="14" t="n">
        <f aca="false">L173-(L172*$G172/100)</f>
        <v>0</v>
      </c>
      <c r="AF173" s="14" t="n">
        <f aca="false">M173-(M172*$G172/100)</f>
        <v>0</v>
      </c>
      <c r="AG173" s="14" t="n">
        <f aca="false">N173-(N172*$G172/100)</f>
        <v>0</v>
      </c>
      <c r="AH173" s="14" t="n">
        <f aca="false">O173-(O172*$G172/100)</f>
        <v>0</v>
      </c>
      <c r="AI173" s="14" t="n">
        <f aca="false">P173-(P172*$G172/100)</f>
        <v>0</v>
      </c>
      <c r="AJ173" s="14" t="n">
        <f aca="false">Q173-(Q172*$G172/100)</f>
        <v>0</v>
      </c>
      <c r="AK173" s="14" t="n">
        <f aca="false">R173-(R172*$G172/100)</f>
        <v>0</v>
      </c>
      <c r="AL173" s="14" t="n">
        <f aca="false">S173-(S172*$G172/100)</f>
        <v>0</v>
      </c>
      <c r="AM173" s="14" t="n">
        <f aca="false">T173-(T172*$G172/100)</f>
        <v>0</v>
      </c>
      <c r="AN173" s="14" t="n">
        <f aca="false">U173-(U172*$G172/100)</f>
        <v>0</v>
      </c>
      <c r="AO173" s="14" t="n">
        <f aca="false">V173-(V172*$G172/100)</f>
        <v>0</v>
      </c>
      <c r="AP173" s="14" t="n">
        <f aca="false">W173-(W172*$G172/100)</f>
        <v>0</v>
      </c>
      <c r="AQ173" s="14" t="n">
        <f aca="false">X173-(X172*$G172/100)</f>
        <v>0</v>
      </c>
      <c r="AR173" s="14" t="n">
        <f aca="false">Y173-(Y172*$G172/100)</f>
        <v>0</v>
      </c>
    </row>
    <row r="174" customFormat="false" ht="18" hidden="false" customHeight="false" outlineLevel="0" collapsed="false">
      <c r="AA174" s="14"/>
      <c r="AB174" s="14" t="n">
        <f aca="false">I174-(I173*$G173/100)</f>
        <v>0</v>
      </c>
      <c r="AC174" s="14" t="n">
        <f aca="false">J174-(J173*$G173/100)</f>
        <v>0</v>
      </c>
      <c r="AD174" s="14" t="n">
        <f aca="false">K174-(K173*$G173/100)</f>
        <v>0</v>
      </c>
      <c r="AE174" s="14" t="n">
        <f aca="false">L174-(L173*$G173/100)</f>
        <v>0</v>
      </c>
      <c r="AF174" s="14" t="n">
        <f aca="false">M174-(M173*$G173/100)</f>
        <v>0</v>
      </c>
      <c r="AG174" s="14" t="n">
        <f aca="false">N174-(N173*$G173/100)</f>
        <v>0</v>
      </c>
      <c r="AH174" s="14" t="n">
        <f aca="false">O174-(O173*$G173/100)</f>
        <v>0</v>
      </c>
      <c r="AI174" s="14" t="n">
        <f aca="false">P174-(P173*$G173/100)</f>
        <v>0</v>
      </c>
      <c r="AJ174" s="14" t="n">
        <f aca="false">Q174-(Q173*$G173/100)</f>
        <v>0</v>
      </c>
      <c r="AK174" s="14" t="n">
        <f aca="false">R174-(R173*$G173/100)</f>
        <v>0</v>
      </c>
      <c r="AL174" s="14" t="n">
        <f aca="false">S174-(S173*$G173/100)</f>
        <v>0</v>
      </c>
      <c r="AM174" s="14" t="n">
        <f aca="false">T174-(T173*$G173/100)</f>
        <v>0</v>
      </c>
      <c r="AN174" s="14" t="n">
        <f aca="false">U174-(U173*$G173/100)</f>
        <v>0</v>
      </c>
      <c r="AO174" s="14" t="n">
        <f aca="false">V174-(V173*$G173/100)</f>
        <v>0</v>
      </c>
      <c r="AP174" s="14" t="n">
        <f aca="false">W174-(W173*$G173/100)</f>
        <v>0</v>
      </c>
      <c r="AQ174" s="14" t="n">
        <f aca="false">X174-(X173*$G173/100)</f>
        <v>0</v>
      </c>
      <c r="AR174" s="14" t="n">
        <f aca="false">Y174-(Y173*$G173/100)</f>
        <v>0</v>
      </c>
    </row>
    <row r="175" customFormat="false" ht="18" hidden="false" customHeight="false" outlineLevel="0" collapsed="false">
      <c r="AA175" s="14"/>
      <c r="AB175" s="14" t="n">
        <f aca="false">I175-(I174*$G174/100)</f>
        <v>0</v>
      </c>
      <c r="AC175" s="14" t="n">
        <f aca="false">J175-(J174*$G174/100)</f>
        <v>0</v>
      </c>
      <c r="AD175" s="14" t="n">
        <f aca="false">K175-(K174*$G174/100)</f>
        <v>0</v>
      </c>
      <c r="AE175" s="14" t="n">
        <f aca="false">L175-(L174*$G174/100)</f>
        <v>0</v>
      </c>
      <c r="AF175" s="14" t="n">
        <f aca="false">M175-(M174*$G174/100)</f>
        <v>0</v>
      </c>
      <c r="AG175" s="14" t="n">
        <f aca="false">N175-(N174*$G174/100)</f>
        <v>0</v>
      </c>
      <c r="AH175" s="14" t="n">
        <f aca="false">O175-(O174*$G174/100)</f>
        <v>0</v>
      </c>
      <c r="AI175" s="14" t="n">
        <f aca="false">P175-(P174*$G174/100)</f>
        <v>0</v>
      </c>
      <c r="AJ175" s="14" t="n">
        <f aca="false">Q175-(Q174*$G174/100)</f>
        <v>0</v>
      </c>
      <c r="AK175" s="14" t="n">
        <f aca="false">R175-(R174*$G174/100)</f>
        <v>0</v>
      </c>
      <c r="AL175" s="14" t="n">
        <f aca="false">S175-(S174*$G174/100)</f>
        <v>0</v>
      </c>
      <c r="AM175" s="14" t="n">
        <f aca="false">T175-(T174*$G174/100)</f>
        <v>0</v>
      </c>
      <c r="AN175" s="14" t="n">
        <f aca="false">U175-(U174*$G174/100)</f>
        <v>0</v>
      </c>
      <c r="AO175" s="14" t="n">
        <f aca="false">V175-(V174*$G174/100)</f>
        <v>0</v>
      </c>
      <c r="AP175" s="14" t="n">
        <f aca="false">W175-(W174*$G174/100)</f>
        <v>0</v>
      </c>
      <c r="AQ175" s="14" t="n">
        <f aca="false">X175-(X174*$G174/100)</f>
        <v>0</v>
      </c>
      <c r="AR175" s="14" t="n">
        <f aca="false">Y175-(Y174*$G174/100)</f>
        <v>0</v>
      </c>
    </row>
    <row r="176" customFormat="false" ht="18" hidden="false" customHeight="false" outlineLevel="0" collapsed="false">
      <c r="AA176" s="14"/>
      <c r="AB176" s="14" t="n">
        <f aca="false">I176-(I175*$G175/100)</f>
        <v>0</v>
      </c>
      <c r="AC176" s="14" t="n">
        <f aca="false">J176-(J175*$G175/100)</f>
        <v>0</v>
      </c>
      <c r="AD176" s="14" t="n">
        <f aca="false">K176-(K175*$G175/100)</f>
        <v>0</v>
      </c>
      <c r="AE176" s="14" t="n">
        <f aca="false">L176-(L175*$G175/100)</f>
        <v>0</v>
      </c>
      <c r="AF176" s="14" t="n">
        <f aca="false">M176-(M175*$G175/100)</f>
        <v>0</v>
      </c>
      <c r="AG176" s="14" t="n">
        <f aca="false">N176-(N175*$G175/100)</f>
        <v>0</v>
      </c>
      <c r="AH176" s="14" t="n">
        <f aca="false">O176-(O175*$G175/100)</f>
        <v>0</v>
      </c>
      <c r="AI176" s="14" t="n">
        <f aca="false">P176-(P175*$G175/100)</f>
        <v>0</v>
      </c>
      <c r="AJ176" s="14" t="n">
        <f aca="false">Q176-(Q175*$G175/100)</f>
        <v>0</v>
      </c>
      <c r="AK176" s="14" t="n">
        <f aca="false">R176-(R175*$G175/100)</f>
        <v>0</v>
      </c>
      <c r="AL176" s="14" t="n">
        <f aca="false">S176-(S175*$G175/100)</f>
        <v>0</v>
      </c>
      <c r="AM176" s="14" t="n">
        <f aca="false">T176-(T175*$G175/100)</f>
        <v>0</v>
      </c>
      <c r="AN176" s="14" t="n">
        <f aca="false">U176-(U175*$G175/100)</f>
        <v>0</v>
      </c>
      <c r="AO176" s="14" t="n">
        <f aca="false">V176-(V175*$G175/100)</f>
        <v>0</v>
      </c>
      <c r="AP176" s="14" t="n">
        <f aca="false">W176-(W175*$G175/100)</f>
        <v>0</v>
      </c>
      <c r="AQ176" s="14" t="n">
        <f aca="false">X176-(X175*$G175/100)</f>
        <v>0</v>
      </c>
      <c r="AR176" s="14" t="n">
        <f aca="false">Y176-(Y175*$G175/100)</f>
        <v>0</v>
      </c>
    </row>
    <row r="177" customFormat="false" ht="18" hidden="false" customHeight="false" outlineLevel="0" collapsed="false">
      <c r="AA177" s="14"/>
      <c r="AB177" s="14" t="n">
        <f aca="false">I177-(I176*$G176/100)</f>
        <v>0</v>
      </c>
      <c r="AC177" s="14" t="n">
        <f aca="false">J177-(J176*$G176/100)</f>
        <v>0</v>
      </c>
      <c r="AD177" s="14" t="n">
        <f aca="false">K177-(K176*$G176/100)</f>
        <v>0</v>
      </c>
      <c r="AE177" s="14" t="n">
        <f aca="false">L177-(L176*$G176/100)</f>
        <v>0</v>
      </c>
      <c r="AF177" s="14" t="n">
        <f aca="false">M177-(M176*$G176/100)</f>
        <v>0</v>
      </c>
      <c r="AG177" s="14" t="n">
        <f aca="false">N177-(N176*$G176/100)</f>
        <v>0</v>
      </c>
      <c r="AH177" s="14" t="n">
        <f aca="false">O177-(O176*$G176/100)</f>
        <v>0</v>
      </c>
      <c r="AI177" s="14" t="n">
        <f aca="false">P177-(P176*$G176/100)</f>
        <v>0</v>
      </c>
      <c r="AJ177" s="14" t="n">
        <f aca="false">Q177-(Q176*$G176/100)</f>
        <v>0</v>
      </c>
      <c r="AK177" s="14" t="n">
        <f aca="false">R177-(R176*$G176/100)</f>
        <v>0</v>
      </c>
      <c r="AL177" s="14" t="n">
        <f aca="false">S177-(S176*$G176/100)</f>
        <v>0</v>
      </c>
      <c r="AM177" s="14" t="n">
        <f aca="false">T177-(T176*$G176/100)</f>
        <v>0</v>
      </c>
      <c r="AN177" s="14" t="n">
        <f aca="false">U177-(U176*$G176/100)</f>
        <v>0</v>
      </c>
      <c r="AO177" s="14" t="n">
        <f aca="false">V177-(V176*$G176/100)</f>
        <v>0</v>
      </c>
      <c r="AP177" s="14" t="n">
        <f aca="false">W177-(W176*$G176/100)</f>
        <v>0</v>
      </c>
      <c r="AQ177" s="14" t="n">
        <f aca="false">X177-(X176*$G176/100)</f>
        <v>0</v>
      </c>
      <c r="AR177" s="14" t="n">
        <f aca="false">Y177-(Y176*$G176/100)</f>
        <v>0</v>
      </c>
    </row>
    <row r="178" customFormat="false" ht="18" hidden="false" customHeight="false" outlineLevel="0" collapsed="false">
      <c r="AA178" s="14"/>
      <c r="AB178" s="14" t="n">
        <f aca="false">I178-(I177*$G177/100)</f>
        <v>0</v>
      </c>
      <c r="AC178" s="14" t="n">
        <f aca="false">J178-(J177*$G177/100)</f>
        <v>0</v>
      </c>
      <c r="AD178" s="14" t="n">
        <f aca="false">K178-(K177*$G177/100)</f>
        <v>0</v>
      </c>
      <c r="AE178" s="14" t="n">
        <f aca="false">L178-(L177*$G177/100)</f>
        <v>0</v>
      </c>
      <c r="AF178" s="14" t="n">
        <f aca="false">M178-(M177*$G177/100)</f>
        <v>0</v>
      </c>
      <c r="AG178" s="14" t="n">
        <f aca="false">N178-(N177*$G177/100)</f>
        <v>0</v>
      </c>
      <c r="AH178" s="14" t="n">
        <f aca="false">O178-(O177*$G177/100)</f>
        <v>0</v>
      </c>
      <c r="AI178" s="14" t="n">
        <f aca="false">P178-(P177*$G177/100)</f>
        <v>0</v>
      </c>
      <c r="AJ178" s="14" t="n">
        <f aca="false">Q178-(Q177*$G177/100)</f>
        <v>0</v>
      </c>
      <c r="AK178" s="14" t="n">
        <f aca="false">R178-(R177*$G177/100)</f>
        <v>0</v>
      </c>
      <c r="AL178" s="14" t="n">
        <f aca="false">S178-(S177*$G177/100)</f>
        <v>0</v>
      </c>
      <c r="AM178" s="14" t="n">
        <f aca="false">T178-(T177*$G177/100)</f>
        <v>0</v>
      </c>
      <c r="AN178" s="14" t="n">
        <f aca="false">U178-(U177*$G177/100)</f>
        <v>0</v>
      </c>
      <c r="AO178" s="14" t="n">
        <f aca="false">V178-(V177*$G177/100)</f>
        <v>0</v>
      </c>
      <c r="AP178" s="14" t="n">
        <f aca="false">W178-(W177*$G177/100)</f>
        <v>0</v>
      </c>
      <c r="AQ178" s="14" t="n">
        <f aca="false">X178-(X177*$G177/100)</f>
        <v>0</v>
      </c>
      <c r="AR178" s="14" t="n">
        <f aca="false">Y178-(Y177*$G177/100)</f>
        <v>0</v>
      </c>
    </row>
    <row r="179" customFormat="false" ht="18" hidden="false" customHeight="false" outlineLevel="0" collapsed="false">
      <c r="AA179" s="14"/>
      <c r="AB179" s="14" t="n">
        <f aca="false">I179-(I178*$G178/100)</f>
        <v>0</v>
      </c>
      <c r="AC179" s="14" t="n">
        <f aca="false">J179-(J178*$G178/100)</f>
        <v>0</v>
      </c>
      <c r="AD179" s="14" t="n">
        <f aca="false">K179-(K178*$G178/100)</f>
        <v>0</v>
      </c>
      <c r="AE179" s="14" t="n">
        <f aca="false">L179-(L178*$G178/100)</f>
        <v>0</v>
      </c>
      <c r="AF179" s="14" t="n">
        <f aca="false">M179-(M178*$G178/100)</f>
        <v>0</v>
      </c>
      <c r="AG179" s="14" t="n">
        <f aca="false">N179-(N178*$G178/100)</f>
        <v>0</v>
      </c>
      <c r="AH179" s="14" t="n">
        <f aca="false">O179-(O178*$G178/100)</f>
        <v>0</v>
      </c>
      <c r="AI179" s="14" t="n">
        <f aca="false">P179-(P178*$G178/100)</f>
        <v>0</v>
      </c>
      <c r="AJ179" s="14" t="n">
        <f aca="false">Q179-(Q178*$G178/100)</f>
        <v>0</v>
      </c>
      <c r="AK179" s="14" t="n">
        <f aca="false">R179-(R178*$G178/100)</f>
        <v>0</v>
      </c>
      <c r="AL179" s="14" t="n">
        <f aca="false">S179-(S178*$G178/100)</f>
        <v>0</v>
      </c>
      <c r="AM179" s="14" t="n">
        <f aca="false">T179-(T178*$G178/100)</f>
        <v>0</v>
      </c>
      <c r="AN179" s="14" t="n">
        <f aca="false">U179-(U178*$G178/100)</f>
        <v>0</v>
      </c>
      <c r="AO179" s="14" t="n">
        <f aca="false">V179-(V178*$G178/100)</f>
        <v>0</v>
      </c>
      <c r="AP179" s="14" t="n">
        <f aca="false">W179-(W178*$G178/100)</f>
        <v>0</v>
      </c>
      <c r="AQ179" s="14" t="n">
        <f aca="false">X179-(X178*$G178/100)</f>
        <v>0</v>
      </c>
      <c r="AR179" s="14" t="n">
        <f aca="false">Y179-(Y178*$G178/100)</f>
        <v>0</v>
      </c>
    </row>
    <row r="180" customFormat="false" ht="18" hidden="false" customHeight="false" outlineLevel="0" collapsed="false">
      <c r="AA180" s="14"/>
      <c r="AB180" s="14" t="n">
        <f aca="false">I180-(I179*$G179/100)</f>
        <v>0</v>
      </c>
      <c r="AC180" s="14" t="n">
        <f aca="false">J180-(J179*$G179/100)</f>
        <v>0</v>
      </c>
      <c r="AD180" s="14" t="n">
        <f aca="false">K180-(K179*$G179/100)</f>
        <v>0</v>
      </c>
      <c r="AE180" s="14" t="n">
        <f aca="false">L180-(L179*$G179/100)</f>
        <v>0</v>
      </c>
      <c r="AF180" s="14" t="n">
        <f aca="false">M180-(M179*$G179/100)</f>
        <v>0</v>
      </c>
      <c r="AG180" s="14" t="n">
        <f aca="false">N180-(N179*$G179/100)</f>
        <v>0</v>
      </c>
      <c r="AH180" s="14" t="n">
        <f aca="false">O180-(O179*$G179/100)</f>
        <v>0</v>
      </c>
      <c r="AI180" s="14" t="n">
        <f aca="false">P180-(P179*$G179/100)</f>
        <v>0</v>
      </c>
      <c r="AJ180" s="14" t="n">
        <f aca="false">Q180-(Q179*$G179/100)</f>
        <v>0</v>
      </c>
      <c r="AK180" s="14" t="n">
        <f aca="false">R180-(R179*$G179/100)</f>
        <v>0</v>
      </c>
      <c r="AL180" s="14" t="n">
        <f aca="false">S180-(S179*$G179/100)</f>
        <v>0</v>
      </c>
      <c r="AM180" s="14" t="n">
        <f aca="false">T180-(T179*$G179/100)</f>
        <v>0</v>
      </c>
      <c r="AN180" s="14" t="n">
        <f aca="false">U180-(U179*$G179/100)</f>
        <v>0</v>
      </c>
      <c r="AO180" s="14" t="n">
        <f aca="false">V180-(V179*$G179/100)</f>
        <v>0</v>
      </c>
      <c r="AP180" s="14" t="n">
        <f aca="false">W180-(W179*$G179/100)</f>
        <v>0</v>
      </c>
      <c r="AQ180" s="14" t="n">
        <f aca="false">X180-(X179*$G179/100)</f>
        <v>0</v>
      </c>
      <c r="AR180" s="14" t="n">
        <f aca="false">Y180-(Y179*$G179/100)</f>
        <v>0</v>
      </c>
    </row>
    <row r="181" customFormat="false" ht="18" hidden="false" customHeight="false" outlineLevel="0" collapsed="false">
      <c r="AA181" s="14"/>
      <c r="AB181" s="14" t="n">
        <f aca="false">I181-(I180*$G180/100)</f>
        <v>0</v>
      </c>
      <c r="AC181" s="14" t="n">
        <f aca="false">J181-(J180*$G180/100)</f>
        <v>0</v>
      </c>
      <c r="AD181" s="14" t="n">
        <f aca="false">K181-(K180*$G180/100)</f>
        <v>0</v>
      </c>
      <c r="AE181" s="14" t="n">
        <f aca="false">L181-(L180*$G180/100)</f>
        <v>0</v>
      </c>
      <c r="AF181" s="14" t="n">
        <f aca="false">M181-(M180*$G180/100)</f>
        <v>0</v>
      </c>
      <c r="AG181" s="14" t="n">
        <f aca="false">N181-(N180*$G180/100)</f>
        <v>0</v>
      </c>
      <c r="AH181" s="14" t="n">
        <f aca="false">O181-(O180*$G180/100)</f>
        <v>0</v>
      </c>
      <c r="AI181" s="14" t="n">
        <f aca="false">P181-(P180*$G180/100)</f>
        <v>0</v>
      </c>
      <c r="AJ181" s="14" t="n">
        <f aca="false">Q181-(Q180*$G180/100)</f>
        <v>0</v>
      </c>
      <c r="AK181" s="14" t="n">
        <f aca="false">R181-(R180*$G180/100)</f>
        <v>0</v>
      </c>
      <c r="AL181" s="14" t="n">
        <f aca="false">S181-(S180*$G180/100)</f>
        <v>0</v>
      </c>
      <c r="AM181" s="14" t="n">
        <f aca="false">T181-(T180*$G180/100)</f>
        <v>0</v>
      </c>
      <c r="AN181" s="14" t="n">
        <f aca="false">U181-(U180*$G180/100)</f>
        <v>0</v>
      </c>
      <c r="AO181" s="14" t="n">
        <f aca="false">V181-(V180*$G180/100)</f>
        <v>0</v>
      </c>
      <c r="AP181" s="14" t="n">
        <f aca="false">W181-(W180*$G180/100)</f>
        <v>0</v>
      </c>
      <c r="AQ181" s="14" t="n">
        <f aca="false">X181-(X180*$G180/100)</f>
        <v>0</v>
      </c>
      <c r="AR181" s="14" t="n">
        <f aca="false">Y181-(Y180*$G180/100)</f>
        <v>0</v>
      </c>
    </row>
    <row r="182" customFormat="false" ht="18" hidden="false" customHeight="false" outlineLevel="0" collapsed="false">
      <c r="AA182" s="14"/>
      <c r="AB182" s="14" t="n">
        <f aca="false">I182-(I181*$G181/100)</f>
        <v>0</v>
      </c>
      <c r="AC182" s="14" t="n">
        <f aca="false">J182-(J181*$G181/100)</f>
        <v>0</v>
      </c>
      <c r="AD182" s="14" t="n">
        <f aca="false">K182-(K181*$G181/100)</f>
        <v>0</v>
      </c>
      <c r="AE182" s="14" t="n">
        <f aca="false">L182-(L181*$G181/100)</f>
        <v>0</v>
      </c>
      <c r="AF182" s="14" t="n">
        <f aca="false">M182-(M181*$G181/100)</f>
        <v>0</v>
      </c>
      <c r="AG182" s="14" t="n">
        <f aca="false">N182-(N181*$G181/100)</f>
        <v>0</v>
      </c>
      <c r="AH182" s="14" t="n">
        <f aca="false">O182-(O181*$G181/100)</f>
        <v>0</v>
      </c>
      <c r="AI182" s="14" t="n">
        <f aca="false">P182-(P181*$G181/100)</f>
        <v>0</v>
      </c>
      <c r="AJ182" s="14" t="n">
        <f aca="false">Q182-(Q181*$G181/100)</f>
        <v>0</v>
      </c>
      <c r="AK182" s="14" t="n">
        <f aca="false">R182-(R181*$G181/100)</f>
        <v>0</v>
      </c>
      <c r="AL182" s="14" t="n">
        <f aca="false">S182-(S181*$G181/100)</f>
        <v>0</v>
      </c>
      <c r="AM182" s="14" t="n">
        <f aca="false">T182-(T181*$G181/100)</f>
        <v>0</v>
      </c>
      <c r="AN182" s="14" t="n">
        <f aca="false">U182-(U181*$G181/100)</f>
        <v>0</v>
      </c>
      <c r="AO182" s="14" t="n">
        <f aca="false">V182-(V181*$G181/100)</f>
        <v>0</v>
      </c>
      <c r="AP182" s="14" t="n">
        <f aca="false">W182-(W181*$G181/100)</f>
        <v>0</v>
      </c>
      <c r="AQ182" s="14" t="n">
        <f aca="false">X182-(X181*$G181/100)</f>
        <v>0</v>
      </c>
      <c r="AR182" s="14" t="n">
        <f aca="false">Y182-(Y181*$G181/100)</f>
        <v>0</v>
      </c>
    </row>
    <row r="183" customFormat="false" ht="18" hidden="false" customHeight="false" outlineLevel="0" collapsed="false">
      <c r="AA183" s="14"/>
      <c r="AB183" s="14" t="n">
        <f aca="false">I183-(I182*$G182/100)</f>
        <v>0</v>
      </c>
      <c r="AC183" s="14" t="n">
        <f aca="false">J183-(J182*$G182/100)</f>
        <v>0</v>
      </c>
      <c r="AD183" s="14" t="n">
        <f aca="false">K183-(K182*$G182/100)</f>
        <v>0</v>
      </c>
      <c r="AE183" s="14" t="n">
        <f aca="false">L183-(L182*$G182/100)</f>
        <v>0</v>
      </c>
      <c r="AF183" s="14" t="n">
        <f aca="false">M183-(M182*$G182/100)</f>
        <v>0</v>
      </c>
      <c r="AG183" s="14" t="n">
        <f aca="false">N183-(N182*$G182/100)</f>
        <v>0</v>
      </c>
      <c r="AH183" s="14" t="n">
        <f aca="false">O183-(O182*$G182/100)</f>
        <v>0</v>
      </c>
      <c r="AI183" s="14" t="n">
        <f aca="false">P183-(P182*$G182/100)</f>
        <v>0</v>
      </c>
      <c r="AJ183" s="14" t="n">
        <f aca="false">Q183-(Q182*$G182/100)</f>
        <v>0</v>
      </c>
      <c r="AK183" s="14" t="n">
        <f aca="false">R183-(R182*$G182/100)</f>
        <v>0</v>
      </c>
      <c r="AL183" s="14" t="n">
        <f aca="false">S183-(S182*$G182/100)</f>
        <v>0</v>
      </c>
      <c r="AM183" s="14" t="n">
        <f aca="false">T183-(T182*$G182/100)</f>
        <v>0</v>
      </c>
      <c r="AN183" s="14" t="n">
        <f aca="false">U183-(U182*$G182/100)</f>
        <v>0</v>
      </c>
      <c r="AO183" s="14" t="n">
        <f aca="false">V183-(V182*$G182/100)</f>
        <v>0</v>
      </c>
      <c r="AP183" s="14" t="n">
        <f aca="false">W183-(W182*$G182/100)</f>
        <v>0</v>
      </c>
      <c r="AQ183" s="14" t="n">
        <f aca="false">X183-(X182*$G182/100)</f>
        <v>0</v>
      </c>
      <c r="AR183" s="14" t="n">
        <f aca="false">Y183-(Y182*$G182/100)</f>
        <v>0</v>
      </c>
    </row>
    <row r="184" customFormat="false" ht="18" hidden="false" customHeight="false" outlineLevel="0" collapsed="false">
      <c r="AA184" s="14"/>
      <c r="AB184" s="14" t="n">
        <f aca="false">I184-(I183*$G183/100)</f>
        <v>0</v>
      </c>
      <c r="AC184" s="14" t="n">
        <f aca="false">J184-(J183*$G183/100)</f>
        <v>0</v>
      </c>
      <c r="AD184" s="14" t="n">
        <f aca="false">K184-(K183*$G183/100)</f>
        <v>0</v>
      </c>
      <c r="AE184" s="14" t="n">
        <f aca="false">L184-(L183*$G183/100)</f>
        <v>0</v>
      </c>
      <c r="AF184" s="14" t="n">
        <f aca="false">M184-(M183*$G183/100)</f>
        <v>0</v>
      </c>
      <c r="AG184" s="14" t="n">
        <f aca="false">N184-(N183*$G183/100)</f>
        <v>0</v>
      </c>
      <c r="AH184" s="14" t="n">
        <f aca="false">O184-(O183*$G183/100)</f>
        <v>0</v>
      </c>
      <c r="AI184" s="14" t="n">
        <f aca="false">P184-(P183*$G183/100)</f>
        <v>0</v>
      </c>
      <c r="AJ184" s="14" t="n">
        <f aca="false">Q184-(Q183*$G183/100)</f>
        <v>0</v>
      </c>
      <c r="AK184" s="14" t="n">
        <f aca="false">R184-(R183*$G183/100)</f>
        <v>0</v>
      </c>
      <c r="AL184" s="14" t="n">
        <f aca="false">S184-(S183*$G183/100)</f>
        <v>0</v>
      </c>
      <c r="AM184" s="14" t="n">
        <f aca="false">T184-(T183*$G183/100)</f>
        <v>0</v>
      </c>
      <c r="AN184" s="14" t="n">
        <f aca="false">U184-(U183*$G183/100)</f>
        <v>0</v>
      </c>
      <c r="AO184" s="14" t="n">
        <f aca="false">V184-(V183*$G183/100)</f>
        <v>0</v>
      </c>
      <c r="AP184" s="14" t="n">
        <f aca="false">W184-(W183*$G183/100)</f>
        <v>0</v>
      </c>
      <c r="AQ184" s="14" t="n">
        <f aca="false">X184-(X183*$G183/100)</f>
        <v>0</v>
      </c>
      <c r="AR184" s="14" t="n">
        <f aca="false">Y184-(Y183*$G183/100)</f>
        <v>0</v>
      </c>
    </row>
    <row r="185" customFormat="false" ht="18" hidden="false" customHeight="false" outlineLevel="0" collapsed="false">
      <c r="AA185" s="14"/>
      <c r="AB185" s="14" t="n">
        <f aca="false">I185-(I184*$G184/100)</f>
        <v>0</v>
      </c>
      <c r="AC185" s="14" t="n">
        <f aca="false">J185-(J184*$G184/100)</f>
        <v>0</v>
      </c>
      <c r="AD185" s="14" t="n">
        <f aca="false">K185-(K184*$G184/100)</f>
        <v>0</v>
      </c>
      <c r="AE185" s="14" t="n">
        <f aca="false">L185-(L184*$G184/100)</f>
        <v>0</v>
      </c>
      <c r="AF185" s="14" t="n">
        <f aca="false">M185-(M184*$G184/100)</f>
        <v>0</v>
      </c>
      <c r="AG185" s="14" t="n">
        <f aca="false">N185-(N184*$G184/100)</f>
        <v>0</v>
      </c>
      <c r="AH185" s="14" t="n">
        <f aca="false">O185-(O184*$G184/100)</f>
        <v>0</v>
      </c>
      <c r="AI185" s="14" t="n">
        <f aca="false">P185-(P184*$G184/100)</f>
        <v>0</v>
      </c>
      <c r="AJ185" s="14" t="n">
        <f aca="false">Q185-(Q184*$G184/100)</f>
        <v>0</v>
      </c>
      <c r="AK185" s="14" t="n">
        <f aca="false">R185-(R184*$G184/100)</f>
        <v>0</v>
      </c>
      <c r="AL185" s="14" t="n">
        <f aca="false">S185-(S184*$G184/100)</f>
        <v>0</v>
      </c>
      <c r="AM185" s="14" t="n">
        <f aca="false">T185-(T184*$G184/100)</f>
        <v>0</v>
      </c>
      <c r="AN185" s="14" t="n">
        <f aca="false">U185-(U184*$G184/100)</f>
        <v>0</v>
      </c>
      <c r="AO185" s="14" t="n">
        <f aca="false">V185-(V184*$G184/100)</f>
        <v>0</v>
      </c>
      <c r="AP185" s="14" t="n">
        <f aca="false">W185-(W184*$G184/100)</f>
        <v>0</v>
      </c>
      <c r="AQ185" s="14" t="n">
        <f aca="false">X185-(X184*$G184/100)</f>
        <v>0</v>
      </c>
      <c r="AR185" s="14" t="n">
        <f aca="false">Y185-(Y184*$G184/100)</f>
        <v>0</v>
      </c>
    </row>
    <row r="186" customFormat="false" ht="18" hidden="false" customHeight="false" outlineLevel="0" collapsed="false">
      <c r="AA186" s="14"/>
      <c r="AB186" s="14" t="n">
        <f aca="false">I186-(I185*$G185/100)</f>
        <v>0</v>
      </c>
      <c r="AC186" s="14" t="n">
        <f aca="false">J186-(J185*$G185/100)</f>
        <v>0</v>
      </c>
      <c r="AD186" s="14" t="n">
        <f aca="false">K186-(K185*$G185/100)</f>
        <v>0</v>
      </c>
      <c r="AE186" s="14" t="n">
        <f aca="false">L186-(L185*$G185/100)</f>
        <v>0</v>
      </c>
      <c r="AF186" s="14" t="n">
        <f aca="false">M186-(M185*$G185/100)</f>
        <v>0</v>
      </c>
      <c r="AG186" s="14" t="n">
        <f aca="false">N186-(N185*$G185/100)</f>
        <v>0</v>
      </c>
      <c r="AH186" s="14" t="n">
        <f aca="false">O186-(O185*$G185/100)</f>
        <v>0</v>
      </c>
      <c r="AI186" s="14" t="n">
        <f aca="false">P186-(P185*$G185/100)</f>
        <v>0</v>
      </c>
      <c r="AJ186" s="14" t="n">
        <f aca="false">Q186-(Q185*$G185/100)</f>
        <v>0</v>
      </c>
      <c r="AK186" s="14" t="n">
        <f aca="false">R186-(R185*$G185/100)</f>
        <v>0</v>
      </c>
      <c r="AL186" s="14" t="n">
        <f aca="false">S186-(S185*$G185/100)</f>
        <v>0</v>
      </c>
      <c r="AM186" s="14" t="n">
        <f aca="false">T186-(T185*$G185/100)</f>
        <v>0</v>
      </c>
      <c r="AN186" s="14" t="n">
        <f aca="false">U186-(U185*$G185/100)</f>
        <v>0</v>
      </c>
      <c r="AO186" s="14" t="n">
        <f aca="false">V186-(V185*$G185/100)</f>
        <v>0</v>
      </c>
      <c r="AP186" s="14" t="n">
        <f aca="false">W186-(W185*$G185/100)</f>
        <v>0</v>
      </c>
      <c r="AQ186" s="14" t="n">
        <f aca="false">X186-(X185*$G185/100)</f>
        <v>0</v>
      </c>
      <c r="AR186" s="14" t="n">
        <f aca="false">Y186-(Y185*$G185/100)</f>
        <v>0</v>
      </c>
    </row>
    <row r="187" customFormat="false" ht="18" hidden="false" customHeight="false" outlineLevel="0" collapsed="false">
      <c r="AA187" s="14"/>
      <c r="AB187" s="14" t="n">
        <f aca="false">I187-(I186*$G186/100)</f>
        <v>0</v>
      </c>
      <c r="AC187" s="14" t="n">
        <f aca="false">J187-(J186*$G186/100)</f>
        <v>0</v>
      </c>
      <c r="AD187" s="14" t="n">
        <f aca="false">K187-(K186*$G186/100)</f>
        <v>0</v>
      </c>
      <c r="AE187" s="14" t="n">
        <f aca="false">L187-(L186*$G186/100)</f>
        <v>0</v>
      </c>
      <c r="AF187" s="14" t="n">
        <f aca="false">M187-(M186*$G186/100)</f>
        <v>0</v>
      </c>
      <c r="AG187" s="14" t="n">
        <f aca="false">N187-(N186*$G186/100)</f>
        <v>0</v>
      </c>
      <c r="AH187" s="14" t="n">
        <f aca="false">O187-(O186*$G186/100)</f>
        <v>0</v>
      </c>
      <c r="AI187" s="14" t="n">
        <f aca="false">P187-(P186*$G186/100)</f>
        <v>0</v>
      </c>
      <c r="AJ187" s="14" t="n">
        <f aca="false">Q187-(Q186*$G186/100)</f>
        <v>0</v>
      </c>
      <c r="AK187" s="14" t="n">
        <f aca="false">R187-(R186*$G186/100)</f>
        <v>0</v>
      </c>
      <c r="AL187" s="14" t="n">
        <f aca="false">S187-(S186*$G186/100)</f>
        <v>0</v>
      </c>
      <c r="AM187" s="14" t="n">
        <f aca="false">T187-(T186*$G186/100)</f>
        <v>0</v>
      </c>
      <c r="AN187" s="14" t="n">
        <f aca="false">U187-(U186*$G186/100)</f>
        <v>0</v>
      </c>
      <c r="AO187" s="14" t="n">
        <f aca="false">V187-(V186*$G186/100)</f>
        <v>0</v>
      </c>
      <c r="AP187" s="14" t="n">
        <f aca="false">W187-(W186*$G186/100)</f>
        <v>0</v>
      </c>
      <c r="AQ187" s="14" t="n">
        <f aca="false">X187-(X186*$G186/100)</f>
        <v>0</v>
      </c>
      <c r="AR187" s="14" t="n">
        <f aca="false">Y187-(Y186*$G186/100)</f>
        <v>0</v>
      </c>
    </row>
    <row r="188" customFormat="false" ht="18" hidden="false" customHeight="false" outlineLevel="0" collapsed="false">
      <c r="AA188" s="14"/>
      <c r="AB188" s="14" t="n">
        <f aca="false">I188-(I187*$G187/100)</f>
        <v>0</v>
      </c>
      <c r="AC188" s="14" t="n">
        <f aca="false">J188-(J187*$G187/100)</f>
        <v>0</v>
      </c>
      <c r="AD188" s="14" t="n">
        <f aca="false">K188-(K187*$G187/100)</f>
        <v>0</v>
      </c>
      <c r="AE188" s="14" t="n">
        <f aca="false">L188-(L187*$G187/100)</f>
        <v>0</v>
      </c>
      <c r="AF188" s="14" t="n">
        <f aca="false">M188-(M187*$G187/100)</f>
        <v>0</v>
      </c>
      <c r="AG188" s="14" t="n">
        <f aca="false">N188-(N187*$G187/100)</f>
        <v>0</v>
      </c>
      <c r="AH188" s="14" t="n">
        <f aca="false">O188-(O187*$G187/100)</f>
        <v>0</v>
      </c>
      <c r="AI188" s="14" t="n">
        <f aca="false">P188-(P187*$G187/100)</f>
        <v>0</v>
      </c>
      <c r="AJ188" s="14" t="n">
        <f aca="false">Q188-(Q187*$G187/100)</f>
        <v>0</v>
      </c>
      <c r="AK188" s="14" t="n">
        <f aca="false">R188-(R187*$G187/100)</f>
        <v>0</v>
      </c>
      <c r="AL188" s="14" t="n">
        <f aca="false">S188-(S187*$G187/100)</f>
        <v>0</v>
      </c>
      <c r="AM188" s="14" t="n">
        <f aca="false">T188-(T187*$G187/100)</f>
        <v>0</v>
      </c>
      <c r="AN188" s="14" t="n">
        <f aca="false">U188-(U187*$G187/100)</f>
        <v>0</v>
      </c>
      <c r="AO188" s="14" t="n">
        <f aca="false">V188-(V187*$G187/100)</f>
        <v>0</v>
      </c>
      <c r="AP188" s="14" t="n">
        <f aca="false">W188-(W187*$G187/100)</f>
        <v>0</v>
      </c>
      <c r="AQ188" s="14" t="n">
        <f aca="false">X188-(X187*$G187/100)</f>
        <v>0</v>
      </c>
      <c r="AR188" s="14" t="n">
        <f aca="false">Y188-(Y187*$G187/100)</f>
        <v>0</v>
      </c>
    </row>
    <row r="189" customFormat="false" ht="18" hidden="false" customHeight="false" outlineLevel="0" collapsed="false">
      <c r="AA189" s="14"/>
      <c r="AB189" s="14" t="n">
        <f aca="false">I189-(I188*$G188/100)</f>
        <v>0</v>
      </c>
      <c r="AC189" s="14" t="n">
        <f aca="false">J189-(J188*$G188/100)</f>
        <v>0</v>
      </c>
      <c r="AD189" s="14" t="n">
        <f aca="false">K189-(K188*$G188/100)</f>
        <v>0</v>
      </c>
      <c r="AE189" s="14" t="n">
        <f aca="false">L189-(L188*$G188/100)</f>
        <v>0</v>
      </c>
      <c r="AF189" s="14" t="n">
        <f aca="false">M189-(M188*$G188/100)</f>
        <v>0</v>
      </c>
      <c r="AG189" s="14" t="n">
        <f aca="false">N189-(N188*$G188/100)</f>
        <v>0</v>
      </c>
      <c r="AH189" s="14" t="n">
        <f aca="false">O189-(O188*$G188/100)</f>
        <v>0</v>
      </c>
      <c r="AI189" s="14" t="n">
        <f aca="false">P189-(P188*$G188/100)</f>
        <v>0</v>
      </c>
      <c r="AJ189" s="14" t="n">
        <f aca="false">Q189-(Q188*$G188/100)</f>
        <v>0</v>
      </c>
      <c r="AK189" s="14" t="n">
        <f aca="false">R189-(R188*$G188/100)</f>
        <v>0</v>
      </c>
      <c r="AL189" s="14" t="n">
        <f aca="false">S189-(S188*$G188/100)</f>
        <v>0</v>
      </c>
      <c r="AM189" s="14" t="n">
        <f aca="false">T189-(T188*$G188/100)</f>
        <v>0</v>
      </c>
      <c r="AN189" s="14" t="n">
        <f aca="false">U189-(U188*$G188/100)</f>
        <v>0</v>
      </c>
      <c r="AO189" s="14" t="n">
        <f aca="false">V189-(V188*$G188/100)</f>
        <v>0</v>
      </c>
      <c r="AP189" s="14" t="n">
        <f aca="false">W189-(W188*$G188/100)</f>
        <v>0</v>
      </c>
      <c r="AQ189" s="14" t="n">
        <f aca="false">X189-(X188*$G188/100)</f>
        <v>0</v>
      </c>
      <c r="AR189" s="14" t="n">
        <f aca="false">Y189-(Y188*$G188/100)</f>
        <v>0</v>
      </c>
    </row>
    <row r="190" customFormat="false" ht="18" hidden="false" customHeight="false" outlineLevel="0" collapsed="false">
      <c r="AA190" s="14"/>
      <c r="AB190" s="14" t="n">
        <f aca="false">I190-(I189*$G189/100)</f>
        <v>0</v>
      </c>
      <c r="AC190" s="14" t="n">
        <f aca="false">J190-(J189*$G189/100)</f>
        <v>0</v>
      </c>
      <c r="AD190" s="14" t="n">
        <f aca="false">K190-(K189*$G189/100)</f>
        <v>0</v>
      </c>
      <c r="AE190" s="14" t="n">
        <f aca="false">L190-(L189*$G189/100)</f>
        <v>0</v>
      </c>
      <c r="AF190" s="14" t="n">
        <f aca="false">M190-(M189*$G189/100)</f>
        <v>0</v>
      </c>
      <c r="AG190" s="14" t="n">
        <f aca="false">N190-(N189*$G189/100)</f>
        <v>0</v>
      </c>
      <c r="AH190" s="14" t="n">
        <f aca="false">O190-(O189*$G189/100)</f>
        <v>0</v>
      </c>
      <c r="AI190" s="14" t="n">
        <f aca="false">P190-(P189*$G189/100)</f>
        <v>0</v>
      </c>
      <c r="AJ190" s="14" t="n">
        <f aca="false">Q190-(Q189*$G189/100)</f>
        <v>0</v>
      </c>
      <c r="AK190" s="14" t="n">
        <f aca="false">R190-(R189*$G189/100)</f>
        <v>0</v>
      </c>
      <c r="AL190" s="14" t="n">
        <f aca="false">S190-(S189*$G189/100)</f>
        <v>0</v>
      </c>
      <c r="AM190" s="14" t="n">
        <f aca="false">T190-(T189*$G189/100)</f>
        <v>0</v>
      </c>
      <c r="AN190" s="14" t="n">
        <f aca="false">U190-(U189*$G189/100)</f>
        <v>0</v>
      </c>
      <c r="AO190" s="14" t="n">
        <f aca="false">V190-(V189*$G189/100)</f>
        <v>0</v>
      </c>
      <c r="AP190" s="14" t="n">
        <f aca="false">W190-(W189*$G189/100)</f>
        <v>0</v>
      </c>
      <c r="AQ190" s="14" t="n">
        <f aca="false">X190-(X189*$G189/100)</f>
        <v>0</v>
      </c>
      <c r="AR190" s="14" t="n">
        <f aca="false">Y190-(Y189*$G189/100)</f>
        <v>0</v>
      </c>
    </row>
    <row r="191" customFormat="false" ht="18" hidden="false" customHeight="false" outlineLevel="0" collapsed="false">
      <c r="AA191" s="14"/>
      <c r="AB191" s="14" t="n">
        <f aca="false">I191-(I190*$G190/100)</f>
        <v>0</v>
      </c>
      <c r="AC191" s="14" t="n">
        <f aca="false">J191-(J190*$G190/100)</f>
        <v>0</v>
      </c>
      <c r="AD191" s="14" t="n">
        <f aca="false">K191-(K190*$G190/100)</f>
        <v>0</v>
      </c>
      <c r="AE191" s="14" t="n">
        <f aca="false">L191-(L190*$G190/100)</f>
        <v>0</v>
      </c>
      <c r="AF191" s="14" t="n">
        <f aca="false">M191-(M190*$G190/100)</f>
        <v>0</v>
      </c>
      <c r="AG191" s="14" t="n">
        <f aca="false">N191-(N190*$G190/100)</f>
        <v>0</v>
      </c>
      <c r="AH191" s="14" t="n">
        <f aca="false">O191-(O190*$G190/100)</f>
        <v>0</v>
      </c>
      <c r="AI191" s="14" t="n">
        <f aca="false">P191-(P190*$G190/100)</f>
        <v>0</v>
      </c>
      <c r="AJ191" s="14" t="n">
        <f aca="false">Q191-(Q190*$G190/100)</f>
        <v>0</v>
      </c>
      <c r="AK191" s="14" t="n">
        <f aca="false">R191-(R190*$G190/100)</f>
        <v>0</v>
      </c>
      <c r="AL191" s="14" t="n">
        <f aca="false">S191-(S190*$G190/100)</f>
        <v>0</v>
      </c>
      <c r="AM191" s="14" t="n">
        <f aca="false">T191-(T190*$G190/100)</f>
        <v>0</v>
      </c>
      <c r="AN191" s="14" t="n">
        <f aca="false">U191-(U190*$G190/100)</f>
        <v>0</v>
      </c>
      <c r="AO191" s="14" t="n">
        <f aca="false">V191-(V190*$G190/100)</f>
        <v>0</v>
      </c>
      <c r="AP191" s="14" t="n">
        <f aca="false">W191-(W190*$G190/100)</f>
        <v>0</v>
      </c>
      <c r="AQ191" s="14" t="n">
        <f aca="false">X191-(X190*$G190/100)</f>
        <v>0</v>
      </c>
      <c r="AR191" s="14" t="n">
        <f aca="false">Y191-(Y190*$G190/100)</f>
        <v>0</v>
      </c>
    </row>
    <row r="192" customFormat="false" ht="18" hidden="false" customHeight="false" outlineLevel="0" collapsed="false">
      <c r="AA192" s="14"/>
      <c r="AB192" s="14" t="n">
        <f aca="false">I192-(I191*$G191/100)</f>
        <v>0</v>
      </c>
      <c r="AC192" s="14" t="n">
        <f aca="false">J192-(J191*$G191/100)</f>
        <v>0</v>
      </c>
      <c r="AD192" s="14" t="n">
        <f aca="false">K192-(K191*$G191/100)</f>
        <v>0</v>
      </c>
      <c r="AE192" s="14" t="n">
        <f aca="false">L192-(L191*$G191/100)</f>
        <v>0</v>
      </c>
      <c r="AF192" s="14" t="n">
        <f aca="false">M192-(M191*$G191/100)</f>
        <v>0</v>
      </c>
      <c r="AG192" s="14" t="n">
        <f aca="false">N192-(N191*$G191/100)</f>
        <v>0</v>
      </c>
      <c r="AH192" s="14" t="n">
        <f aca="false">O192-(O191*$G191/100)</f>
        <v>0</v>
      </c>
      <c r="AI192" s="14" t="n">
        <f aca="false">P192-(P191*$G191/100)</f>
        <v>0</v>
      </c>
      <c r="AJ192" s="14" t="n">
        <f aca="false">Q192-(Q191*$G191/100)</f>
        <v>0</v>
      </c>
      <c r="AK192" s="14" t="n">
        <f aca="false">R192-(R191*$G191/100)</f>
        <v>0</v>
      </c>
      <c r="AL192" s="14" t="n">
        <f aca="false">S192-(S191*$G191/100)</f>
        <v>0</v>
      </c>
      <c r="AM192" s="14" t="n">
        <f aca="false">T192-(T191*$G191/100)</f>
        <v>0</v>
      </c>
      <c r="AN192" s="14" t="n">
        <f aca="false">U192-(U191*$G191/100)</f>
        <v>0</v>
      </c>
      <c r="AO192" s="14" t="n">
        <f aca="false">V192-(V191*$G191/100)</f>
        <v>0</v>
      </c>
      <c r="AP192" s="14" t="n">
        <f aca="false">W192-(W191*$G191/100)</f>
        <v>0</v>
      </c>
      <c r="AQ192" s="14" t="n">
        <f aca="false">X192-(X191*$G191/100)</f>
        <v>0</v>
      </c>
      <c r="AR192" s="14" t="n">
        <f aca="false">Y192-(Y191*$G191/100)</f>
        <v>0</v>
      </c>
    </row>
    <row r="193" customFormat="false" ht="18" hidden="false" customHeight="false" outlineLevel="0" collapsed="false">
      <c r="AA193" s="14"/>
      <c r="AB193" s="14" t="n">
        <f aca="false">I193-(I192*$G192/100)</f>
        <v>0</v>
      </c>
      <c r="AC193" s="14" t="n">
        <f aca="false">J193-(J192*$G192/100)</f>
        <v>0</v>
      </c>
      <c r="AD193" s="14" t="n">
        <f aca="false">K193-(K192*$G192/100)</f>
        <v>0</v>
      </c>
      <c r="AE193" s="14" t="n">
        <f aca="false">L193-(L192*$G192/100)</f>
        <v>0</v>
      </c>
      <c r="AF193" s="14" t="n">
        <f aca="false">M193-(M192*$G192/100)</f>
        <v>0</v>
      </c>
      <c r="AG193" s="14" t="n">
        <f aca="false">N193-(N192*$G192/100)</f>
        <v>0</v>
      </c>
      <c r="AH193" s="14" t="n">
        <f aca="false">O193-(O192*$G192/100)</f>
        <v>0</v>
      </c>
      <c r="AI193" s="14" t="n">
        <f aca="false">P193-(P192*$G192/100)</f>
        <v>0</v>
      </c>
      <c r="AJ193" s="14" t="n">
        <f aca="false">Q193-(Q192*$G192/100)</f>
        <v>0</v>
      </c>
      <c r="AK193" s="14" t="n">
        <f aca="false">R193-(R192*$G192/100)</f>
        <v>0</v>
      </c>
      <c r="AL193" s="14" t="n">
        <f aca="false">S193-(S192*$G192/100)</f>
        <v>0</v>
      </c>
      <c r="AM193" s="14" t="n">
        <f aca="false">T193-(T192*$G192/100)</f>
        <v>0</v>
      </c>
      <c r="AN193" s="14" t="n">
        <f aca="false">U193-(U192*$G192/100)</f>
        <v>0</v>
      </c>
      <c r="AO193" s="14" t="n">
        <f aca="false">V193-(V192*$G192/100)</f>
        <v>0</v>
      </c>
      <c r="AP193" s="14" t="n">
        <f aca="false">W193-(W192*$G192/100)</f>
        <v>0</v>
      </c>
      <c r="AQ193" s="14" t="n">
        <f aca="false">X193-(X192*$G192/100)</f>
        <v>0</v>
      </c>
      <c r="AR193" s="14" t="n">
        <f aca="false">Y193-(Y192*$G192/100)</f>
        <v>0</v>
      </c>
    </row>
    <row r="194" customFormat="false" ht="18" hidden="false" customHeight="false" outlineLevel="0" collapsed="false">
      <c r="AA194" s="14"/>
      <c r="AB194" s="14" t="n">
        <f aca="false">I194-(I193*$G193/100)</f>
        <v>0</v>
      </c>
      <c r="AC194" s="14" t="n">
        <f aca="false">J194-(J193*$G193/100)</f>
        <v>0</v>
      </c>
      <c r="AD194" s="14" t="n">
        <f aca="false">K194-(K193*$G193/100)</f>
        <v>0</v>
      </c>
      <c r="AE194" s="14" t="n">
        <f aca="false">L194-(L193*$G193/100)</f>
        <v>0</v>
      </c>
      <c r="AF194" s="14" t="n">
        <f aca="false">M194-(M193*$G193/100)</f>
        <v>0</v>
      </c>
      <c r="AG194" s="14" t="n">
        <f aca="false">N194-(N193*$G193/100)</f>
        <v>0</v>
      </c>
      <c r="AH194" s="14" t="n">
        <f aca="false">O194-(O193*$G193/100)</f>
        <v>0</v>
      </c>
      <c r="AI194" s="14" t="n">
        <f aca="false">P194-(P193*$G193/100)</f>
        <v>0</v>
      </c>
      <c r="AJ194" s="14" t="n">
        <f aca="false">Q194-(Q193*$G193/100)</f>
        <v>0</v>
      </c>
      <c r="AK194" s="14" t="n">
        <f aca="false">R194-(R193*$G193/100)</f>
        <v>0</v>
      </c>
      <c r="AL194" s="14" t="n">
        <f aca="false">S194-(S193*$G193/100)</f>
        <v>0</v>
      </c>
      <c r="AM194" s="14" t="n">
        <f aca="false">T194-(T193*$G193/100)</f>
        <v>0</v>
      </c>
      <c r="AN194" s="14" t="n">
        <f aca="false">U194-(U193*$G193/100)</f>
        <v>0</v>
      </c>
      <c r="AO194" s="14" t="n">
        <f aca="false">V194-(V193*$G193/100)</f>
        <v>0</v>
      </c>
      <c r="AP194" s="14" t="n">
        <f aca="false">W194-(W193*$G193/100)</f>
        <v>0</v>
      </c>
      <c r="AQ194" s="14" t="n">
        <f aca="false">X194-(X193*$G193/100)</f>
        <v>0</v>
      </c>
      <c r="AR194" s="14" t="n">
        <f aca="false">Y194-(Y193*$G193/100)</f>
        <v>0</v>
      </c>
    </row>
    <row r="195" customFormat="false" ht="18" hidden="false" customHeight="false" outlineLevel="0" collapsed="false">
      <c r="AA195" s="14"/>
      <c r="AB195" s="14" t="n">
        <f aca="false">I195-(I194*$G194/100)</f>
        <v>0</v>
      </c>
      <c r="AC195" s="14" t="n">
        <f aca="false">J195-(J194*$G194/100)</f>
        <v>0</v>
      </c>
      <c r="AD195" s="14" t="n">
        <f aca="false">K195-(K194*$G194/100)</f>
        <v>0</v>
      </c>
      <c r="AE195" s="14" t="n">
        <f aca="false">L195-(L194*$G194/100)</f>
        <v>0</v>
      </c>
      <c r="AF195" s="14" t="n">
        <f aca="false">M195-(M194*$G194/100)</f>
        <v>0</v>
      </c>
      <c r="AG195" s="14" t="n">
        <f aca="false">N195-(N194*$G194/100)</f>
        <v>0</v>
      </c>
      <c r="AH195" s="14" t="n">
        <f aca="false">O195-(O194*$G194/100)</f>
        <v>0</v>
      </c>
      <c r="AI195" s="14" t="n">
        <f aca="false">P195-(P194*$G194/100)</f>
        <v>0</v>
      </c>
      <c r="AJ195" s="14" t="n">
        <f aca="false">Q195-(Q194*$G194/100)</f>
        <v>0</v>
      </c>
      <c r="AK195" s="14" t="n">
        <f aca="false">R195-(R194*$G194/100)</f>
        <v>0</v>
      </c>
      <c r="AL195" s="14" t="n">
        <f aca="false">S195-(S194*$G194/100)</f>
        <v>0</v>
      </c>
      <c r="AM195" s="14" t="n">
        <f aca="false">T195-(T194*$G194/100)</f>
        <v>0</v>
      </c>
      <c r="AN195" s="14" t="n">
        <f aca="false">U195-(U194*$G194/100)</f>
        <v>0</v>
      </c>
      <c r="AO195" s="14" t="n">
        <f aca="false">V195-(V194*$G194/100)</f>
        <v>0</v>
      </c>
      <c r="AP195" s="14" t="n">
        <f aca="false">W195-(W194*$G194/100)</f>
        <v>0</v>
      </c>
      <c r="AQ195" s="14" t="n">
        <f aca="false">X195-(X194*$G194/100)</f>
        <v>0</v>
      </c>
      <c r="AR195" s="14" t="n">
        <f aca="false">Y195-(Y194*$G194/100)</f>
        <v>0</v>
      </c>
    </row>
    <row r="196" customFormat="false" ht="18" hidden="false" customHeight="false" outlineLevel="0" collapsed="false">
      <c r="AA196" s="14"/>
      <c r="AB196" s="14" t="n">
        <f aca="false">I196-(I195*$G195/100)</f>
        <v>0</v>
      </c>
      <c r="AC196" s="14" t="n">
        <f aca="false">J196-(J195*$G195/100)</f>
        <v>0</v>
      </c>
      <c r="AD196" s="14" t="n">
        <f aca="false">K196-(K195*$G195/100)</f>
        <v>0</v>
      </c>
      <c r="AE196" s="14" t="n">
        <f aca="false">L196-(L195*$G195/100)</f>
        <v>0</v>
      </c>
      <c r="AF196" s="14" t="n">
        <f aca="false">M196-(M195*$G195/100)</f>
        <v>0</v>
      </c>
      <c r="AG196" s="14" t="n">
        <f aca="false">N196-(N195*$G195/100)</f>
        <v>0</v>
      </c>
      <c r="AH196" s="14" t="n">
        <f aca="false">O196-(O195*$G195/100)</f>
        <v>0</v>
      </c>
      <c r="AI196" s="14" t="n">
        <f aca="false">P196-(P195*$G195/100)</f>
        <v>0</v>
      </c>
      <c r="AJ196" s="14" t="n">
        <f aca="false">Q196-(Q195*$G195/100)</f>
        <v>0</v>
      </c>
      <c r="AK196" s="14" t="n">
        <f aca="false">R196-(R195*$G195/100)</f>
        <v>0</v>
      </c>
      <c r="AL196" s="14" t="n">
        <f aca="false">S196-(S195*$G195/100)</f>
        <v>0</v>
      </c>
      <c r="AM196" s="14" t="n">
        <f aca="false">T196-(T195*$G195/100)</f>
        <v>0</v>
      </c>
      <c r="AN196" s="14" t="n">
        <f aca="false">U196-(U195*$G195/100)</f>
        <v>0</v>
      </c>
      <c r="AO196" s="14" t="n">
        <f aca="false">V196-(V195*$G195/100)</f>
        <v>0</v>
      </c>
      <c r="AP196" s="14" t="n">
        <f aca="false">W196-(W195*$G195/100)</f>
        <v>0</v>
      </c>
      <c r="AQ196" s="14" t="n">
        <f aca="false">X196-(X195*$G195/100)</f>
        <v>0</v>
      </c>
      <c r="AR196" s="14" t="n">
        <f aca="false">Y196-(Y195*$G195/100)</f>
        <v>0</v>
      </c>
    </row>
    <row r="197" customFormat="false" ht="18" hidden="false" customHeight="false" outlineLevel="0" collapsed="false">
      <c r="AA197" s="14"/>
      <c r="AB197" s="14" t="n">
        <f aca="false">I197-(I196*$G196/100)</f>
        <v>0</v>
      </c>
      <c r="AC197" s="14" t="n">
        <f aca="false">J197-(J196*$G196/100)</f>
        <v>0</v>
      </c>
      <c r="AD197" s="14" t="n">
        <f aca="false">K197-(K196*$G196/100)</f>
        <v>0</v>
      </c>
      <c r="AE197" s="14" t="n">
        <f aca="false">L197-(L196*$G196/100)</f>
        <v>0</v>
      </c>
      <c r="AF197" s="14" t="n">
        <f aca="false">M197-(M196*$G196/100)</f>
        <v>0</v>
      </c>
      <c r="AG197" s="14" t="n">
        <f aca="false">N197-(N196*$G196/100)</f>
        <v>0</v>
      </c>
      <c r="AH197" s="14" t="n">
        <f aca="false">O197-(O196*$G196/100)</f>
        <v>0</v>
      </c>
      <c r="AI197" s="14" t="n">
        <f aca="false">P197-(P196*$G196/100)</f>
        <v>0</v>
      </c>
      <c r="AJ197" s="14" t="n">
        <f aca="false">Q197-(Q196*$G196/100)</f>
        <v>0</v>
      </c>
      <c r="AK197" s="14" t="n">
        <f aca="false">R197-(R196*$G196/100)</f>
        <v>0</v>
      </c>
      <c r="AL197" s="14" t="n">
        <f aca="false">S197-(S196*$G196/100)</f>
        <v>0</v>
      </c>
      <c r="AM197" s="14" t="n">
        <f aca="false">T197-(T196*$G196/100)</f>
        <v>0</v>
      </c>
      <c r="AN197" s="14" t="n">
        <f aca="false">U197-(U196*$G196/100)</f>
        <v>0</v>
      </c>
      <c r="AO197" s="14" t="n">
        <f aca="false">V197-(V196*$G196/100)</f>
        <v>0</v>
      </c>
      <c r="AP197" s="14" t="n">
        <f aca="false">W197-(W196*$G196/100)</f>
        <v>0</v>
      </c>
      <c r="AQ197" s="14" t="n">
        <f aca="false">X197-(X196*$G196/100)</f>
        <v>0</v>
      </c>
      <c r="AR197" s="14" t="n">
        <f aca="false">Y197-(Y196*$G196/100)</f>
        <v>0</v>
      </c>
    </row>
    <row r="198" customFormat="false" ht="18" hidden="false" customHeight="false" outlineLevel="0" collapsed="false">
      <c r="AA198" s="14"/>
      <c r="AB198" s="14" t="n">
        <f aca="false">I198-(I197*$G197/100)</f>
        <v>0</v>
      </c>
      <c r="AC198" s="14" t="n">
        <f aca="false">J198-(J197*$G197/100)</f>
        <v>0</v>
      </c>
      <c r="AD198" s="14" t="n">
        <f aca="false">K198-(K197*$G197/100)</f>
        <v>0</v>
      </c>
      <c r="AE198" s="14" t="n">
        <f aca="false">L198-(L197*$G197/100)</f>
        <v>0</v>
      </c>
      <c r="AF198" s="14" t="n">
        <f aca="false">M198-(M197*$G197/100)</f>
        <v>0</v>
      </c>
      <c r="AG198" s="14" t="n">
        <f aca="false">N198-(N197*$G197/100)</f>
        <v>0</v>
      </c>
      <c r="AH198" s="14" t="n">
        <f aca="false">O198-(O197*$G197/100)</f>
        <v>0</v>
      </c>
      <c r="AI198" s="14" t="n">
        <f aca="false">P198-(P197*$G197/100)</f>
        <v>0</v>
      </c>
      <c r="AJ198" s="14" t="n">
        <f aca="false">Q198-(Q197*$G197/100)</f>
        <v>0</v>
      </c>
      <c r="AK198" s="14" t="n">
        <f aca="false">R198-(R197*$G197/100)</f>
        <v>0</v>
      </c>
      <c r="AL198" s="14" t="n">
        <f aca="false">S198-(S197*$G197/100)</f>
        <v>0</v>
      </c>
      <c r="AM198" s="14" t="n">
        <f aca="false">T198-(T197*$G197/100)</f>
        <v>0</v>
      </c>
      <c r="AN198" s="14" t="n">
        <f aca="false">U198-(U197*$G197/100)</f>
        <v>0</v>
      </c>
      <c r="AO198" s="14" t="n">
        <f aca="false">V198-(V197*$G197/100)</f>
        <v>0</v>
      </c>
      <c r="AP198" s="14" t="n">
        <f aca="false">W198-(W197*$G197/100)</f>
        <v>0</v>
      </c>
      <c r="AQ198" s="14" t="n">
        <f aca="false">X198-(X197*$G197/100)</f>
        <v>0</v>
      </c>
      <c r="AR198" s="14" t="n">
        <f aca="false">Y198-(Y197*$G197/100)</f>
        <v>0</v>
      </c>
    </row>
    <row r="199" customFormat="false" ht="18" hidden="false" customHeight="false" outlineLevel="0" collapsed="false">
      <c r="AA199" s="14"/>
      <c r="AB199" s="14" t="n">
        <f aca="false">I199-(I198*$G198/100)</f>
        <v>0</v>
      </c>
      <c r="AC199" s="14" t="n">
        <f aca="false">J199-(J198*$G198/100)</f>
        <v>0</v>
      </c>
      <c r="AD199" s="14" t="n">
        <f aca="false">K199-(K198*$G198/100)</f>
        <v>0</v>
      </c>
      <c r="AE199" s="14" t="n">
        <f aca="false">L199-(L198*$G198/100)</f>
        <v>0</v>
      </c>
      <c r="AF199" s="14" t="n">
        <f aca="false">M199-(M198*$G198/100)</f>
        <v>0</v>
      </c>
      <c r="AG199" s="14" t="n">
        <f aca="false">N199-(N198*$G198/100)</f>
        <v>0</v>
      </c>
      <c r="AH199" s="14" t="n">
        <f aca="false">O199-(O198*$G198/100)</f>
        <v>0</v>
      </c>
      <c r="AI199" s="14" t="n">
        <f aca="false">P199-(P198*$G198/100)</f>
        <v>0</v>
      </c>
      <c r="AJ199" s="14" t="n">
        <f aca="false">Q199-(Q198*$G198/100)</f>
        <v>0</v>
      </c>
      <c r="AK199" s="14" t="n">
        <f aca="false">R199-(R198*$G198/100)</f>
        <v>0</v>
      </c>
      <c r="AL199" s="14" t="n">
        <f aca="false">S199-(S198*$G198/100)</f>
        <v>0</v>
      </c>
      <c r="AM199" s="14" t="n">
        <f aca="false">T199-(T198*$G198/100)</f>
        <v>0</v>
      </c>
      <c r="AN199" s="14" t="n">
        <f aca="false">U199-(U198*$G198/100)</f>
        <v>0</v>
      </c>
      <c r="AO199" s="14" t="n">
        <f aca="false">V199-(V198*$G198/100)</f>
        <v>0</v>
      </c>
      <c r="AP199" s="14" t="n">
        <f aca="false">W199-(W198*$G198/100)</f>
        <v>0</v>
      </c>
      <c r="AQ199" s="14" t="n">
        <f aca="false">X199-(X198*$G198/100)</f>
        <v>0</v>
      </c>
      <c r="AR199" s="14" t="n">
        <f aca="false">Y199-(Y198*$G198/100)</f>
        <v>0</v>
      </c>
    </row>
    <row r="200" customFormat="false" ht="18" hidden="false" customHeight="false" outlineLevel="0" collapsed="false">
      <c r="AA200" s="14"/>
      <c r="AB200" s="14" t="n">
        <f aca="false">I200-(I199*$G199/100)</f>
        <v>0</v>
      </c>
      <c r="AC200" s="14" t="n">
        <f aca="false">J200-(J199*$G199/100)</f>
        <v>0</v>
      </c>
      <c r="AD200" s="14" t="n">
        <f aca="false">K200-(K199*$G199/100)</f>
        <v>0</v>
      </c>
      <c r="AE200" s="14" t="n">
        <f aca="false">L200-(L199*$G199/100)</f>
        <v>0</v>
      </c>
      <c r="AF200" s="14" t="n">
        <f aca="false">M200-(M199*$G199/100)</f>
        <v>0</v>
      </c>
      <c r="AG200" s="14" t="n">
        <f aca="false">N200-(N199*$G199/100)</f>
        <v>0</v>
      </c>
      <c r="AH200" s="14" t="n">
        <f aca="false">O200-(O199*$G199/100)</f>
        <v>0</v>
      </c>
      <c r="AI200" s="14" t="n">
        <f aca="false">P200-(P199*$G199/100)</f>
        <v>0</v>
      </c>
      <c r="AJ200" s="14" t="n">
        <f aca="false">Q200-(Q199*$G199/100)</f>
        <v>0</v>
      </c>
      <c r="AK200" s="14" t="n">
        <f aca="false">R200-(R199*$G199/100)</f>
        <v>0</v>
      </c>
      <c r="AL200" s="14" t="n">
        <f aca="false">S200-(S199*$G199/100)</f>
        <v>0</v>
      </c>
      <c r="AM200" s="14" t="n">
        <f aca="false">T200-(T199*$G199/100)</f>
        <v>0</v>
      </c>
      <c r="AN200" s="14" t="n">
        <f aca="false">U200-(U199*$G199/100)</f>
        <v>0</v>
      </c>
      <c r="AO200" s="14" t="n">
        <f aca="false">V200-(V199*$G199/100)</f>
        <v>0</v>
      </c>
      <c r="AP200" s="14" t="n">
        <f aca="false">W200-(W199*$G199/100)</f>
        <v>0</v>
      </c>
      <c r="AQ200" s="14" t="n">
        <f aca="false">X200-(X199*$G199/100)</f>
        <v>0</v>
      </c>
      <c r="AR200" s="14" t="n">
        <f aca="false">Y200-(Y199*$G199/100)</f>
        <v>0</v>
      </c>
    </row>
    <row r="201" customFormat="false" ht="18" hidden="false" customHeight="false" outlineLevel="0" collapsed="false">
      <c r="AA201" s="14"/>
      <c r="AB201" s="14" t="n">
        <f aca="false">I201-(I200*$G200/100)</f>
        <v>0</v>
      </c>
      <c r="AC201" s="14" t="n">
        <f aca="false">J201-(J200*$G200/100)</f>
        <v>0</v>
      </c>
      <c r="AD201" s="14" t="n">
        <f aca="false">K201-(K200*$G200/100)</f>
        <v>0</v>
      </c>
      <c r="AE201" s="14" t="n">
        <f aca="false">L201-(L200*$G200/100)</f>
        <v>0</v>
      </c>
      <c r="AF201" s="14" t="n">
        <f aca="false">M201-(M200*$G200/100)</f>
        <v>0</v>
      </c>
      <c r="AG201" s="14" t="n">
        <f aca="false">N201-(N200*$G200/100)</f>
        <v>0</v>
      </c>
      <c r="AH201" s="14" t="n">
        <f aca="false">O201-(O200*$G200/100)</f>
        <v>0</v>
      </c>
      <c r="AI201" s="14" t="n">
        <f aca="false">P201-(P200*$G200/100)</f>
        <v>0</v>
      </c>
      <c r="AJ201" s="14" t="n">
        <f aca="false">Q201-(Q200*$G200/100)</f>
        <v>0</v>
      </c>
      <c r="AK201" s="14" t="n">
        <f aca="false">R201-(R200*$G200/100)</f>
        <v>0</v>
      </c>
      <c r="AL201" s="14" t="n">
        <f aca="false">S201-(S200*$G200/100)</f>
        <v>0</v>
      </c>
      <c r="AM201" s="14" t="n">
        <f aca="false">T201-(T200*$G200/100)</f>
        <v>0</v>
      </c>
      <c r="AN201" s="14" t="n">
        <f aca="false">U201-(U200*$G200/100)</f>
        <v>0</v>
      </c>
      <c r="AO201" s="14" t="n">
        <f aca="false">V201-(V200*$G200/100)</f>
        <v>0</v>
      </c>
      <c r="AP201" s="14" t="n">
        <f aca="false">W201-(W200*$G200/100)</f>
        <v>0</v>
      </c>
      <c r="AQ201" s="14" t="n">
        <f aca="false">X201-(X200*$G200/100)</f>
        <v>0</v>
      </c>
      <c r="AR201" s="14" t="n">
        <f aca="false">Y201-(Y200*$G200/100)</f>
        <v>0</v>
      </c>
    </row>
    <row r="202" customFormat="false" ht="18" hidden="false" customHeight="false" outlineLevel="0" collapsed="false">
      <c r="AA202" s="14"/>
      <c r="AB202" s="14" t="n">
        <f aca="false">I202-(I201*$G201/100)</f>
        <v>0</v>
      </c>
      <c r="AC202" s="14" t="n">
        <f aca="false">J202-(J201*$G201/100)</f>
        <v>0</v>
      </c>
      <c r="AD202" s="14" t="n">
        <f aca="false">K202-(K201*$G201/100)</f>
        <v>0</v>
      </c>
      <c r="AE202" s="14" t="n">
        <f aca="false">L202-(L201*$G201/100)</f>
        <v>0</v>
      </c>
      <c r="AF202" s="14" t="n">
        <f aca="false">M202-(M201*$G201/100)</f>
        <v>0</v>
      </c>
      <c r="AG202" s="14" t="n">
        <f aca="false">N202-(N201*$G201/100)</f>
        <v>0</v>
      </c>
      <c r="AH202" s="14" t="n">
        <f aca="false">O202-(O201*$G201/100)</f>
        <v>0</v>
      </c>
      <c r="AI202" s="14" t="n">
        <f aca="false">P202-(P201*$G201/100)</f>
        <v>0</v>
      </c>
      <c r="AJ202" s="14" t="n">
        <f aca="false">Q202-(Q201*$G201/100)</f>
        <v>0</v>
      </c>
      <c r="AK202" s="14" t="n">
        <f aca="false">R202-(R201*$G201/100)</f>
        <v>0</v>
      </c>
      <c r="AL202" s="14" t="n">
        <f aca="false">S202-(S201*$G201/100)</f>
        <v>0</v>
      </c>
      <c r="AM202" s="14" t="n">
        <f aca="false">T202-(T201*$G201/100)</f>
        <v>0</v>
      </c>
      <c r="AN202" s="14" t="n">
        <f aca="false">U202-(U201*$G201/100)</f>
        <v>0</v>
      </c>
      <c r="AO202" s="14" t="n">
        <f aca="false">V202-(V201*$G201/100)</f>
        <v>0</v>
      </c>
      <c r="AP202" s="14" t="n">
        <f aca="false">W202-(W201*$G201/100)</f>
        <v>0</v>
      </c>
      <c r="AQ202" s="14" t="n">
        <f aca="false">X202-(X201*$G201/100)</f>
        <v>0</v>
      </c>
      <c r="AR202" s="14" t="n">
        <f aca="false">Y202-(Y201*$G201/100)</f>
        <v>0</v>
      </c>
    </row>
    <row r="203" customFormat="false" ht="18" hidden="false" customHeight="false" outlineLevel="0" collapsed="false">
      <c r="AA203" s="14"/>
      <c r="AB203" s="14" t="n">
        <f aca="false">I203-(I202*$G202/100)</f>
        <v>0</v>
      </c>
      <c r="AC203" s="14" t="n">
        <f aca="false">J203-(J202*$G202/100)</f>
        <v>0</v>
      </c>
      <c r="AD203" s="14" t="n">
        <f aca="false">K203-(K202*$G202/100)</f>
        <v>0</v>
      </c>
      <c r="AE203" s="14" t="n">
        <f aca="false">L203-(L202*$G202/100)</f>
        <v>0</v>
      </c>
      <c r="AF203" s="14" t="n">
        <f aca="false">M203-(M202*$G202/100)</f>
        <v>0</v>
      </c>
      <c r="AG203" s="14" t="n">
        <f aca="false">N203-(N202*$G202/100)</f>
        <v>0</v>
      </c>
      <c r="AH203" s="14" t="n">
        <f aca="false">O203-(O202*$G202/100)</f>
        <v>0</v>
      </c>
      <c r="AI203" s="14" t="n">
        <f aca="false">P203-(P202*$G202/100)</f>
        <v>0</v>
      </c>
      <c r="AJ203" s="14" t="n">
        <f aca="false">Q203-(Q202*$G202/100)</f>
        <v>0</v>
      </c>
      <c r="AK203" s="14" t="n">
        <f aca="false">R203-(R202*$G202/100)</f>
        <v>0</v>
      </c>
      <c r="AL203" s="14" t="n">
        <f aca="false">S203-(S202*$G202/100)</f>
        <v>0</v>
      </c>
      <c r="AM203" s="14" t="n">
        <f aca="false">T203-(T202*$G202/100)</f>
        <v>0</v>
      </c>
      <c r="AN203" s="14" t="n">
        <f aca="false">U203-(U202*$G202/100)</f>
        <v>0</v>
      </c>
      <c r="AO203" s="14" t="n">
        <f aca="false">V203-(V202*$G202/100)</f>
        <v>0</v>
      </c>
      <c r="AP203" s="14" t="n">
        <f aca="false">W203-(W202*$G202/100)</f>
        <v>0</v>
      </c>
      <c r="AQ203" s="14" t="n">
        <f aca="false">X203-(X202*$G202/100)</f>
        <v>0</v>
      </c>
      <c r="AR203" s="14" t="n">
        <f aca="false">Y203-(Y202*$G202/100)</f>
        <v>0</v>
      </c>
    </row>
    <row r="204" customFormat="false" ht="18" hidden="false" customHeight="false" outlineLevel="0" collapsed="false">
      <c r="AA204" s="14"/>
      <c r="AB204" s="14" t="n">
        <f aca="false">I204-(I203*$G203/100)</f>
        <v>0</v>
      </c>
      <c r="AC204" s="14" t="n">
        <f aca="false">J204-(J203*$G203/100)</f>
        <v>0</v>
      </c>
      <c r="AD204" s="14" t="n">
        <f aca="false">K204-(K203*$G203/100)</f>
        <v>0</v>
      </c>
      <c r="AE204" s="14" t="n">
        <f aca="false">L204-(L203*$G203/100)</f>
        <v>0</v>
      </c>
      <c r="AF204" s="14" t="n">
        <f aca="false">M204-(M203*$G203/100)</f>
        <v>0</v>
      </c>
      <c r="AG204" s="14" t="n">
        <f aca="false">N204-(N203*$G203/100)</f>
        <v>0</v>
      </c>
      <c r="AH204" s="14" t="n">
        <f aca="false">O204-(O203*$G203/100)</f>
        <v>0</v>
      </c>
      <c r="AI204" s="14" t="n">
        <f aca="false">P204-(P203*$G203/100)</f>
        <v>0</v>
      </c>
      <c r="AJ204" s="14" t="n">
        <f aca="false">Q204-(Q203*$G203/100)</f>
        <v>0</v>
      </c>
      <c r="AK204" s="14" t="n">
        <f aca="false">R204-(R203*$G203/100)</f>
        <v>0</v>
      </c>
      <c r="AL204" s="14" t="n">
        <f aca="false">S204-(S203*$G203/100)</f>
        <v>0</v>
      </c>
      <c r="AM204" s="14" t="n">
        <f aca="false">T204-(T203*$G203/100)</f>
        <v>0</v>
      </c>
      <c r="AN204" s="14" t="n">
        <f aca="false">U204-(U203*$G203/100)</f>
        <v>0</v>
      </c>
      <c r="AO204" s="14" t="n">
        <f aca="false">V204-(V203*$G203/100)</f>
        <v>0</v>
      </c>
      <c r="AP204" s="14" t="n">
        <f aca="false">W204-(W203*$G203/100)</f>
        <v>0</v>
      </c>
      <c r="AQ204" s="14" t="n">
        <f aca="false">X204-(X203*$G203/100)</f>
        <v>0</v>
      </c>
      <c r="AR204" s="14" t="n">
        <f aca="false">Y204-(Y203*$G203/100)</f>
        <v>0</v>
      </c>
    </row>
    <row r="205" customFormat="false" ht="18" hidden="false" customHeight="false" outlineLevel="0" collapsed="false">
      <c r="AA205" s="14"/>
      <c r="AB205" s="14" t="n">
        <f aca="false">I205-(I204*$G204/100)</f>
        <v>0</v>
      </c>
      <c r="AC205" s="14" t="n">
        <f aca="false">J205-(J204*$G204/100)</f>
        <v>0</v>
      </c>
      <c r="AD205" s="14" t="n">
        <f aca="false">K205-(K204*$G204/100)</f>
        <v>0</v>
      </c>
      <c r="AE205" s="14" t="n">
        <f aca="false">L205-(L204*$G204/100)</f>
        <v>0</v>
      </c>
      <c r="AF205" s="14" t="n">
        <f aca="false">M205-(M204*$G204/100)</f>
        <v>0</v>
      </c>
      <c r="AG205" s="14" t="n">
        <f aca="false">N205-(N204*$G204/100)</f>
        <v>0</v>
      </c>
      <c r="AH205" s="14" t="n">
        <f aca="false">O205-(O204*$G204/100)</f>
        <v>0</v>
      </c>
      <c r="AI205" s="14" t="n">
        <f aca="false">P205-(P204*$G204/100)</f>
        <v>0</v>
      </c>
      <c r="AJ205" s="14" t="n">
        <f aca="false">Q205-(Q204*$G204/100)</f>
        <v>0</v>
      </c>
      <c r="AK205" s="14" t="n">
        <f aca="false">R205-(R204*$G204/100)</f>
        <v>0</v>
      </c>
      <c r="AL205" s="14" t="n">
        <f aca="false">S205-(S204*$G204/100)</f>
        <v>0</v>
      </c>
      <c r="AM205" s="14" t="n">
        <f aca="false">T205-(T204*$G204/100)</f>
        <v>0</v>
      </c>
      <c r="AN205" s="14" t="n">
        <f aca="false">U205-(U204*$G204/100)</f>
        <v>0</v>
      </c>
      <c r="AO205" s="14" t="n">
        <f aca="false">V205-(V204*$G204/100)</f>
        <v>0</v>
      </c>
      <c r="AP205" s="14" t="n">
        <f aca="false">W205-(W204*$G204/100)</f>
        <v>0</v>
      </c>
      <c r="AQ205" s="14" t="n">
        <f aca="false">X205-(X204*$G204/100)</f>
        <v>0</v>
      </c>
      <c r="AR205" s="14" t="n">
        <f aca="false">Y205-(Y204*$G204/100)</f>
        <v>0</v>
      </c>
    </row>
    <row r="206" customFormat="false" ht="18" hidden="false" customHeight="false" outlineLevel="0" collapsed="false">
      <c r="AA206" s="14"/>
      <c r="AB206" s="14" t="n">
        <f aca="false">I206-(I205*$G205/100)</f>
        <v>0</v>
      </c>
      <c r="AC206" s="14" t="n">
        <f aca="false">J206-(J205*$G205/100)</f>
        <v>0</v>
      </c>
      <c r="AD206" s="14" t="n">
        <f aca="false">K206-(K205*$G205/100)</f>
        <v>0</v>
      </c>
      <c r="AE206" s="14" t="n">
        <f aca="false">L206-(L205*$G205/100)</f>
        <v>0</v>
      </c>
      <c r="AF206" s="14" t="n">
        <f aca="false">M206-(M205*$G205/100)</f>
        <v>0</v>
      </c>
      <c r="AG206" s="14" t="n">
        <f aca="false">N206-(N205*$G205/100)</f>
        <v>0</v>
      </c>
      <c r="AH206" s="14" t="n">
        <f aca="false">O206-(O205*$G205/100)</f>
        <v>0</v>
      </c>
      <c r="AI206" s="14" t="n">
        <f aca="false">P206-(P205*$G205/100)</f>
        <v>0</v>
      </c>
      <c r="AJ206" s="14" t="n">
        <f aca="false">Q206-(Q205*$G205/100)</f>
        <v>0</v>
      </c>
      <c r="AK206" s="14" t="n">
        <f aca="false">R206-(R205*$G205/100)</f>
        <v>0</v>
      </c>
      <c r="AL206" s="14" t="n">
        <f aca="false">S206-(S205*$G205/100)</f>
        <v>0</v>
      </c>
      <c r="AM206" s="14" t="n">
        <f aca="false">T206-(T205*$G205/100)</f>
        <v>0</v>
      </c>
      <c r="AN206" s="14" t="n">
        <f aca="false">U206-(U205*$G205/100)</f>
        <v>0</v>
      </c>
      <c r="AO206" s="14" t="n">
        <f aca="false">V206-(V205*$G205/100)</f>
        <v>0</v>
      </c>
      <c r="AP206" s="14" t="n">
        <f aca="false">W206-(W205*$G205/100)</f>
        <v>0</v>
      </c>
      <c r="AQ206" s="14" t="n">
        <f aca="false">X206-(X205*$G205/100)</f>
        <v>0</v>
      </c>
      <c r="AR206" s="14" t="n">
        <f aca="false">Y206-(Y205*$G205/100)</f>
        <v>0</v>
      </c>
    </row>
    <row r="207" customFormat="false" ht="18" hidden="false" customHeight="false" outlineLevel="0" collapsed="false">
      <c r="AA207" s="14"/>
      <c r="AB207" s="14" t="n">
        <f aca="false">I207-(I206*$G206/100)</f>
        <v>0</v>
      </c>
      <c r="AC207" s="14" t="n">
        <f aca="false">J207-(J206*$G206/100)</f>
        <v>0</v>
      </c>
      <c r="AD207" s="14" t="n">
        <f aca="false">K207-(K206*$G206/100)</f>
        <v>0</v>
      </c>
      <c r="AE207" s="14" t="n">
        <f aca="false">L207-(L206*$G206/100)</f>
        <v>0</v>
      </c>
      <c r="AF207" s="14" t="n">
        <f aca="false">M207-(M206*$G206/100)</f>
        <v>0</v>
      </c>
      <c r="AG207" s="14" t="n">
        <f aca="false">N207-(N206*$G206/100)</f>
        <v>0</v>
      </c>
      <c r="AH207" s="14" t="n">
        <f aca="false">O207-(O206*$G206/100)</f>
        <v>0</v>
      </c>
      <c r="AI207" s="14" t="n">
        <f aca="false">P207-(P206*$G206/100)</f>
        <v>0</v>
      </c>
      <c r="AJ207" s="14" t="n">
        <f aca="false">Q207-(Q206*$G206/100)</f>
        <v>0</v>
      </c>
      <c r="AK207" s="14" t="n">
        <f aca="false">R207-(R206*$G206/100)</f>
        <v>0</v>
      </c>
      <c r="AL207" s="14" t="n">
        <f aca="false">S207-(S206*$G206/100)</f>
        <v>0</v>
      </c>
      <c r="AM207" s="14" t="n">
        <f aca="false">T207-(T206*$G206/100)</f>
        <v>0</v>
      </c>
      <c r="AN207" s="14" t="n">
        <f aca="false">U207-(U206*$G206/100)</f>
        <v>0</v>
      </c>
      <c r="AO207" s="14" t="n">
        <f aca="false">V207-(V206*$G206/100)</f>
        <v>0</v>
      </c>
      <c r="AP207" s="14" t="n">
        <f aca="false">W207-(W206*$G206/100)</f>
        <v>0</v>
      </c>
      <c r="AQ207" s="14" t="n">
        <f aca="false">X207-(X206*$G206/100)</f>
        <v>0</v>
      </c>
      <c r="AR207" s="14" t="n">
        <f aca="false">Y207-(Y206*$G206/100)</f>
        <v>0</v>
      </c>
    </row>
    <row r="208" customFormat="false" ht="18" hidden="false" customHeight="false" outlineLevel="0" collapsed="false">
      <c r="AA208" s="14"/>
      <c r="AB208" s="14" t="n">
        <f aca="false">I208-(I207*$G207/100)</f>
        <v>0</v>
      </c>
      <c r="AC208" s="14" t="n">
        <f aca="false">J208-(J207*$G207/100)</f>
        <v>0</v>
      </c>
      <c r="AD208" s="14" t="n">
        <f aca="false">K208-(K207*$G207/100)</f>
        <v>0</v>
      </c>
      <c r="AE208" s="14" t="n">
        <f aca="false">L208-(L207*$G207/100)</f>
        <v>0</v>
      </c>
      <c r="AF208" s="14" t="n">
        <f aca="false">M208-(M207*$G207/100)</f>
        <v>0</v>
      </c>
      <c r="AG208" s="14" t="n">
        <f aca="false">N208-(N207*$G207/100)</f>
        <v>0</v>
      </c>
      <c r="AH208" s="14" t="n">
        <f aca="false">O208-(O207*$G207/100)</f>
        <v>0</v>
      </c>
      <c r="AI208" s="14" t="n">
        <f aca="false">P208-(P207*$G207/100)</f>
        <v>0</v>
      </c>
      <c r="AJ208" s="14" t="n">
        <f aca="false">Q208-(Q207*$G207/100)</f>
        <v>0</v>
      </c>
      <c r="AK208" s="14" t="n">
        <f aca="false">R208-(R207*$G207/100)</f>
        <v>0</v>
      </c>
      <c r="AL208" s="14" t="n">
        <f aca="false">S208-(S207*$G207/100)</f>
        <v>0</v>
      </c>
      <c r="AM208" s="14" t="n">
        <f aca="false">T208-(T207*$G207/100)</f>
        <v>0</v>
      </c>
      <c r="AN208" s="14" t="n">
        <f aca="false">U208-(U207*$G207/100)</f>
        <v>0</v>
      </c>
      <c r="AO208" s="14" t="n">
        <f aca="false">V208-(V207*$G207/100)</f>
        <v>0</v>
      </c>
      <c r="AP208" s="14" t="n">
        <f aca="false">W208-(W207*$G207/100)</f>
        <v>0</v>
      </c>
      <c r="AQ208" s="14" t="n">
        <f aca="false">X208-(X207*$G207/100)</f>
        <v>0</v>
      </c>
      <c r="AR208" s="14" t="n">
        <f aca="false">Y208-(Y207*$G207/100)</f>
        <v>0</v>
      </c>
    </row>
    <row r="209" customFormat="false" ht="18" hidden="false" customHeight="false" outlineLevel="0" collapsed="false">
      <c r="AA209" s="14"/>
      <c r="AB209" s="14" t="n">
        <f aca="false">I209-(I208*$G208/100)</f>
        <v>0</v>
      </c>
      <c r="AC209" s="14" t="n">
        <f aca="false">J209-(J208*$G208/100)</f>
        <v>0</v>
      </c>
      <c r="AD209" s="14" t="n">
        <f aca="false">K209-(K208*$G208/100)</f>
        <v>0</v>
      </c>
      <c r="AE209" s="14" t="n">
        <f aca="false">L209-(L208*$G208/100)</f>
        <v>0</v>
      </c>
      <c r="AF209" s="14" t="n">
        <f aca="false">M209-(M208*$G208/100)</f>
        <v>0</v>
      </c>
      <c r="AG209" s="14" t="n">
        <f aca="false">N209-(N208*$G208/100)</f>
        <v>0</v>
      </c>
      <c r="AH209" s="14" t="n">
        <f aca="false">O209-(O208*$G208/100)</f>
        <v>0</v>
      </c>
      <c r="AI209" s="14" t="n">
        <f aca="false">P209-(P208*$G208/100)</f>
        <v>0</v>
      </c>
      <c r="AJ209" s="14" t="n">
        <f aca="false">Q209-(Q208*$G208/100)</f>
        <v>0</v>
      </c>
      <c r="AK209" s="14" t="n">
        <f aca="false">R209-(R208*$G208/100)</f>
        <v>0</v>
      </c>
      <c r="AL209" s="14" t="n">
        <f aca="false">S209-(S208*$G208/100)</f>
        <v>0</v>
      </c>
      <c r="AM209" s="14" t="n">
        <f aca="false">T209-(T208*$G208/100)</f>
        <v>0</v>
      </c>
      <c r="AN209" s="14" t="n">
        <f aca="false">U209-(U208*$G208/100)</f>
        <v>0</v>
      </c>
      <c r="AO209" s="14" t="n">
        <f aca="false">V209-(V208*$G208/100)</f>
        <v>0</v>
      </c>
      <c r="AP209" s="14" t="n">
        <f aca="false">W209-(W208*$G208/100)</f>
        <v>0</v>
      </c>
      <c r="AQ209" s="14" t="n">
        <f aca="false">X209-(X208*$G208/100)</f>
        <v>0</v>
      </c>
      <c r="AR209" s="14" t="n">
        <f aca="false">Y209-(Y208*$G208/100)</f>
        <v>0</v>
      </c>
    </row>
    <row r="210" customFormat="false" ht="18" hidden="false" customHeight="false" outlineLevel="0" collapsed="false">
      <c r="AA210" s="14"/>
      <c r="AB210" s="14" t="n">
        <f aca="false">I210-(I209*$G209/100)</f>
        <v>0</v>
      </c>
      <c r="AC210" s="14" t="n">
        <f aca="false">J210-(J209*$G209/100)</f>
        <v>0</v>
      </c>
      <c r="AD210" s="14" t="n">
        <f aca="false">K210-(K209*$G209/100)</f>
        <v>0</v>
      </c>
      <c r="AE210" s="14" t="n">
        <f aca="false">L210-(L209*$G209/100)</f>
        <v>0</v>
      </c>
      <c r="AF210" s="14" t="n">
        <f aca="false">M210-(M209*$G209/100)</f>
        <v>0</v>
      </c>
      <c r="AG210" s="14" t="n">
        <f aca="false">N210-(N209*$G209/100)</f>
        <v>0</v>
      </c>
      <c r="AH210" s="14" t="n">
        <f aca="false">O210-(O209*$G209/100)</f>
        <v>0</v>
      </c>
      <c r="AI210" s="14" t="n">
        <f aca="false">P210-(P209*$G209/100)</f>
        <v>0</v>
      </c>
      <c r="AJ210" s="14" t="n">
        <f aca="false">Q210-(Q209*$G209/100)</f>
        <v>0</v>
      </c>
      <c r="AK210" s="14" t="n">
        <f aca="false">R210-(R209*$G209/100)</f>
        <v>0</v>
      </c>
      <c r="AL210" s="14" t="n">
        <f aca="false">S210-(S209*$G209/100)</f>
        <v>0</v>
      </c>
      <c r="AM210" s="14" t="n">
        <f aca="false">T210-(T209*$G209/100)</f>
        <v>0</v>
      </c>
      <c r="AN210" s="14" t="n">
        <f aca="false">U210-(U209*$G209/100)</f>
        <v>0</v>
      </c>
      <c r="AO210" s="14" t="n">
        <f aca="false">V210-(V209*$G209/100)</f>
        <v>0</v>
      </c>
      <c r="AP210" s="14" t="n">
        <f aca="false">W210-(W209*$G209/100)</f>
        <v>0</v>
      </c>
      <c r="AQ210" s="14" t="n">
        <f aca="false">X210-(X209*$G209/100)</f>
        <v>0</v>
      </c>
      <c r="AR210" s="14" t="n">
        <f aca="false">Y210-(Y209*$G209/100)</f>
        <v>0</v>
      </c>
    </row>
    <row r="211" customFormat="false" ht="18" hidden="false" customHeight="false" outlineLevel="0" collapsed="false">
      <c r="AA211" s="14"/>
      <c r="AB211" s="14" t="n">
        <f aca="false">I211-(I210*$G210/100)</f>
        <v>0</v>
      </c>
      <c r="AC211" s="14" t="n">
        <f aca="false">J211-(J210*$G210/100)</f>
        <v>0</v>
      </c>
      <c r="AD211" s="14" t="n">
        <f aca="false">K211-(K210*$G210/100)</f>
        <v>0</v>
      </c>
      <c r="AE211" s="14" t="n">
        <f aca="false">L211-(L210*$G210/100)</f>
        <v>0</v>
      </c>
      <c r="AF211" s="14" t="n">
        <f aca="false">M211-(M210*$G210/100)</f>
        <v>0</v>
      </c>
      <c r="AG211" s="14" t="n">
        <f aca="false">N211-(N210*$G210/100)</f>
        <v>0</v>
      </c>
      <c r="AH211" s="14" t="n">
        <f aca="false">O211-(O210*$G210/100)</f>
        <v>0</v>
      </c>
      <c r="AI211" s="14" t="n">
        <f aca="false">P211-(P210*$G210/100)</f>
        <v>0</v>
      </c>
      <c r="AJ211" s="14" t="n">
        <f aca="false">Q211-(Q210*$G210/100)</f>
        <v>0</v>
      </c>
      <c r="AK211" s="14" t="n">
        <f aca="false">R211-(R210*$G210/100)</f>
        <v>0</v>
      </c>
      <c r="AL211" s="14" t="n">
        <f aca="false">S211-(S210*$G210/100)</f>
        <v>0</v>
      </c>
      <c r="AM211" s="14" t="n">
        <f aca="false">T211-(T210*$G210/100)</f>
        <v>0</v>
      </c>
      <c r="AN211" s="14" t="n">
        <f aca="false">U211-(U210*$G210/100)</f>
        <v>0</v>
      </c>
      <c r="AO211" s="14" t="n">
        <f aca="false">V211-(V210*$G210/100)</f>
        <v>0</v>
      </c>
      <c r="AP211" s="14" t="n">
        <f aca="false">W211-(W210*$G210/100)</f>
        <v>0</v>
      </c>
      <c r="AQ211" s="14" t="n">
        <f aca="false">X211-(X210*$G210/100)</f>
        <v>0</v>
      </c>
      <c r="AR211" s="14" t="n">
        <f aca="false">Y211-(Y210*$G210/100)</f>
        <v>0</v>
      </c>
    </row>
    <row r="212" customFormat="false" ht="18" hidden="false" customHeight="false" outlineLevel="0" collapsed="false">
      <c r="AA212" s="14"/>
      <c r="AB212" s="14" t="n">
        <f aca="false">I212-(I211*$G211/100)</f>
        <v>0</v>
      </c>
      <c r="AC212" s="14" t="n">
        <f aca="false">J212-(J211*$G211/100)</f>
        <v>0</v>
      </c>
      <c r="AD212" s="14" t="n">
        <f aca="false">K212-(K211*$G211/100)</f>
        <v>0</v>
      </c>
      <c r="AE212" s="14" t="n">
        <f aca="false">L212-(L211*$G211/100)</f>
        <v>0</v>
      </c>
      <c r="AF212" s="14" t="n">
        <f aca="false">M212-(M211*$G211/100)</f>
        <v>0</v>
      </c>
      <c r="AG212" s="14" t="n">
        <f aca="false">N212-(N211*$G211/100)</f>
        <v>0</v>
      </c>
      <c r="AH212" s="14" t="n">
        <f aca="false">O212-(O211*$G211/100)</f>
        <v>0</v>
      </c>
      <c r="AI212" s="14" t="n">
        <f aca="false">P212-(P211*$G211/100)</f>
        <v>0</v>
      </c>
      <c r="AJ212" s="14" t="n">
        <f aca="false">Q212-(Q211*$G211/100)</f>
        <v>0</v>
      </c>
      <c r="AK212" s="14" t="n">
        <f aca="false">R212-(R211*$G211/100)</f>
        <v>0</v>
      </c>
      <c r="AL212" s="14" t="n">
        <f aca="false">S212-(S211*$G211/100)</f>
        <v>0</v>
      </c>
      <c r="AM212" s="14" t="n">
        <f aca="false">T212-(T211*$G211/100)</f>
        <v>0</v>
      </c>
      <c r="AN212" s="14" t="n">
        <f aca="false">U212-(U211*$G211/100)</f>
        <v>0</v>
      </c>
      <c r="AO212" s="14" t="n">
        <f aca="false">V212-(V211*$G211/100)</f>
        <v>0</v>
      </c>
      <c r="AP212" s="14" t="n">
        <f aca="false">W212-(W211*$G211/100)</f>
        <v>0</v>
      </c>
      <c r="AQ212" s="14" t="n">
        <f aca="false">X212-(X211*$G211/100)</f>
        <v>0</v>
      </c>
      <c r="AR212" s="14" t="n">
        <f aca="false">Y212-(Y211*$G211/100)</f>
        <v>0</v>
      </c>
    </row>
    <row r="213" customFormat="false" ht="18" hidden="false" customHeight="false" outlineLevel="0" collapsed="false">
      <c r="AA213" s="14"/>
      <c r="AB213" s="14" t="n">
        <f aca="false">I213-(I212*$G212/100)</f>
        <v>0</v>
      </c>
      <c r="AC213" s="14" t="n">
        <f aca="false">J213-(J212*$G212/100)</f>
        <v>0</v>
      </c>
      <c r="AD213" s="14" t="n">
        <f aca="false">K213-(K212*$G212/100)</f>
        <v>0</v>
      </c>
      <c r="AE213" s="14" t="n">
        <f aca="false">L213-(L212*$G212/100)</f>
        <v>0</v>
      </c>
      <c r="AF213" s="14" t="n">
        <f aca="false">M213-(M212*$G212/100)</f>
        <v>0</v>
      </c>
      <c r="AG213" s="14" t="n">
        <f aca="false">N213-(N212*$G212/100)</f>
        <v>0</v>
      </c>
      <c r="AH213" s="14" t="n">
        <f aca="false">O213-(O212*$G212/100)</f>
        <v>0</v>
      </c>
      <c r="AI213" s="14" t="n">
        <f aca="false">P213-(P212*$G212/100)</f>
        <v>0</v>
      </c>
      <c r="AJ213" s="14" t="n">
        <f aca="false">Q213-(Q212*$G212/100)</f>
        <v>0</v>
      </c>
      <c r="AK213" s="14" t="n">
        <f aca="false">R213-(R212*$G212/100)</f>
        <v>0</v>
      </c>
      <c r="AL213" s="14" t="n">
        <f aca="false">S213-(S212*$G212/100)</f>
        <v>0</v>
      </c>
      <c r="AM213" s="14" t="n">
        <f aca="false">T213-(T212*$G212/100)</f>
        <v>0</v>
      </c>
      <c r="AN213" s="14" t="n">
        <f aca="false">U213-(U212*$G212/100)</f>
        <v>0</v>
      </c>
      <c r="AO213" s="14" t="n">
        <f aca="false">V213-(V212*$G212/100)</f>
        <v>0</v>
      </c>
      <c r="AP213" s="14" t="n">
        <f aca="false">W213-(W212*$G212/100)</f>
        <v>0</v>
      </c>
      <c r="AQ213" s="14" t="n">
        <f aca="false">X213-(X212*$G212/100)</f>
        <v>0</v>
      </c>
      <c r="AR213" s="14" t="n">
        <f aca="false">Y213-(Y212*$G212/100)</f>
        <v>0</v>
      </c>
    </row>
    <row r="214" customFormat="false" ht="18" hidden="false" customHeight="false" outlineLevel="0" collapsed="false">
      <c r="AA214" s="14"/>
      <c r="AB214" s="14" t="n">
        <f aca="false">I214-(I213*$G213/100)</f>
        <v>0</v>
      </c>
      <c r="AC214" s="14" t="n">
        <f aca="false">J214-(J213*$G213/100)</f>
        <v>0</v>
      </c>
      <c r="AD214" s="14" t="n">
        <f aca="false">K214-(K213*$G213/100)</f>
        <v>0</v>
      </c>
      <c r="AE214" s="14" t="n">
        <f aca="false">L214-(L213*$G213/100)</f>
        <v>0</v>
      </c>
      <c r="AF214" s="14" t="n">
        <f aca="false">M214-(M213*$G213/100)</f>
        <v>0</v>
      </c>
      <c r="AG214" s="14" t="n">
        <f aca="false">N214-(N213*$G213/100)</f>
        <v>0</v>
      </c>
      <c r="AH214" s="14" t="n">
        <f aca="false">O214-(O213*$G213/100)</f>
        <v>0</v>
      </c>
      <c r="AI214" s="14" t="n">
        <f aca="false">P214-(P213*$G213/100)</f>
        <v>0</v>
      </c>
      <c r="AJ214" s="14" t="n">
        <f aca="false">Q214-(Q213*$G213/100)</f>
        <v>0</v>
      </c>
      <c r="AK214" s="14" t="n">
        <f aca="false">R214-(R213*$G213/100)</f>
        <v>0</v>
      </c>
      <c r="AL214" s="14" t="n">
        <f aca="false">S214-(S213*$G213/100)</f>
        <v>0</v>
      </c>
      <c r="AM214" s="14" t="n">
        <f aca="false">T214-(T213*$G213/100)</f>
        <v>0</v>
      </c>
      <c r="AN214" s="14" t="n">
        <f aca="false">U214-(U213*$G213/100)</f>
        <v>0</v>
      </c>
      <c r="AO214" s="14" t="n">
        <f aca="false">V214-(V213*$G213/100)</f>
        <v>0</v>
      </c>
      <c r="AP214" s="14" t="n">
        <f aca="false">W214-(W213*$G213/100)</f>
        <v>0</v>
      </c>
      <c r="AQ214" s="14" t="n">
        <f aca="false">X214-(X213*$G213/100)</f>
        <v>0</v>
      </c>
      <c r="AR214" s="14" t="n">
        <f aca="false">Y214-(Y213*$G213/100)</f>
        <v>0</v>
      </c>
    </row>
    <row r="215" customFormat="false" ht="18" hidden="false" customHeight="false" outlineLevel="0" collapsed="false">
      <c r="AA215" s="14"/>
      <c r="AB215" s="14" t="n">
        <f aca="false">I215-(I214*$G214/100)</f>
        <v>0</v>
      </c>
      <c r="AC215" s="14" t="n">
        <f aca="false">J215-(J214*$G214/100)</f>
        <v>0</v>
      </c>
      <c r="AD215" s="14" t="n">
        <f aca="false">K215-(K214*$G214/100)</f>
        <v>0</v>
      </c>
      <c r="AE215" s="14" t="n">
        <f aca="false">L215-(L214*$G214/100)</f>
        <v>0</v>
      </c>
      <c r="AF215" s="14" t="n">
        <f aca="false">M215-(M214*$G214/100)</f>
        <v>0</v>
      </c>
      <c r="AG215" s="14" t="n">
        <f aca="false">N215-(N214*$G214/100)</f>
        <v>0</v>
      </c>
      <c r="AH215" s="14" t="n">
        <f aca="false">O215-(O214*$G214/100)</f>
        <v>0</v>
      </c>
      <c r="AI215" s="14" t="n">
        <f aca="false">P215-(P214*$G214/100)</f>
        <v>0</v>
      </c>
      <c r="AJ215" s="14" t="n">
        <f aca="false">Q215-(Q214*$G214/100)</f>
        <v>0</v>
      </c>
      <c r="AK215" s="14" t="n">
        <f aca="false">R215-(R214*$G214/100)</f>
        <v>0</v>
      </c>
      <c r="AL215" s="14" t="n">
        <f aca="false">S215-(S214*$G214/100)</f>
        <v>0</v>
      </c>
      <c r="AM215" s="14" t="n">
        <f aca="false">T215-(T214*$G214/100)</f>
        <v>0</v>
      </c>
      <c r="AN215" s="14" t="n">
        <f aca="false">U215-(U214*$G214/100)</f>
        <v>0</v>
      </c>
      <c r="AO215" s="14" t="n">
        <f aca="false">V215-(V214*$G214/100)</f>
        <v>0</v>
      </c>
      <c r="AP215" s="14" t="n">
        <f aca="false">W215-(W214*$G214/100)</f>
        <v>0</v>
      </c>
      <c r="AQ215" s="14" t="n">
        <f aca="false">X215-(X214*$G214/100)</f>
        <v>0</v>
      </c>
      <c r="AR215" s="14" t="n">
        <f aca="false">Y215-(Y214*$G214/100)</f>
        <v>0</v>
      </c>
    </row>
    <row r="216" customFormat="false" ht="18" hidden="false" customHeight="false" outlineLevel="0" collapsed="false">
      <c r="AA216" s="14"/>
      <c r="AB216" s="14" t="n">
        <f aca="false">I216-(I215*$G215/100)</f>
        <v>0</v>
      </c>
      <c r="AC216" s="14" t="n">
        <f aca="false">J216-(J215*$G215/100)</f>
        <v>0</v>
      </c>
      <c r="AD216" s="14" t="n">
        <f aca="false">K216-(K215*$G215/100)</f>
        <v>0</v>
      </c>
      <c r="AE216" s="14" t="n">
        <f aca="false">L216-(L215*$G215/100)</f>
        <v>0</v>
      </c>
      <c r="AF216" s="14" t="n">
        <f aca="false">M216-(M215*$G215/100)</f>
        <v>0</v>
      </c>
      <c r="AG216" s="14" t="n">
        <f aca="false">N216-(N215*$G215/100)</f>
        <v>0</v>
      </c>
      <c r="AH216" s="14" t="n">
        <f aca="false">O216-(O215*$G215/100)</f>
        <v>0</v>
      </c>
      <c r="AI216" s="14" t="n">
        <f aca="false">P216-(P215*$G215/100)</f>
        <v>0</v>
      </c>
      <c r="AJ216" s="14" t="n">
        <f aca="false">Q216-(Q215*$G215/100)</f>
        <v>0</v>
      </c>
      <c r="AK216" s="14" t="n">
        <f aca="false">R216-(R215*$G215/100)</f>
        <v>0</v>
      </c>
      <c r="AL216" s="14" t="n">
        <f aca="false">S216-(S215*$G215/100)</f>
        <v>0</v>
      </c>
      <c r="AM216" s="14" t="n">
        <f aca="false">T216-(T215*$G215/100)</f>
        <v>0</v>
      </c>
      <c r="AN216" s="14" t="n">
        <f aca="false">U216-(U215*$G215/100)</f>
        <v>0</v>
      </c>
      <c r="AO216" s="14" t="n">
        <f aca="false">V216-(V215*$G215/100)</f>
        <v>0</v>
      </c>
      <c r="AP216" s="14" t="n">
        <f aca="false">W216-(W215*$G215/100)</f>
        <v>0</v>
      </c>
      <c r="AQ216" s="14" t="n">
        <f aca="false">X216-(X215*$G215/100)</f>
        <v>0</v>
      </c>
      <c r="AR216" s="14" t="n">
        <f aca="false">Y216-(Y215*$G215/100)</f>
        <v>0</v>
      </c>
    </row>
    <row r="217" customFormat="false" ht="18" hidden="false" customHeight="false" outlineLevel="0" collapsed="false">
      <c r="AA217" s="14"/>
      <c r="AB217" s="14" t="n">
        <f aca="false">I217-(I216*$G216/100)</f>
        <v>0</v>
      </c>
      <c r="AC217" s="14" t="n">
        <f aca="false">J217-(J216*$G216/100)</f>
        <v>0</v>
      </c>
      <c r="AD217" s="14" t="n">
        <f aca="false">K217-(K216*$G216/100)</f>
        <v>0</v>
      </c>
      <c r="AE217" s="14" t="n">
        <f aca="false">L217-(L216*$G216/100)</f>
        <v>0</v>
      </c>
      <c r="AF217" s="14" t="n">
        <f aca="false">M217-(M216*$G216/100)</f>
        <v>0</v>
      </c>
      <c r="AG217" s="14" t="n">
        <f aca="false">N217-(N216*$G216/100)</f>
        <v>0</v>
      </c>
      <c r="AH217" s="14" t="n">
        <f aca="false">O217-(O216*$G216/100)</f>
        <v>0</v>
      </c>
      <c r="AI217" s="14" t="n">
        <f aca="false">P217-(P216*$G216/100)</f>
        <v>0</v>
      </c>
      <c r="AJ217" s="14" t="n">
        <f aca="false">Q217-(Q216*$G216/100)</f>
        <v>0</v>
      </c>
      <c r="AK217" s="14" t="n">
        <f aca="false">R217-(R216*$G216/100)</f>
        <v>0</v>
      </c>
      <c r="AL217" s="14" t="n">
        <f aca="false">S217-(S216*$G216/100)</f>
        <v>0</v>
      </c>
      <c r="AM217" s="14" t="n">
        <f aca="false">T217-(T216*$G216/100)</f>
        <v>0</v>
      </c>
      <c r="AN217" s="14" t="n">
        <f aca="false">U217-(U216*$G216/100)</f>
        <v>0</v>
      </c>
      <c r="AO217" s="14" t="n">
        <f aca="false">V217-(V216*$G216/100)</f>
        <v>0</v>
      </c>
      <c r="AP217" s="14" t="n">
        <f aca="false">W217-(W216*$G216/100)</f>
        <v>0</v>
      </c>
      <c r="AQ217" s="14" t="n">
        <f aca="false">X217-(X216*$G216/100)</f>
        <v>0</v>
      </c>
      <c r="AR217" s="14" t="n">
        <f aca="false">Y217-(Y216*$G216/100)</f>
        <v>0</v>
      </c>
    </row>
    <row r="218" customFormat="false" ht="18" hidden="false" customHeight="false" outlineLevel="0" collapsed="false">
      <c r="AA218" s="14"/>
      <c r="AB218" s="14" t="n">
        <f aca="false">I218-(I217*$G217/100)</f>
        <v>0</v>
      </c>
      <c r="AC218" s="14" t="n">
        <f aca="false">J218-(J217*$G217/100)</f>
        <v>0</v>
      </c>
      <c r="AD218" s="14" t="n">
        <f aca="false">K218-(K217*$G217/100)</f>
        <v>0</v>
      </c>
      <c r="AE218" s="14" t="n">
        <f aca="false">L218-(L217*$G217/100)</f>
        <v>0</v>
      </c>
      <c r="AF218" s="14" t="n">
        <f aca="false">M218-(M217*$G217/100)</f>
        <v>0</v>
      </c>
      <c r="AG218" s="14" t="n">
        <f aca="false">N218-(N217*$G217/100)</f>
        <v>0</v>
      </c>
      <c r="AH218" s="14" t="n">
        <f aca="false">O218-(O217*$G217/100)</f>
        <v>0</v>
      </c>
      <c r="AI218" s="14" t="n">
        <f aca="false">P218-(P217*$G217/100)</f>
        <v>0</v>
      </c>
      <c r="AJ218" s="14" t="n">
        <f aca="false">Q218-(Q217*$G217/100)</f>
        <v>0</v>
      </c>
      <c r="AK218" s="14" t="n">
        <f aca="false">R218-(R217*$G217/100)</f>
        <v>0</v>
      </c>
      <c r="AL218" s="14" t="n">
        <f aca="false">S218-(S217*$G217/100)</f>
        <v>0</v>
      </c>
      <c r="AM218" s="14" t="n">
        <f aca="false">T218-(T217*$G217/100)</f>
        <v>0</v>
      </c>
      <c r="AN218" s="14" t="n">
        <f aca="false">U218-(U217*$G217/100)</f>
        <v>0</v>
      </c>
      <c r="AO218" s="14" t="n">
        <f aca="false">V218-(V217*$G217/100)</f>
        <v>0</v>
      </c>
      <c r="AP218" s="14" t="n">
        <f aca="false">W218-(W217*$G217/100)</f>
        <v>0</v>
      </c>
      <c r="AQ218" s="14" t="n">
        <f aca="false">X218-(X217*$G217/100)</f>
        <v>0</v>
      </c>
      <c r="AR218" s="14" t="n">
        <f aca="false">Y218-(Y217*$G217/100)</f>
        <v>0</v>
      </c>
    </row>
    <row r="219" customFormat="false" ht="18" hidden="false" customHeight="false" outlineLevel="0" collapsed="false">
      <c r="AA219" s="14"/>
      <c r="AB219" s="14" t="n">
        <f aca="false">I219-(I218*$G218/100)</f>
        <v>0</v>
      </c>
      <c r="AC219" s="14" t="n">
        <f aca="false">J219-(J218*$G218/100)</f>
        <v>0</v>
      </c>
      <c r="AD219" s="14" t="n">
        <f aca="false">K219-(K218*$G218/100)</f>
        <v>0</v>
      </c>
      <c r="AE219" s="14" t="n">
        <f aca="false">L219-(L218*$G218/100)</f>
        <v>0</v>
      </c>
      <c r="AF219" s="14" t="n">
        <f aca="false">M219-(M218*$G218/100)</f>
        <v>0</v>
      </c>
      <c r="AG219" s="14" t="n">
        <f aca="false">N219-(N218*$G218/100)</f>
        <v>0</v>
      </c>
      <c r="AH219" s="14" t="n">
        <f aca="false">O219-(O218*$G218/100)</f>
        <v>0</v>
      </c>
      <c r="AI219" s="14" t="n">
        <f aca="false">P219-(P218*$G218/100)</f>
        <v>0</v>
      </c>
      <c r="AJ219" s="14" t="n">
        <f aca="false">Q219-(Q218*$G218/100)</f>
        <v>0</v>
      </c>
      <c r="AK219" s="14" t="n">
        <f aca="false">R219-(R218*$G218/100)</f>
        <v>0</v>
      </c>
      <c r="AL219" s="14" t="n">
        <f aca="false">S219-(S218*$G218/100)</f>
        <v>0</v>
      </c>
      <c r="AM219" s="14" t="n">
        <f aca="false">T219-(T218*$G218/100)</f>
        <v>0</v>
      </c>
      <c r="AN219" s="14" t="n">
        <f aca="false">U219-(U218*$G218/100)</f>
        <v>0</v>
      </c>
      <c r="AO219" s="14" t="n">
        <f aca="false">V219-(V218*$G218/100)</f>
        <v>0</v>
      </c>
      <c r="AP219" s="14" t="n">
        <f aca="false">W219-(W218*$G218/100)</f>
        <v>0</v>
      </c>
      <c r="AQ219" s="14" t="n">
        <f aca="false">X219-(X218*$G218/100)</f>
        <v>0</v>
      </c>
      <c r="AR219" s="14" t="n">
        <f aca="false">Y219-(Y218*$G218/100)</f>
        <v>0</v>
      </c>
    </row>
    <row r="220" customFormat="false" ht="18" hidden="false" customHeight="false" outlineLevel="0" collapsed="false">
      <c r="AA220" s="14"/>
      <c r="AB220" s="14" t="n">
        <f aca="false">I220-(I219*$G219/100)</f>
        <v>0</v>
      </c>
      <c r="AC220" s="14" t="n">
        <f aca="false">J220-(J219*$G219/100)</f>
        <v>0</v>
      </c>
      <c r="AD220" s="14" t="n">
        <f aca="false">K220-(K219*$G219/100)</f>
        <v>0</v>
      </c>
      <c r="AE220" s="14" t="n">
        <f aca="false">L220-(L219*$G219/100)</f>
        <v>0</v>
      </c>
      <c r="AF220" s="14" t="n">
        <f aca="false">M220-(M219*$G219/100)</f>
        <v>0</v>
      </c>
      <c r="AG220" s="14" t="n">
        <f aca="false">N220-(N219*$G219/100)</f>
        <v>0</v>
      </c>
      <c r="AH220" s="14" t="n">
        <f aca="false">O220-(O219*$G219/100)</f>
        <v>0</v>
      </c>
      <c r="AI220" s="14" t="n">
        <f aca="false">P220-(P219*$G219/100)</f>
        <v>0</v>
      </c>
      <c r="AJ220" s="14" t="n">
        <f aca="false">Q220-(Q219*$G219/100)</f>
        <v>0</v>
      </c>
      <c r="AK220" s="14" t="n">
        <f aca="false">R220-(R219*$G219/100)</f>
        <v>0</v>
      </c>
      <c r="AL220" s="14" t="n">
        <f aca="false">S220-(S219*$G219/100)</f>
        <v>0</v>
      </c>
      <c r="AM220" s="14" t="n">
        <f aca="false">T220-(T219*$G219/100)</f>
        <v>0</v>
      </c>
      <c r="AN220" s="14" t="n">
        <f aca="false">U220-(U219*$G219/100)</f>
        <v>0</v>
      </c>
      <c r="AO220" s="14" t="n">
        <f aca="false">V220-(V219*$G219/100)</f>
        <v>0</v>
      </c>
      <c r="AP220" s="14" t="n">
        <f aca="false">W220-(W219*$G219/100)</f>
        <v>0</v>
      </c>
      <c r="AQ220" s="14" t="n">
        <f aca="false">X220-(X219*$G219/100)</f>
        <v>0</v>
      </c>
      <c r="AR220" s="14" t="n">
        <f aca="false">Y220-(Y219*$G219/100)</f>
        <v>0</v>
      </c>
    </row>
    <row r="221" customFormat="false" ht="18" hidden="false" customHeight="false" outlineLevel="0" collapsed="false">
      <c r="AA221" s="14"/>
      <c r="AB221" s="14" t="n">
        <f aca="false">I221-(I220*$G220/100)</f>
        <v>0</v>
      </c>
      <c r="AC221" s="14" t="n">
        <f aca="false">J221-(J220*$G220/100)</f>
        <v>0</v>
      </c>
      <c r="AD221" s="14" t="n">
        <f aca="false">K221-(K220*$G220/100)</f>
        <v>0</v>
      </c>
      <c r="AE221" s="14" t="n">
        <f aca="false">L221-(L220*$G220/100)</f>
        <v>0</v>
      </c>
      <c r="AF221" s="14" t="n">
        <f aca="false">M221-(M220*$G220/100)</f>
        <v>0</v>
      </c>
      <c r="AG221" s="14" t="n">
        <f aca="false">N221-(N220*$G220/100)</f>
        <v>0</v>
      </c>
      <c r="AH221" s="14" t="n">
        <f aca="false">O221-(O220*$G220/100)</f>
        <v>0</v>
      </c>
      <c r="AI221" s="14" t="n">
        <f aca="false">P221-(P220*$G220/100)</f>
        <v>0</v>
      </c>
      <c r="AJ221" s="14" t="n">
        <f aca="false">Q221-(Q220*$G220/100)</f>
        <v>0</v>
      </c>
      <c r="AK221" s="14" t="n">
        <f aca="false">R221-(R220*$G220/100)</f>
        <v>0</v>
      </c>
      <c r="AL221" s="14" t="n">
        <f aca="false">S221-(S220*$G220/100)</f>
        <v>0</v>
      </c>
      <c r="AM221" s="14" t="n">
        <f aca="false">T221-(T220*$G220/100)</f>
        <v>0</v>
      </c>
      <c r="AN221" s="14" t="n">
        <f aca="false">U221-(U220*$G220/100)</f>
        <v>0</v>
      </c>
      <c r="AO221" s="14" t="n">
        <f aca="false">V221-(V220*$G220/100)</f>
        <v>0</v>
      </c>
      <c r="AP221" s="14" t="n">
        <f aca="false">W221-(W220*$G220/100)</f>
        <v>0</v>
      </c>
      <c r="AQ221" s="14" t="n">
        <f aca="false">X221-(X220*$G220/100)</f>
        <v>0</v>
      </c>
      <c r="AR221" s="14" t="n">
        <f aca="false">Y221-(Y220*$G220/100)</f>
        <v>0</v>
      </c>
    </row>
    <row r="222" customFormat="false" ht="18" hidden="false" customHeight="false" outlineLevel="0" collapsed="false">
      <c r="AA222" s="14"/>
      <c r="AB222" s="14" t="n">
        <f aca="false">I222-(I221*$G221/100)</f>
        <v>0</v>
      </c>
      <c r="AC222" s="14" t="n">
        <f aca="false">J222-(J221*$G221/100)</f>
        <v>0</v>
      </c>
      <c r="AD222" s="14" t="n">
        <f aca="false">K222-(K221*$G221/100)</f>
        <v>0</v>
      </c>
      <c r="AE222" s="14" t="n">
        <f aca="false">L222-(L221*$G221/100)</f>
        <v>0</v>
      </c>
      <c r="AF222" s="14" t="n">
        <f aca="false">M222-(M221*$G221/100)</f>
        <v>0</v>
      </c>
      <c r="AG222" s="14" t="n">
        <f aca="false">N222-(N221*$G221/100)</f>
        <v>0</v>
      </c>
      <c r="AH222" s="14" t="n">
        <f aca="false">O222-(O221*$G221/100)</f>
        <v>0</v>
      </c>
      <c r="AI222" s="14" t="n">
        <f aca="false">P222-(P221*$G221/100)</f>
        <v>0</v>
      </c>
      <c r="AJ222" s="14" t="n">
        <f aca="false">Q222-(Q221*$G221/100)</f>
        <v>0</v>
      </c>
      <c r="AK222" s="14" t="n">
        <f aca="false">R222-(R221*$G221/100)</f>
        <v>0</v>
      </c>
      <c r="AL222" s="14" t="n">
        <f aca="false">S222-(S221*$G221/100)</f>
        <v>0</v>
      </c>
      <c r="AM222" s="14" t="n">
        <f aca="false">T222-(T221*$G221/100)</f>
        <v>0</v>
      </c>
      <c r="AN222" s="14" t="n">
        <f aca="false">U222-(U221*$G221/100)</f>
        <v>0</v>
      </c>
      <c r="AO222" s="14" t="n">
        <f aca="false">V222-(V221*$G221/100)</f>
        <v>0</v>
      </c>
      <c r="AP222" s="14" t="n">
        <f aca="false">W222-(W221*$G221/100)</f>
        <v>0</v>
      </c>
      <c r="AQ222" s="14" t="n">
        <f aca="false">X222-(X221*$G221/100)</f>
        <v>0</v>
      </c>
      <c r="AR222" s="14" t="n">
        <f aca="false">Y222-(Y221*$G221/100)</f>
        <v>0</v>
      </c>
    </row>
    <row r="223" customFormat="false" ht="18" hidden="false" customHeight="false" outlineLevel="0" collapsed="false">
      <c r="AA223" s="14"/>
      <c r="AB223" s="14" t="n">
        <f aca="false">I223-(I222*$G222/100)</f>
        <v>0</v>
      </c>
      <c r="AC223" s="14" t="n">
        <f aca="false">J223-(J222*$G222/100)</f>
        <v>0</v>
      </c>
      <c r="AD223" s="14" t="n">
        <f aca="false">K223-(K222*$G222/100)</f>
        <v>0</v>
      </c>
      <c r="AE223" s="14" t="n">
        <f aca="false">L223-(L222*$G222/100)</f>
        <v>0</v>
      </c>
      <c r="AF223" s="14" t="n">
        <f aca="false">M223-(M222*$G222/100)</f>
        <v>0</v>
      </c>
      <c r="AG223" s="14" t="n">
        <f aca="false">N223-(N222*$G222/100)</f>
        <v>0</v>
      </c>
      <c r="AH223" s="14" t="n">
        <f aca="false">O223-(O222*$G222/100)</f>
        <v>0</v>
      </c>
      <c r="AI223" s="14" t="n">
        <f aca="false">P223-(P222*$G222/100)</f>
        <v>0</v>
      </c>
      <c r="AJ223" s="14" t="n">
        <f aca="false">Q223-(Q222*$G222/100)</f>
        <v>0</v>
      </c>
      <c r="AK223" s="14" t="n">
        <f aca="false">R223-(R222*$G222/100)</f>
        <v>0</v>
      </c>
      <c r="AL223" s="14" t="n">
        <f aca="false">S223-(S222*$G222/100)</f>
        <v>0</v>
      </c>
      <c r="AM223" s="14" t="n">
        <f aca="false">T223-(T222*$G222/100)</f>
        <v>0</v>
      </c>
      <c r="AN223" s="14" t="n">
        <f aca="false">U223-(U222*$G222/100)</f>
        <v>0</v>
      </c>
      <c r="AO223" s="14" t="n">
        <f aca="false">V223-(V222*$G222/100)</f>
        <v>0</v>
      </c>
      <c r="AP223" s="14" t="n">
        <f aca="false">W223-(W222*$G222/100)</f>
        <v>0</v>
      </c>
      <c r="AQ223" s="14" t="n">
        <f aca="false">X223-(X222*$G222/100)</f>
        <v>0</v>
      </c>
      <c r="AR223" s="14" t="n">
        <f aca="false">Y223-(Y222*$G222/100)</f>
        <v>0</v>
      </c>
    </row>
    <row r="224" customFormat="false" ht="18" hidden="false" customHeight="false" outlineLevel="0" collapsed="false">
      <c r="AA224" s="14"/>
      <c r="AB224" s="14" t="n">
        <f aca="false">I224-(I223*$G223/100)</f>
        <v>0</v>
      </c>
      <c r="AC224" s="14" t="n">
        <f aca="false">J224-(J223*$G223/100)</f>
        <v>0</v>
      </c>
      <c r="AD224" s="14" t="n">
        <f aca="false">K224-(K223*$G223/100)</f>
        <v>0</v>
      </c>
      <c r="AE224" s="14" t="n">
        <f aca="false">L224-(L223*$G223/100)</f>
        <v>0</v>
      </c>
      <c r="AF224" s="14" t="n">
        <f aca="false">M224-(M223*$G223/100)</f>
        <v>0</v>
      </c>
      <c r="AG224" s="14" t="n">
        <f aca="false">N224-(N223*$G223/100)</f>
        <v>0</v>
      </c>
      <c r="AH224" s="14" t="n">
        <f aca="false">O224-(O223*$G223/100)</f>
        <v>0</v>
      </c>
      <c r="AI224" s="14" t="n">
        <f aca="false">P224-(P223*$G223/100)</f>
        <v>0</v>
      </c>
      <c r="AJ224" s="14" t="n">
        <f aca="false">Q224-(Q223*$G223/100)</f>
        <v>0</v>
      </c>
      <c r="AK224" s="14" t="n">
        <f aca="false">R224-(R223*$G223/100)</f>
        <v>0</v>
      </c>
      <c r="AL224" s="14" t="n">
        <f aca="false">S224-(S223*$G223/100)</f>
        <v>0</v>
      </c>
      <c r="AM224" s="14" t="n">
        <f aca="false">T224-(T223*$G223/100)</f>
        <v>0</v>
      </c>
      <c r="AN224" s="14" t="n">
        <f aca="false">U224-(U223*$G223/100)</f>
        <v>0</v>
      </c>
      <c r="AO224" s="14" t="n">
        <f aca="false">V224-(V223*$G223/100)</f>
        <v>0</v>
      </c>
      <c r="AP224" s="14" t="n">
        <f aca="false">W224-(W223*$G223/100)</f>
        <v>0</v>
      </c>
      <c r="AQ224" s="14" t="n">
        <f aca="false">X224-(X223*$G223/100)</f>
        <v>0</v>
      </c>
      <c r="AR224" s="14" t="n">
        <f aca="false">Y224-(Y223*$G223/100)</f>
        <v>0</v>
      </c>
    </row>
    <row r="225" customFormat="false" ht="18" hidden="false" customHeight="false" outlineLevel="0" collapsed="false">
      <c r="AA225" s="14"/>
      <c r="AB225" s="14" t="n">
        <f aca="false">I225-(I224*$G224/100)</f>
        <v>0</v>
      </c>
      <c r="AC225" s="14" t="n">
        <f aca="false">J225-(J224*$G224/100)</f>
        <v>0</v>
      </c>
      <c r="AD225" s="14" t="n">
        <f aca="false">K225-(K224*$G224/100)</f>
        <v>0</v>
      </c>
      <c r="AE225" s="14" t="n">
        <f aca="false">L225-(L224*$G224/100)</f>
        <v>0</v>
      </c>
      <c r="AF225" s="14" t="n">
        <f aca="false">M225-(M224*$G224/100)</f>
        <v>0</v>
      </c>
      <c r="AG225" s="14" t="n">
        <f aca="false">N225-(N224*$G224/100)</f>
        <v>0</v>
      </c>
      <c r="AH225" s="14" t="n">
        <f aca="false">O225-(O224*$G224/100)</f>
        <v>0</v>
      </c>
      <c r="AI225" s="14" t="n">
        <f aca="false">P225-(P224*$G224/100)</f>
        <v>0</v>
      </c>
      <c r="AJ225" s="14" t="n">
        <f aca="false">Q225-(Q224*$G224/100)</f>
        <v>0</v>
      </c>
      <c r="AK225" s="14" t="n">
        <f aca="false">R225-(R224*$G224/100)</f>
        <v>0</v>
      </c>
      <c r="AL225" s="14" t="n">
        <f aca="false">S225-(S224*$G224/100)</f>
        <v>0</v>
      </c>
      <c r="AM225" s="14" t="n">
        <f aca="false">T225-(T224*$G224/100)</f>
        <v>0</v>
      </c>
      <c r="AN225" s="14" t="n">
        <f aca="false">U225-(U224*$G224/100)</f>
        <v>0</v>
      </c>
      <c r="AO225" s="14" t="n">
        <f aca="false">V225-(V224*$G224/100)</f>
        <v>0</v>
      </c>
      <c r="AP225" s="14" t="n">
        <f aca="false">W225-(W224*$G224/100)</f>
        <v>0</v>
      </c>
      <c r="AQ225" s="14" t="n">
        <f aca="false">X225-(X224*$G224/100)</f>
        <v>0</v>
      </c>
      <c r="AR225" s="14" t="n">
        <f aca="false">Y225-(Y224*$G224/100)</f>
        <v>0</v>
      </c>
    </row>
    <row r="226" customFormat="false" ht="18" hidden="false" customHeight="false" outlineLevel="0" collapsed="false">
      <c r="AA226" s="14"/>
      <c r="AB226" s="14" t="n">
        <f aca="false">I226-(I225*$G225/100)</f>
        <v>0</v>
      </c>
      <c r="AC226" s="14" t="n">
        <f aca="false">J226-(J225*$G225/100)</f>
        <v>0</v>
      </c>
      <c r="AD226" s="14" t="n">
        <f aca="false">K226-(K225*$G225/100)</f>
        <v>0</v>
      </c>
      <c r="AE226" s="14" t="n">
        <f aca="false">L226-(L225*$G225/100)</f>
        <v>0</v>
      </c>
      <c r="AF226" s="14" t="n">
        <f aca="false">M226-(M225*$G225/100)</f>
        <v>0</v>
      </c>
      <c r="AG226" s="14" t="n">
        <f aca="false">N226-(N225*$G225/100)</f>
        <v>0</v>
      </c>
      <c r="AH226" s="14" t="n">
        <f aca="false">O226-(O225*$G225/100)</f>
        <v>0</v>
      </c>
      <c r="AI226" s="14" t="n">
        <f aca="false">P226-(P225*$G225/100)</f>
        <v>0</v>
      </c>
      <c r="AJ226" s="14" t="n">
        <f aca="false">Q226-(Q225*$G225/100)</f>
        <v>0</v>
      </c>
      <c r="AK226" s="14" t="n">
        <f aca="false">R226-(R225*$G225/100)</f>
        <v>0</v>
      </c>
      <c r="AL226" s="14" t="n">
        <f aca="false">S226-(S225*$G225/100)</f>
        <v>0</v>
      </c>
      <c r="AM226" s="14" t="n">
        <f aca="false">T226-(T225*$G225/100)</f>
        <v>0</v>
      </c>
      <c r="AN226" s="14" t="n">
        <f aca="false">U226-(U225*$G225/100)</f>
        <v>0</v>
      </c>
      <c r="AO226" s="14" t="n">
        <f aca="false">V226-(V225*$G225/100)</f>
        <v>0</v>
      </c>
      <c r="AP226" s="14" t="n">
        <f aca="false">W226-(W225*$G225/100)</f>
        <v>0</v>
      </c>
      <c r="AQ226" s="14" t="n">
        <f aca="false">X226-(X225*$G225/100)</f>
        <v>0</v>
      </c>
      <c r="AR226" s="14" t="n">
        <f aca="false">Y226-(Y225*$G225/100)</f>
        <v>0</v>
      </c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</row>
    <row r="227" customFormat="false" ht="18" hidden="false" customHeight="false" outlineLevel="0" collapsed="false">
      <c r="AA227" s="14"/>
      <c r="AB227" s="14" t="n">
        <f aca="false">I227-(I226*$G226/100)</f>
        <v>0</v>
      </c>
      <c r="AC227" s="14" t="n">
        <f aca="false">J227-(J226*$G226/100)</f>
        <v>0</v>
      </c>
      <c r="AD227" s="14" t="n">
        <f aca="false">K227-(K226*$G226/100)</f>
        <v>0</v>
      </c>
      <c r="AE227" s="14" t="n">
        <f aca="false">L227-(L226*$G226/100)</f>
        <v>0</v>
      </c>
      <c r="AF227" s="14" t="n">
        <f aca="false">M227-(M226*$G226/100)</f>
        <v>0</v>
      </c>
      <c r="AG227" s="14" t="n">
        <f aca="false">N227-(N226*$G226/100)</f>
        <v>0</v>
      </c>
      <c r="AH227" s="14" t="n">
        <f aca="false">O227-(O226*$G226/100)</f>
        <v>0</v>
      </c>
      <c r="AI227" s="14" t="n">
        <f aca="false">P227-(P226*$G226/100)</f>
        <v>0</v>
      </c>
      <c r="AJ227" s="14" t="n">
        <f aca="false">Q227-(Q226*$G226/100)</f>
        <v>0</v>
      </c>
      <c r="AK227" s="14" t="n">
        <f aca="false">R227-(R226*$G226/100)</f>
        <v>0</v>
      </c>
      <c r="AL227" s="14" t="n">
        <f aca="false">S227-(S226*$G226/100)</f>
        <v>0</v>
      </c>
      <c r="AM227" s="14" t="n">
        <f aca="false">T227-(T226*$G226/100)</f>
        <v>0</v>
      </c>
      <c r="AN227" s="14" t="n">
        <f aca="false">U227-(U226*$G226/100)</f>
        <v>0</v>
      </c>
      <c r="AO227" s="14" t="n">
        <f aca="false">V227-(V226*$G226/100)</f>
        <v>0</v>
      </c>
      <c r="AP227" s="14" t="n">
        <f aca="false">W227-(W226*$G226/100)</f>
        <v>0</v>
      </c>
      <c r="AQ227" s="14" t="n">
        <f aca="false">X227-(X226*$G226/100)</f>
        <v>0</v>
      </c>
      <c r="AR227" s="14" t="n">
        <f aca="false">Y227-(Y226*$G226/100)</f>
        <v>0</v>
      </c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</row>
    <row r="228" customFormat="false" ht="18" hidden="false" customHeight="false" outlineLevel="0" collapsed="false">
      <c r="AA228" s="14"/>
      <c r="AB228" s="14" t="n">
        <f aca="false">I228-(I227*$G227/100)</f>
        <v>0</v>
      </c>
      <c r="AC228" s="14" t="n">
        <f aca="false">J228-(J227*$G227/100)</f>
        <v>0</v>
      </c>
      <c r="AD228" s="14" t="n">
        <f aca="false">K228-(K227*$G227/100)</f>
        <v>0</v>
      </c>
      <c r="AE228" s="14" t="n">
        <f aca="false">L228-(L227*$G227/100)</f>
        <v>0</v>
      </c>
      <c r="AF228" s="14" t="n">
        <f aca="false">M228-(M227*$G227/100)</f>
        <v>0</v>
      </c>
      <c r="AG228" s="14" t="n">
        <f aca="false">N228-(N227*$G227/100)</f>
        <v>0</v>
      </c>
      <c r="AH228" s="14" t="n">
        <f aca="false">O228-(O227*$G227/100)</f>
        <v>0</v>
      </c>
      <c r="AI228" s="14" t="n">
        <f aca="false">P228-(P227*$G227/100)</f>
        <v>0</v>
      </c>
      <c r="AJ228" s="14" t="n">
        <f aca="false">Q228-(Q227*$G227/100)</f>
        <v>0</v>
      </c>
      <c r="AK228" s="14" t="n">
        <f aca="false">R228-(R227*$G227/100)</f>
        <v>0</v>
      </c>
      <c r="AL228" s="14" t="n">
        <f aca="false">S228-(S227*$G227/100)</f>
        <v>0</v>
      </c>
      <c r="AM228" s="14" t="n">
        <f aca="false">T228-(T227*$G227/100)</f>
        <v>0</v>
      </c>
      <c r="AN228" s="14" t="n">
        <f aca="false">U228-(U227*$G227/100)</f>
        <v>0</v>
      </c>
      <c r="AO228" s="14" t="n">
        <f aca="false">V228-(V227*$G227/100)</f>
        <v>0</v>
      </c>
      <c r="AP228" s="14" t="n">
        <f aca="false">W228-(W227*$G227/100)</f>
        <v>0</v>
      </c>
      <c r="AQ228" s="14" t="n">
        <f aca="false">X228-(X227*$G227/100)</f>
        <v>0</v>
      </c>
      <c r="AR228" s="14" t="n">
        <f aca="false">Y228-(Y227*$G227/100)</f>
        <v>0</v>
      </c>
    </row>
    <row r="229" customFormat="false" ht="18" hidden="false" customHeight="false" outlineLevel="0" collapsed="false">
      <c r="AA229" s="14"/>
      <c r="AB229" s="14" t="n">
        <f aca="false">I229-(I228*$G228/100)</f>
        <v>0</v>
      </c>
      <c r="AC229" s="14" t="n">
        <f aca="false">J229-(J228*$G228/100)</f>
        <v>0</v>
      </c>
      <c r="AD229" s="14" t="n">
        <f aca="false">K229-(K228*$G228/100)</f>
        <v>0</v>
      </c>
      <c r="AE229" s="14" t="n">
        <f aca="false">L229-(L228*$G228/100)</f>
        <v>0</v>
      </c>
      <c r="AF229" s="14" t="n">
        <f aca="false">M229-(M228*$G228/100)</f>
        <v>0</v>
      </c>
      <c r="AG229" s="14" t="n">
        <f aca="false">N229-(N228*$G228/100)</f>
        <v>0</v>
      </c>
      <c r="AH229" s="14" t="n">
        <f aca="false">O229-(O228*$G228/100)</f>
        <v>0</v>
      </c>
      <c r="AI229" s="14" t="n">
        <f aca="false">P229-(P228*$G228/100)</f>
        <v>0</v>
      </c>
      <c r="AJ229" s="14" t="n">
        <f aca="false">Q229-(Q228*$G228/100)</f>
        <v>0</v>
      </c>
      <c r="AK229" s="14" t="n">
        <f aca="false">R229-(R228*$G228/100)</f>
        <v>0</v>
      </c>
      <c r="AL229" s="14" t="n">
        <f aca="false">S229-(S228*$G228/100)</f>
        <v>0</v>
      </c>
      <c r="AM229" s="14" t="n">
        <f aca="false">T229-(T228*$G228/100)</f>
        <v>0</v>
      </c>
      <c r="AN229" s="14" t="n">
        <f aca="false">U229-(U228*$G228/100)</f>
        <v>0</v>
      </c>
      <c r="AO229" s="14" t="n">
        <f aca="false">V229-(V228*$G228/100)</f>
        <v>0</v>
      </c>
      <c r="AP229" s="14" t="n">
        <f aca="false">W229-(W228*$G228/100)</f>
        <v>0</v>
      </c>
      <c r="AQ229" s="14" t="n">
        <f aca="false">X229-(X228*$G228/100)</f>
        <v>0</v>
      </c>
      <c r="AR229" s="14" t="n">
        <f aca="false">Y229-(Y228*$G228/100)</f>
        <v>0</v>
      </c>
    </row>
    <row r="230" customFormat="false" ht="18" hidden="false" customHeight="false" outlineLevel="0" collapsed="false">
      <c r="AA230" s="14"/>
      <c r="AB230" s="14" t="n">
        <f aca="false">I230-(I229*$G229/100)</f>
        <v>0</v>
      </c>
      <c r="AC230" s="14" t="n">
        <f aca="false">J230-(J229*$G229/100)</f>
        <v>0</v>
      </c>
      <c r="AD230" s="14" t="n">
        <f aca="false">K230-(K229*$G229/100)</f>
        <v>0</v>
      </c>
      <c r="AE230" s="14" t="n">
        <f aca="false">L230-(L229*$G229/100)</f>
        <v>0</v>
      </c>
      <c r="AF230" s="14" t="n">
        <f aca="false">M230-(M229*$G229/100)</f>
        <v>0</v>
      </c>
      <c r="AG230" s="14" t="n">
        <f aca="false">N230-(N229*$G229/100)</f>
        <v>0</v>
      </c>
      <c r="AH230" s="14" t="n">
        <f aca="false">O230-(O229*$G229/100)</f>
        <v>0</v>
      </c>
      <c r="AI230" s="14" t="n">
        <f aca="false">P230-(P229*$G229/100)</f>
        <v>0</v>
      </c>
      <c r="AJ230" s="14" t="n">
        <f aca="false">Q230-(Q229*$G229/100)</f>
        <v>0</v>
      </c>
      <c r="AK230" s="14" t="n">
        <f aca="false">R230-(R229*$G229/100)</f>
        <v>0</v>
      </c>
      <c r="AL230" s="14" t="n">
        <f aca="false">S230-(S229*$G229/100)</f>
        <v>0</v>
      </c>
      <c r="AM230" s="14" t="n">
        <f aca="false">T230-(T229*$G229/100)</f>
        <v>0</v>
      </c>
      <c r="AN230" s="14" t="n">
        <f aca="false">U230-(U229*$G229/100)</f>
        <v>0</v>
      </c>
      <c r="AO230" s="14" t="n">
        <f aca="false">V230-(V229*$G229/100)</f>
        <v>0</v>
      </c>
      <c r="AP230" s="14" t="n">
        <f aca="false">W230-(W229*$G229/100)</f>
        <v>0</v>
      </c>
      <c r="AQ230" s="14" t="n">
        <f aca="false">X230-(X229*$G229/100)</f>
        <v>0</v>
      </c>
      <c r="AR230" s="14" t="n">
        <f aca="false">Y230-(Y229*$G229/100)</f>
        <v>0</v>
      </c>
    </row>
    <row r="231" customFormat="false" ht="18" hidden="false" customHeight="false" outlineLevel="0" collapsed="false">
      <c r="AA231" s="14"/>
      <c r="AB231" s="14" t="n">
        <f aca="false">I231-(I230*$G230/100)</f>
        <v>0</v>
      </c>
      <c r="AC231" s="14" t="n">
        <f aca="false">J231-(J230*$G230/100)</f>
        <v>0</v>
      </c>
      <c r="AD231" s="14" t="n">
        <f aca="false">K231-(K230*$G230/100)</f>
        <v>0</v>
      </c>
      <c r="AE231" s="14" t="n">
        <f aca="false">L231-(L230*$G230/100)</f>
        <v>0</v>
      </c>
      <c r="AF231" s="14" t="n">
        <f aca="false">M231-(M230*$G230/100)</f>
        <v>0</v>
      </c>
      <c r="AG231" s="14" t="n">
        <f aca="false">N231-(N230*$G230/100)</f>
        <v>0</v>
      </c>
      <c r="AH231" s="14" t="n">
        <f aca="false">O231-(O230*$G230/100)</f>
        <v>0</v>
      </c>
      <c r="AI231" s="14" t="n">
        <f aca="false">P231-(P230*$G230/100)</f>
        <v>0</v>
      </c>
      <c r="AJ231" s="14" t="n">
        <f aca="false">Q231-(Q230*$G230/100)</f>
        <v>0</v>
      </c>
      <c r="AK231" s="14" t="n">
        <f aca="false">R231-(R230*$G230/100)</f>
        <v>0</v>
      </c>
      <c r="AL231" s="14" t="n">
        <f aca="false">S231-(S230*$G230/100)</f>
        <v>0</v>
      </c>
      <c r="AM231" s="14" t="n">
        <f aca="false">T231-(T230*$G230/100)</f>
        <v>0</v>
      </c>
      <c r="AN231" s="14" t="n">
        <f aca="false">U231-(U230*$G230/100)</f>
        <v>0</v>
      </c>
      <c r="AO231" s="14" t="n">
        <f aca="false">V231-(V230*$G230/100)</f>
        <v>0</v>
      </c>
      <c r="AP231" s="14" t="n">
        <f aca="false">W231-(W230*$G230/100)</f>
        <v>0</v>
      </c>
      <c r="AQ231" s="14" t="n">
        <f aca="false">X231-(X230*$G230/100)</f>
        <v>0</v>
      </c>
      <c r="AR231" s="14" t="n">
        <f aca="false">Y231-(Y230*$G230/100)</f>
        <v>0</v>
      </c>
    </row>
    <row r="232" customFormat="false" ht="18" hidden="false" customHeight="false" outlineLevel="0" collapsed="false">
      <c r="AA232" s="14"/>
      <c r="AB232" s="14" t="n">
        <f aca="false">I232-(I231*$G231/100)</f>
        <v>0</v>
      </c>
      <c r="AC232" s="14" t="n">
        <f aca="false">J232-(J231*$G231/100)</f>
        <v>0</v>
      </c>
      <c r="AD232" s="14" t="n">
        <f aca="false">K232-(K231*$G231/100)</f>
        <v>0</v>
      </c>
      <c r="AE232" s="14" t="n">
        <f aca="false">L232-(L231*$G231/100)</f>
        <v>0</v>
      </c>
      <c r="AF232" s="14" t="n">
        <f aca="false">M232-(M231*$G231/100)</f>
        <v>0</v>
      </c>
      <c r="AG232" s="14" t="n">
        <f aca="false">N232-(N231*$G231/100)</f>
        <v>0</v>
      </c>
      <c r="AH232" s="14" t="n">
        <f aca="false">O232-(O231*$G231/100)</f>
        <v>0</v>
      </c>
      <c r="AI232" s="14" t="n">
        <f aca="false">P232-(P231*$G231/100)</f>
        <v>0</v>
      </c>
      <c r="AJ232" s="14" t="n">
        <f aca="false">Q232-(Q231*$G231/100)</f>
        <v>0</v>
      </c>
      <c r="AK232" s="14" t="n">
        <f aca="false">R232-(R231*$G231/100)</f>
        <v>0</v>
      </c>
      <c r="AL232" s="14" t="n">
        <f aca="false">S232-(S231*$G231/100)</f>
        <v>0</v>
      </c>
      <c r="AM232" s="14" t="n">
        <f aca="false">T232-(T231*$G231/100)</f>
        <v>0</v>
      </c>
      <c r="AN232" s="14" t="n">
        <f aca="false">U232-(U231*$G231/100)</f>
        <v>0</v>
      </c>
      <c r="AO232" s="14" t="n">
        <f aca="false">V232-(V231*$G231/100)</f>
        <v>0</v>
      </c>
      <c r="AP232" s="14" t="n">
        <f aca="false">W232-(W231*$G231/100)</f>
        <v>0</v>
      </c>
      <c r="AQ232" s="14" t="n">
        <f aca="false">X232-(X231*$G231/100)</f>
        <v>0</v>
      </c>
      <c r="AR232" s="14" t="n">
        <f aca="false">Y232-(Y231*$G231/100)</f>
        <v>0</v>
      </c>
    </row>
    <row r="233" customFormat="false" ht="18" hidden="false" customHeight="false" outlineLevel="0" collapsed="false">
      <c r="AA233" s="14"/>
      <c r="AB233" s="14" t="n">
        <f aca="false">I233-(I232*$G232/100)</f>
        <v>0</v>
      </c>
      <c r="AC233" s="14" t="n">
        <f aca="false">J233-(J232*$G232/100)</f>
        <v>0</v>
      </c>
      <c r="AD233" s="14" t="n">
        <f aca="false">K233-(K232*$G232/100)</f>
        <v>0</v>
      </c>
      <c r="AE233" s="14" t="n">
        <f aca="false">L233-(L232*$G232/100)</f>
        <v>0</v>
      </c>
      <c r="AF233" s="14" t="n">
        <f aca="false">M233-(M232*$G232/100)</f>
        <v>0</v>
      </c>
      <c r="AG233" s="14" t="n">
        <f aca="false">N233-(N232*$G232/100)</f>
        <v>0</v>
      </c>
      <c r="AH233" s="14" t="n">
        <f aca="false">O233-(O232*$G232/100)</f>
        <v>0</v>
      </c>
      <c r="AI233" s="14" t="n">
        <f aca="false">P233-(P232*$G232/100)</f>
        <v>0</v>
      </c>
      <c r="AJ233" s="14" t="n">
        <f aca="false">Q233-(Q232*$G232/100)</f>
        <v>0</v>
      </c>
      <c r="AK233" s="14" t="n">
        <f aca="false">R233-(R232*$G232/100)</f>
        <v>0</v>
      </c>
      <c r="AL233" s="14" t="n">
        <f aca="false">S233-(S232*$G232/100)</f>
        <v>0</v>
      </c>
      <c r="AM233" s="14" t="n">
        <f aca="false">T233-(T232*$G232/100)</f>
        <v>0</v>
      </c>
      <c r="AN233" s="14" t="n">
        <f aca="false">U233-(U232*$G232/100)</f>
        <v>0</v>
      </c>
      <c r="AO233" s="14" t="n">
        <f aca="false">V233-(V232*$G232/100)</f>
        <v>0</v>
      </c>
      <c r="AP233" s="14" t="n">
        <f aca="false">W233-(W232*$G232/100)</f>
        <v>0</v>
      </c>
      <c r="AQ233" s="14" t="n">
        <f aca="false">X233-(X232*$G232/100)</f>
        <v>0</v>
      </c>
      <c r="AR233" s="14" t="n">
        <f aca="false">Y233-(Y232*$G232/100)</f>
        <v>0</v>
      </c>
    </row>
    <row r="234" customFormat="false" ht="18" hidden="false" customHeight="false" outlineLevel="0" collapsed="false">
      <c r="AA234" s="14"/>
      <c r="AB234" s="14" t="n">
        <f aca="false">I234-(I233*$G233/100)</f>
        <v>0</v>
      </c>
      <c r="AC234" s="14" t="n">
        <f aca="false">J234-(J233*$G233/100)</f>
        <v>0</v>
      </c>
      <c r="AD234" s="14" t="n">
        <f aca="false">K234-(K233*$G233/100)</f>
        <v>0</v>
      </c>
      <c r="AE234" s="14" t="n">
        <f aca="false">L234-(L233*$G233/100)</f>
        <v>0</v>
      </c>
      <c r="AF234" s="14" t="n">
        <f aca="false">M234-(M233*$G233/100)</f>
        <v>0</v>
      </c>
      <c r="AG234" s="14" t="n">
        <f aca="false">N234-(N233*$G233/100)</f>
        <v>0</v>
      </c>
      <c r="AH234" s="14" t="n">
        <f aca="false">O234-(O233*$G233/100)</f>
        <v>0</v>
      </c>
      <c r="AI234" s="14" t="n">
        <f aca="false">P234-(P233*$G233/100)</f>
        <v>0</v>
      </c>
      <c r="AJ234" s="14" t="n">
        <f aca="false">Q234-(Q233*$G233/100)</f>
        <v>0</v>
      </c>
      <c r="AK234" s="14" t="n">
        <f aca="false">R234-(R233*$G233/100)</f>
        <v>0</v>
      </c>
      <c r="AL234" s="14" t="n">
        <f aca="false">S234-(S233*$G233/100)</f>
        <v>0</v>
      </c>
      <c r="AM234" s="14" t="n">
        <f aca="false">T234-(T233*$G233/100)</f>
        <v>0</v>
      </c>
      <c r="AN234" s="14" t="n">
        <f aca="false">U234-(U233*$G233/100)</f>
        <v>0</v>
      </c>
      <c r="AO234" s="14" t="n">
        <f aca="false">V234-(V233*$G233/100)</f>
        <v>0</v>
      </c>
      <c r="AP234" s="14" t="n">
        <f aca="false">W234-(W233*$G233/100)</f>
        <v>0</v>
      </c>
      <c r="AQ234" s="14" t="n">
        <f aca="false">X234-(X233*$G233/100)</f>
        <v>0</v>
      </c>
      <c r="AR234" s="14" t="n">
        <f aca="false">Y234-(Y233*$G233/100)</f>
        <v>0</v>
      </c>
    </row>
    <row r="235" customFormat="false" ht="18" hidden="false" customHeight="false" outlineLevel="0" collapsed="false">
      <c r="AA235" s="14"/>
      <c r="AB235" s="14" t="n">
        <f aca="false">I235-(I234*$G234/100)</f>
        <v>0</v>
      </c>
      <c r="AC235" s="14" t="n">
        <f aca="false">J235-(J234*$G234/100)</f>
        <v>0</v>
      </c>
      <c r="AD235" s="14" t="n">
        <f aca="false">K235-(K234*$G234/100)</f>
        <v>0</v>
      </c>
      <c r="AE235" s="14" t="n">
        <f aca="false">L235-(L234*$G234/100)</f>
        <v>0</v>
      </c>
      <c r="AF235" s="14" t="n">
        <f aca="false">M235-(M234*$G234/100)</f>
        <v>0</v>
      </c>
      <c r="AG235" s="14" t="n">
        <f aca="false">N235-(N234*$G234/100)</f>
        <v>0</v>
      </c>
      <c r="AH235" s="14" t="n">
        <f aca="false">O235-(O234*$G234/100)</f>
        <v>0</v>
      </c>
      <c r="AI235" s="14" t="n">
        <f aca="false">P235-(P234*$G234/100)</f>
        <v>0</v>
      </c>
      <c r="AJ235" s="14" t="n">
        <f aca="false">Q235-(Q234*$G234/100)</f>
        <v>0</v>
      </c>
      <c r="AK235" s="14" t="n">
        <f aca="false">R235-(R234*$G234/100)</f>
        <v>0</v>
      </c>
      <c r="AL235" s="14" t="n">
        <f aca="false">S235-(S234*$G234/100)</f>
        <v>0</v>
      </c>
      <c r="AM235" s="14" t="n">
        <f aca="false">T235-(T234*$G234/100)</f>
        <v>0</v>
      </c>
      <c r="AN235" s="14" t="n">
        <f aca="false">U235-(U234*$G234/100)</f>
        <v>0</v>
      </c>
      <c r="AO235" s="14" t="n">
        <f aca="false">V235-(V234*$G234/100)</f>
        <v>0</v>
      </c>
      <c r="AP235" s="14" t="n">
        <f aca="false">W235-(W234*$G234/100)</f>
        <v>0</v>
      </c>
      <c r="AQ235" s="14" t="n">
        <f aca="false">X235-(X234*$G234/100)</f>
        <v>0</v>
      </c>
      <c r="AR235" s="14" t="n">
        <f aca="false">Y235-(Y234*$G234/100)</f>
        <v>0</v>
      </c>
    </row>
    <row r="236" customFormat="false" ht="18" hidden="false" customHeight="false" outlineLevel="0" collapsed="false">
      <c r="AA236" s="14"/>
      <c r="AB236" s="14" t="n">
        <f aca="false">I236-(I235*$G235/100)</f>
        <v>0</v>
      </c>
      <c r="AC236" s="14" t="n">
        <f aca="false">J236-(J235*$G235/100)</f>
        <v>0</v>
      </c>
      <c r="AD236" s="14" t="n">
        <f aca="false">K236-(K235*$G235/100)</f>
        <v>0</v>
      </c>
      <c r="AE236" s="14" t="n">
        <f aca="false">L236-(L235*$G235/100)</f>
        <v>0</v>
      </c>
      <c r="AF236" s="14" t="n">
        <f aca="false">M236-(M235*$G235/100)</f>
        <v>0</v>
      </c>
      <c r="AG236" s="14" t="n">
        <f aca="false">N236-(N235*$G235/100)</f>
        <v>0</v>
      </c>
      <c r="AH236" s="14" t="n">
        <f aca="false">O236-(O235*$G235/100)</f>
        <v>0</v>
      </c>
      <c r="AI236" s="14" t="n">
        <f aca="false">P236-(P235*$G235/100)</f>
        <v>0</v>
      </c>
      <c r="AJ236" s="14" t="n">
        <f aca="false">Q236-(Q235*$G235/100)</f>
        <v>0</v>
      </c>
      <c r="AK236" s="14" t="n">
        <f aca="false">R236-(R235*$G235/100)</f>
        <v>0</v>
      </c>
      <c r="AL236" s="14" t="n">
        <f aca="false">S236-(S235*$G235/100)</f>
        <v>0</v>
      </c>
      <c r="AM236" s="14" t="n">
        <f aca="false">T236-(T235*$G235/100)</f>
        <v>0</v>
      </c>
      <c r="AN236" s="14" t="n">
        <f aca="false">U236-(U235*$G235/100)</f>
        <v>0</v>
      </c>
      <c r="AO236" s="14" t="n">
        <f aca="false">V236-(V235*$G235/100)</f>
        <v>0</v>
      </c>
      <c r="AP236" s="14" t="n">
        <f aca="false">W236-(W235*$G235/100)</f>
        <v>0</v>
      </c>
      <c r="AQ236" s="14" t="n">
        <f aca="false">X236-(X235*$G235/100)</f>
        <v>0</v>
      </c>
      <c r="AR236" s="14" t="n">
        <f aca="false">Y236-(Y235*$G235/100)</f>
        <v>0</v>
      </c>
    </row>
    <row r="237" customFormat="false" ht="18" hidden="false" customHeight="false" outlineLevel="0" collapsed="false">
      <c r="AA237" s="14"/>
      <c r="AB237" s="14" t="n">
        <f aca="false">I237-(I236*$G236/100)</f>
        <v>0</v>
      </c>
      <c r="AC237" s="14" t="n">
        <f aca="false">J237-(J236*$G236/100)</f>
        <v>0</v>
      </c>
      <c r="AD237" s="14" t="n">
        <f aca="false">K237-(K236*$G236/100)</f>
        <v>0</v>
      </c>
      <c r="AE237" s="14" t="n">
        <f aca="false">L237-(L236*$G236/100)</f>
        <v>0</v>
      </c>
      <c r="AF237" s="14" t="n">
        <f aca="false">M237-(M236*$G236/100)</f>
        <v>0</v>
      </c>
      <c r="AG237" s="14" t="n">
        <f aca="false">N237-(N236*$G236/100)</f>
        <v>0</v>
      </c>
      <c r="AH237" s="14" t="n">
        <f aca="false">O237-(O236*$G236/100)</f>
        <v>0</v>
      </c>
      <c r="AI237" s="14" t="n">
        <f aca="false">P237-(P236*$G236/100)</f>
        <v>0</v>
      </c>
      <c r="AJ237" s="14" t="n">
        <f aca="false">Q237-(Q236*$G236/100)</f>
        <v>0</v>
      </c>
      <c r="AK237" s="14" t="n">
        <f aca="false">R237-(R236*$G236/100)</f>
        <v>0</v>
      </c>
      <c r="AL237" s="14" t="n">
        <f aca="false">S237-(S236*$G236/100)</f>
        <v>0</v>
      </c>
      <c r="AM237" s="14" t="n">
        <f aca="false">T237-(T236*$G236/100)</f>
        <v>0</v>
      </c>
      <c r="AN237" s="14" t="n">
        <f aca="false">U237-(U236*$G236/100)</f>
        <v>0</v>
      </c>
      <c r="AO237" s="14" t="n">
        <f aca="false">V237-(V236*$G236/100)</f>
        <v>0</v>
      </c>
      <c r="AP237" s="14" t="n">
        <f aca="false">W237-(W236*$G236/100)</f>
        <v>0</v>
      </c>
      <c r="AQ237" s="14" t="n">
        <f aca="false">X237-(X236*$G236/100)</f>
        <v>0</v>
      </c>
      <c r="AR237" s="14" t="n">
        <f aca="false">Y237-(Y236*$G236/100)</f>
        <v>0</v>
      </c>
    </row>
    <row r="238" customFormat="false" ht="18" hidden="false" customHeight="false" outlineLevel="0" collapsed="false">
      <c r="AA238" s="14"/>
      <c r="AB238" s="14" t="n">
        <f aca="false">I238-(I237*$G237/100)</f>
        <v>0</v>
      </c>
      <c r="AC238" s="14" t="n">
        <f aca="false">J238-(J237*$G237/100)</f>
        <v>0</v>
      </c>
      <c r="AD238" s="14" t="n">
        <f aca="false">K238-(K237*$G237/100)</f>
        <v>0</v>
      </c>
      <c r="AE238" s="14" t="n">
        <f aca="false">L238-(L237*$G237/100)</f>
        <v>0</v>
      </c>
      <c r="AF238" s="14" t="n">
        <f aca="false">M238-(M237*$G237/100)</f>
        <v>0</v>
      </c>
      <c r="AG238" s="14" t="n">
        <f aca="false">N238-(N237*$G237/100)</f>
        <v>0</v>
      </c>
      <c r="AH238" s="14" t="n">
        <f aca="false">O238-(O237*$G237/100)</f>
        <v>0</v>
      </c>
      <c r="AI238" s="14" t="n">
        <f aca="false">P238-(P237*$G237/100)</f>
        <v>0</v>
      </c>
      <c r="AJ238" s="14" t="n">
        <f aca="false">Q238-(Q237*$G237/100)</f>
        <v>0</v>
      </c>
      <c r="AK238" s="14" t="n">
        <f aca="false">R238-(R237*$G237/100)</f>
        <v>0</v>
      </c>
      <c r="AL238" s="14" t="n">
        <f aca="false">S238-(S237*$G237/100)</f>
        <v>0</v>
      </c>
      <c r="AM238" s="14" t="n">
        <f aca="false">T238-(T237*$G237/100)</f>
        <v>0</v>
      </c>
      <c r="AN238" s="14" t="n">
        <f aca="false">U238-(U237*$G237/100)</f>
        <v>0</v>
      </c>
      <c r="AO238" s="14" t="n">
        <f aca="false">V238-(V237*$G237/100)</f>
        <v>0</v>
      </c>
      <c r="AP238" s="14" t="n">
        <f aca="false">W238-(W237*$G237/100)</f>
        <v>0</v>
      </c>
      <c r="AQ238" s="14" t="n">
        <f aca="false">X238-(X237*$G237/100)</f>
        <v>0</v>
      </c>
      <c r="AR238" s="14" t="n">
        <f aca="false">Y238-(Y237*$G237/100)</f>
        <v>0</v>
      </c>
    </row>
    <row r="239" customFormat="false" ht="18" hidden="false" customHeight="false" outlineLevel="0" collapsed="false">
      <c r="AA239" s="14"/>
      <c r="AB239" s="14" t="n">
        <f aca="false">I239-(I238*$G238/100)</f>
        <v>0</v>
      </c>
      <c r="AC239" s="14" t="n">
        <f aca="false">J239-(J238*$G238/100)</f>
        <v>0</v>
      </c>
      <c r="AD239" s="14" t="n">
        <f aca="false">K239-(K238*$G238/100)</f>
        <v>0</v>
      </c>
      <c r="AE239" s="14" t="n">
        <f aca="false">L239-(L238*$G238/100)</f>
        <v>0</v>
      </c>
      <c r="AF239" s="14" t="n">
        <f aca="false">M239-(M238*$G238/100)</f>
        <v>0</v>
      </c>
      <c r="AG239" s="14" t="n">
        <f aca="false">N239-(N238*$G238/100)</f>
        <v>0</v>
      </c>
      <c r="AH239" s="14" t="n">
        <f aca="false">O239-(O238*$G238/100)</f>
        <v>0</v>
      </c>
      <c r="AI239" s="14" t="n">
        <f aca="false">P239-(P238*$G238/100)</f>
        <v>0</v>
      </c>
      <c r="AJ239" s="14" t="n">
        <f aca="false">Q239-(Q238*$G238/100)</f>
        <v>0</v>
      </c>
      <c r="AK239" s="14" t="n">
        <f aca="false">R239-(R238*$G238/100)</f>
        <v>0</v>
      </c>
      <c r="AL239" s="14" t="n">
        <f aca="false">S239-(S238*$G238/100)</f>
        <v>0</v>
      </c>
      <c r="AM239" s="14" t="n">
        <f aca="false">T239-(T238*$G238/100)</f>
        <v>0</v>
      </c>
      <c r="AN239" s="14" t="n">
        <f aca="false">U239-(U238*$G238/100)</f>
        <v>0</v>
      </c>
      <c r="AO239" s="14" t="n">
        <f aca="false">V239-(V238*$G238/100)</f>
        <v>0</v>
      </c>
      <c r="AP239" s="14" t="n">
        <f aca="false">W239-(W238*$G238/100)</f>
        <v>0</v>
      </c>
      <c r="AQ239" s="14" t="n">
        <f aca="false">X239-(X238*$G238/100)</f>
        <v>0</v>
      </c>
      <c r="AR239" s="14" t="n">
        <f aca="false">Y239-(Y238*$G238/100)</f>
        <v>0</v>
      </c>
    </row>
    <row r="240" customFormat="false" ht="18" hidden="false" customHeight="false" outlineLevel="0" collapsed="false">
      <c r="AA240" s="14"/>
      <c r="AB240" s="14" t="n">
        <f aca="false">I240-(I239*$G239/100)</f>
        <v>0</v>
      </c>
      <c r="AC240" s="14" t="n">
        <f aca="false">J240-(J239*$G239/100)</f>
        <v>0</v>
      </c>
      <c r="AD240" s="14" t="n">
        <f aca="false">K240-(K239*$G239/100)</f>
        <v>0</v>
      </c>
      <c r="AE240" s="14" t="n">
        <f aca="false">L240-(L239*$G239/100)</f>
        <v>0</v>
      </c>
      <c r="AF240" s="14" t="n">
        <f aca="false">M240-(M239*$G239/100)</f>
        <v>0</v>
      </c>
      <c r="AG240" s="14" t="n">
        <f aca="false">N240-(N239*$G239/100)</f>
        <v>0</v>
      </c>
      <c r="AH240" s="14" t="n">
        <f aca="false">O240-(O239*$G239/100)</f>
        <v>0</v>
      </c>
      <c r="AI240" s="14" t="n">
        <f aca="false">P240-(P239*$G239/100)</f>
        <v>0</v>
      </c>
      <c r="AJ240" s="14" t="n">
        <f aca="false">Q240-(Q239*$G239/100)</f>
        <v>0</v>
      </c>
      <c r="AK240" s="14" t="n">
        <f aca="false">R240-(R239*$G239/100)</f>
        <v>0</v>
      </c>
      <c r="AL240" s="14" t="n">
        <f aca="false">S240-(S239*$G239/100)</f>
        <v>0</v>
      </c>
      <c r="AM240" s="14" t="n">
        <f aca="false">T240-(T239*$G239/100)</f>
        <v>0</v>
      </c>
      <c r="AN240" s="14" t="n">
        <f aca="false">U240-(U239*$G239/100)</f>
        <v>0</v>
      </c>
      <c r="AO240" s="14" t="n">
        <f aca="false">V240-(V239*$G239/100)</f>
        <v>0</v>
      </c>
      <c r="AP240" s="14" t="n">
        <f aca="false">W240-(W239*$G239/100)</f>
        <v>0</v>
      </c>
      <c r="AQ240" s="14" t="n">
        <f aca="false">X240-(X239*$G239/100)</f>
        <v>0</v>
      </c>
      <c r="AR240" s="14" t="n">
        <f aca="false">Y240-(Y239*$G239/100)</f>
        <v>0</v>
      </c>
    </row>
    <row r="241" customFormat="false" ht="18" hidden="false" customHeight="false" outlineLevel="0" collapsed="false">
      <c r="AA241" s="14"/>
      <c r="AB241" s="14" t="n">
        <f aca="false">I241-(I240*$G240/100)</f>
        <v>0</v>
      </c>
      <c r="AC241" s="14" t="n">
        <f aca="false">J241-(J240*$G240/100)</f>
        <v>0</v>
      </c>
      <c r="AD241" s="14" t="n">
        <f aca="false">K241-(K240*$G240/100)</f>
        <v>0</v>
      </c>
      <c r="AE241" s="14" t="n">
        <f aca="false">L241-(L240*$G240/100)</f>
        <v>0</v>
      </c>
      <c r="AF241" s="14" t="n">
        <f aca="false">M241-(M240*$G240/100)</f>
        <v>0</v>
      </c>
      <c r="AG241" s="14" t="n">
        <f aca="false">N241-(N240*$G240/100)</f>
        <v>0</v>
      </c>
      <c r="AH241" s="14" t="n">
        <f aca="false">O241-(O240*$G240/100)</f>
        <v>0</v>
      </c>
      <c r="AI241" s="14" t="n">
        <f aca="false">P241-(P240*$G240/100)</f>
        <v>0</v>
      </c>
      <c r="AJ241" s="14" t="n">
        <f aca="false">Q241-(Q240*$G240/100)</f>
        <v>0</v>
      </c>
      <c r="AK241" s="14" t="n">
        <f aca="false">R241-(R240*$G240/100)</f>
        <v>0</v>
      </c>
      <c r="AL241" s="14" t="n">
        <f aca="false">S241-(S240*$G240/100)</f>
        <v>0</v>
      </c>
      <c r="AM241" s="14" t="n">
        <f aca="false">T241-(T240*$G240/100)</f>
        <v>0</v>
      </c>
      <c r="AN241" s="14" t="n">
        <f aca="false">U241-(U240*$G240/100)</f>
        <v>0</v>
      </c>
      <c r="AO241" s="14" t="n">
        <f aca="false">V241-(V240*$G240/100)</f>
        <v>0</v>
      </c>
      <c r="AP241" s="14" t="n">
        <f aca="false">W241-(W240*$G240/100)</f>
        <v>0</v>
      </c>
      <c r="AQ241" s="14" t="n">
        <f aca="false">X241-(X240*$G240/100)</f>
        <v>0</v>
      </c>
      <c r="AR241" s="14" t="n">
        <f aca="false">Y241-(Y240*$G240/100)</f>
        <v>0</v>
      </c>
    </row>
    <row r="242" customFormat="false" ht="18" hidden="false" customHeight="false" outlineLevel="0" collapsed="false">
      <c r="AA242" s="14"/>
      <c r="AB242" s="14" t="n">
        <f aca="false">I242-(I241*$G241/100)</f>
        <v>0</v>
      </c>
      <c r="AC242" s="14" t="n">
        <f aca="false">J242-(J241*$G241/100)</f>
        <v>0</v>
      </c>
      <c r="AD242" s="14" t="n">
        <f aca="false">K242-(K241*$G241/100)</f>
        <v>0</v>
      </c>
      <c r="AE242" s="14" t="n">
        <f aca="false">L242-(L241*$G241/100)</f>
        <v>0</v>
      </c>
      <c r="AF242" s="14" t="n">
        <f aca="false">M242-(M241*$G241/100)</f>
        <v>0</v>
      </c>
      <c r="AG242" s="14" t="n">
        <f aca="false">N242-(N241*$G241/100)</f>
        <v>0</v>
      </c>
      <c r="AH242" s="14" t="n">
        <f aca="false">O242-(O241*$G241/100)</f>
        <v>0</v>
      </c>
      <c r="AI242" s="14" t="n">
        <f aca="false">P242-(P241*$G241/100)</f>
        <v>0</v>
      </c>
      <c r="AJ242" s="14" t="n">
        <f aca="false">Q242-(Q241*$G241/100)</f>
        <v>0</v>
      </c>
      <c r="AK242" s="14" t="n">
        <f aca="false">R242-(R241*$G241/100)</f>
        <v>0</v>
      </c>
      <c r="AL242" s="14" t="n">
        <f aca="false">S242-(S241*$G241/100)</f>
        <v>0</v>
      </c>
      <c r="AM242" s="14" t="n">
        <f aca="false">T242-(T241*$G241/100)</f>
        <v>0</v>
      </c>
      <c r="AN242" s="14" t="n">
        <f aca="false">U242-(U241*$G241/100)</f>
        <v>0</v>
      </c>
      <c r="AO242" s="14" t="n">
        <f aca="false">V242-(V241*$G241/100)</f>
        <v>0</v>
      </c>
      <c r="AP242" s="14" t="n">
        <f aca="false">W242-(W241*$G241/100)</f>
        <v>0</v>
      </c>
      <c r="AQ242" s="14" t="n">
        <f aca="false">X242-(X241*$G241/100)</f>
        <v>0</v>
      </c>
      <c r="AR242" s="14" t="n">
        <f aca="false">Y242-(Y241*$G241/100)</f>
        <v>0</v>
      </c>
    </row>
    <row r="243" customFormat="false" ht="18" hidden="false" customHeight="false" outlineLevel="0" collapsed="false">
      <c r="AA243" s="14"/>
      <c r="AB243" s="14" t="n">
        <f aca="false">I243-(I242*$G242/100)</f>
        <v>0</v>
      </c>
      <c r="AC243" s="14" t="n">
        <f aca="false">J243-(J242*$G242/100)</f>
        <v>0</v>
      </c>
      <c r="AD243" s="14" t="n">
        <f aca="false">K243-(K242*$G242/100)</f>
        <v>0</v>
      </c>
      <c r="AE243" s="14" t="n">
        <f aca="false">L243-(L242*$G242/100)</f>
        <v>0</v>
      </c>
      <c r="AF243" s="14" t="n">
        <f aca="false">M243-(M242*$G242/100)</f>
        <v>0</v>
      </c>
      <c r="AG243" s="14" t="n">
        <f aca="false">N243-(N242*$G242/100)</f>
        <v>0</v>
      </c>
      <c r="AH243" s="14" t="n">
        <f aca="false">O243-(O242*$G242/100)</f>
        <v>0</v>
      </c>
      <c r="AI243" s="14" t="n">
        <f aca="false">P243-(P242*$G242/100)</f>
        <v>0</v>
      </c>
      <c r="AJ243" s="14" t="n">
        <f aca="false">Q243-(Q242*$G242/100)</f>
        <v>0</v>
      </c>
      <c r="AK243" s="14" t="n">
        <f aca="false">R243-(R242*$G242/100)</f>
        <v>0</v>
      </c>
      <c r="AL243" s="14" t="n">
        <f aca="false">S243-(S242*$G242/100)</f>
        <v>0</v>
      </c>
      <c r="AM243" s="14" t="n">
        <f aca="false">T243-(T242*$G242/100)</f>
        <v>0</v>
      </c>
      <c r="AN243" s="14" t="n">
        <f aca="false">U243-(U242*$G242/100)</f>
        <v>0</v>
      </c>
      <c r="AO243" s="14" t="n">
        <f aca="false">V243-(V242*$G242/100)</f>
        <v>0</v>
      </c>
      <c r="AP243" s="14" t="n">
        <f aca="false">W243-(W242*$G242/100)</f>
        <v>0</v>
      </c>
      <c r="AQ243" s="14" t="n">
        <f aca="false">X243-(X242*$G242/100)</f>
        <v>0</v>
      </c>
      <c r="AR243" s="14" t="n">
        <f aca="false">Y243-(Y242*$G242/100)</f>
        <v>0</v>
      </c>
    </row>
    <row r="244" customFormat="false" ht="18" hidden="false" customHeight="false" outlineLevel="0" collapsed="false">
      <c r="AA244" s="14"/>
      <c r="AB244" s="14" t="n">
        <f aca="false">I244-(I243*$G243/100)</f>
        <v>0</v>
      </c>
      <c r="AC244" s="14" t="n">
        <f aca="false">J244-(J243*$G243/100)</f>
        <v>0</v>
      </c>
      <c r="AD244" s="14" t="n">
        <f aca="false">K244-(K243*$G243/100)</f>
        <v>0</v>
      </c>
      <c r="AE244" s="14" t="n">
        <f aca="false">L244-(L243*$G243/100)</f>
        <v>0</v>
      </c>
      <c r="AF244" s="14" t="n">
        <f aca="false">M244-(M243*$G243/100)</f>
        <v>0</v>
      </c>
      <c r="AG244" s="14" t="n">
        <f aca="false">N244-(N243*$G243/100)</f>
        <v>0</v>
      </c>
      <c r="AH244" s="14" t="n">
        <f aca="false">O244-(O243*$G243/100)</f>
        <v>0</v>
      </c>
      <c r="AI244" s="14" t="n">
        <f aca="false">P244-(P243*$G243/100)</f>
        <v>0</v>
      </c>
      <c r="AJ244" s="14" t="n">
        <f aca="false">Q244-(Q243*$G243/100)</f>
        <v>0</v>
      </c>
      <c r="AK244" s="14" t="n">
        <f aca="false">R244-(R243*$G243/100)</f>
        <v>0</v>
      </c>
      <c r="AL244" s="14" t="n">
        <f aca="false">S244-(S243*$G243/100)</f>
        <v>0</v>
      </c>
      <c r="AM244" s="14" t="n">
        <f aca="false">T244-(T243*$G243/100)</f>
        <v>0</v>
      </c>
      <c r="AN244" s="14" t="n">
        <f aca="false">U244-(U243*$G243/100)</f>
        <v>0</v>
      </c>
      <c r="AO244" s="14" t="n">
        <f aca="false">V244-(V243*$G243/100)</f>
        <v>0</v>
      </c>
      <c r="AP244" s="14" t="n">
        <f aca="false">W244-(W243*$G243/100)</f>
        <v>0</v>
      </c>
      <c r="AQ244" s="14" t="n">
        <f aca="false">X244-(X243*$G243/100)</f>
        <v>0</v>
      </c>
      <c r="AR244" s="14" t="n">
        <f aca="false">Y244-(Y243*$G243/100)</f>
        <v>0</v>
      </c>
    </row>
    <row r="245" customFormat="false" ht="18" hidden="false" customHeight="false" outlineLevel="0" collapsed="false">
      <c r="AA245" s="14"/>
      <c r="AB245" s="14" t="n">
        <f aca="false">I245-(I244*$G244/100)</f>
        <v>0</v>
      </c>
      <c r="AC245" s="14" t="n">
        <f aca="false">J245-(J244*$G244/100)</f>
        <v>0</v>
      </c>
      <c r="AD245" s="14" t="n">
        <f aca="false">K245-(K244*$G244/100)</f>
        <v>0</v>
      </c>
      <c r="AE245" s="14" t="n">
        <f aca="false">L245-(L244*$G244/100)</f>
        <v>0</v>
      </c>
      <c r="AF245" s="14" t="n">
        <f aca="false">M245-(M244*$G244/100)</f>
        <v>0</v>
      </c>
      <c r="AG245" s="14" t="n">
        <f aca="false">N245-(N244*$G244/100)</f>
        <v>0</v>
      </c>
      <c r="AH245" s="14" t="n">
        <f aca="false">O245-(O244*$G244/100)</f>
        <v>0</v>
      </c>
      <c r="AI245" s="14" t="n">
        <f aca="false">P245-(P244*$G244/100)</f>
        <v>0</v>
      </c>
      <c r="AJ245" s="14" t="n">
        <f aca="false">Q245-(Q244*$G244/100)</f>
        <v>0</v>
      </c>
      <c r="AK245" s="14" t="n">
        <f aca="false">R245-(R244*$G244/100)</f>
        <v>0</v>
      </c>
      <c r="AL245" s="14" t="n">
        <f aca="false">S245-(S244*$G244/100)</f>
        <v>0</v>
      </c>
      <c r="AM245" s="14" t="n">
        <f aca="false">T245-(T244*$G244/100)</f>
        <v>0</v>
      </c>
      <c r="AN245" s="14" t="n">
        <f aca="false">U245-(U244*$G244/100)</f>
        <v>0</v>
      </c>
      <c r="AO245" s="14" t="n">
        <f aca="false">V245-(V244*$G244/100)</f>
        <v>0</v>
      </c>
      <c r="AP245" s="14" t="n">
        <f aca="false">W245-(W244*$G244/100)</f>
        <v>0</v>
      </c>
      <c r="AQ245" s="14" t="n">
        <f aca="false">X245-(X244*$G244/100)</f>
        <v>0</v>
      </c>
      <c r="AR245" s="14" t="n">
        <f aca="false">Y245-(Y244*$G244/100)</f>
        <v>0</v>
      </c>
    </row>
    <row r="246" customFormat="false" ht="18" hidden="false" customHeight="false" outlineLevel="0" collapsed="false">
      <c r="AA246" s="14"/>
      <c r="AB246" s="14" t="n">
        <f aca="false">I246-(I245*$G245/100)</f>
        <v>0</v>
      </c>
      <c r="AC246" s="14" t="n">
        <f aca="false">J246-(J245*$G245/100)</f>
        <v>0</v>
      </c>
      <c r="AD246" s="14" t="n">
        <f aca="false">K246-(K245*$G245/100)</f>
        <v>0</v>
      </c>
      <c r="AE246" s="14" t="n">
        <f aca="false">L246-(L245*$G245/100)</f>
        <v>0</v>
      </c>
      <c r="AF246" s="14" t="n">
        <f aca="false">M246-(M245*$G245/100)</f>
        <v>0</v>
      </c>
      <c r="AG246" s="14" t="n">
        <f aca="false">N246-(N245*$G245/100)</f>
        <v>0</v>
      </c>
      <c r="AH246" s="14" t="n">
        <f aca="false">O246-(O245*$G245/100)</f>
        <v>0</v>
      </c>
      <c r="AI246" s="14" t="n">
        <f aca="false">P246-(P245*$G245/100)</f>
        <v>0</v>
      </c>
      <c r="AJ246" s="14" t="n">
        <f aca="false">Q246-(Q245*$G245/100)</f>
        <v>0</v>
      </c>
      <c r="AK246" s="14" t="n">
        <f aca="false">R246-(R245*$G245/100)</f>
        <v>0</v>
      </c>
      <c r="AL246" s="14" t="n">
        <f aca="false">S246-(S245*$G245/100)</f>
        <v>0</v>
      </c>
      <c r="AM246" s="14" t="n">
        <f aca="false">T246-(T245*$G245/100)</f>
        <v>0</v>
      </c>
      <c r="AN246" s="14" t="n">
        <f aca="false">U246-(U245*$G245/100)</f>
        <v>0</v>
      </c>
      <c r="AO246" s="14" t="n">
        <f aca="false">V246-(V245*$G245/100)</f>
        <v>0</v>
      </c>
      <c r="AP246" s="14" t="n">
        <f aca="false">W246-(W245*$G245/100)</f>
        <v>0</v>
      </c>
      <c r="AQ246" s="14" t="n">
        <f aca="false">X246-(X245*$G245/100)</f>
        <v>0</v>
      </c>
      <c r="AR246" s="14" t="n">
        <f aca="false">Y246-(Y245*$G245/100)</f>
        <v>0</v>
      </c>
    </row>
    <row r="247" customFormat="false" ht="18" hidden="false" customHeight="false" outlineLevel="0" collapsed="false">
      <c r="AA247" s="14"/>
      <c r="AB247" s="14" t="n">
        <f aca="false">I247-(I246*$G246/100)</f>
        <v>0</v>
      </c>
      <c r="AC247" s="14" t="n">
        <f aca="false">J247-(J246*$G246/100)</f>
        <v>0</v>
      </c>
      <c r="AD247" s="14" t="n">
        <f aca="false">K247-(K246*$G246/100)</f>
        <v>0</v>
      </c>
      <c r="AE247" s="14" t="n">
        <f aca="false">L247-(L246*$G246/100)</f>
        <v>0</v>
      </c>
      <c r="AF247" s="14" t="n">
        <f aca="false">M247-(M246*$G246/100)</f>
        <v>0</v>
      </c>
      <c r="AG247" s="14" t="n">
        <f aca="false">N247-(N246*$G246/100)</f>
        <v>0</v>
      </c>
      <c r="AH247" s="14" t="n">
        <f aca="false">O247-(O246*$G246/100)</f>
        <v>0</v>
      </c>
      <c r="AI247" s="14" t="n">
        <f aca="false">P247-(P246*$G246/100)</f>
        <v>0</v>
      </c>
      <c r="AJ247" s="14" t="n">
        <f aca="false">Q247-(Q246*$G246/100)</f>
        <v>0</v>
      </c>
      <c r="AK247" s="14" t="n">
        <f aca="false">R247-(R246*$G246/100)</f>
        <v>0</v>
      </c>
      <c r="AL247" s="14" t="n">
        <f aca="false">S247-(S246*$G246/100)</f>
        <v>0</v>
      </c>
      <c r="AM247" s="14" t="n">
        <f aca="false">T247-(T246*$G246/100)</f>
        <v>0</v>
      </c>
      <c r="AN247" s="14" t="n">
        <f aca="false">U247-(U246*$G246/100)</f>
        <v>0</v>
      </c>
      <c r="AO247" s="14" t="n">
        <f aca="false">V247-(V246*$G246/100)</f>
        <v>0</v>
      </c>
      <c r="AP247" s="14" t="n">
        <f aca="false">W247-(W246*$G246/100)</f>
        <v>0</v>
      </c>
      <c r="AQ247" s="14" t="n">
        <f aca="false">X247-(X246*$G246/100)</f>
        <v>0</v>
      </c>
      <c r="AR247" s="14" t="n">
        <f aca="false">Y247-(Y246*$G246/100)</f>
        <v>0</v>
      </c>
    </row>
    <row r="248" customFormat="false" ht="18" hidden="false" customHeight="false" outlineLevel="0" collapsed="false">
      <c r="AA248" s="14"/>
      <c r="AB248" s="14" t="n">
        <f aca="false">I248-(I247*$G247/100)</f>
        <v>0</v>
      </c>
      <c r="AC248" s="14" t="n">
        <f aca="false">J248-(J247*$G247/100)</f>
        <v>0</v>
      </c>
      <c r="AD248" s="14" t="n">
        <f aca="false">K248-(K247*$G247/100)</f>
        <v>0</v>
      </c>
      <c r="AE248" s="14" t="n">
        <f aca="false">L248-(L247*$G247/100)</f>
        <v>0</v>
      </c>
      <c r="AF248" s="14" t="n">
        <f aca="false">M248-(M247*$G247/100)</f>
        <v>0</v>
      </c>
      <c r="AG248" s="14" t="n">
        <f aca="false">N248-(N247*$G247/100)</f>
        <v>0</v>
      </c>
      <c r="AH248" s="14" t="n">
        <f aca="false">O248-(O247*$G247/100)</f>
        <v>0</v>
      </c>
      <c r="AI248" s="14" t="n">
        <f aca="false">P248-(P247*$G247/100)</f>
        <v>0</v>
      </c>
      <c r="AJ248" s="14" t="n">
        <f aca="false">Q248-(Q247*$G247/100)</f>
        <v>0</v>
      </c>
      <c r="AK248" s="14" t="n">
        <f aca="false">R248-(R247*$G247/100)</f>
        <v>0</v>
      </c>
      <c r="AL248" s="14" t="n">
        <f aca="false">S248-(S247*$G247/100)</f>
        <v>0</v>
      </c>
      <c r="AM248" s="14" t="n">
        <f aca="false">T248-(T247*$G247/100)</f>
        <v>0</v>
      </c>
      <c r="AN248" s="14" t="n">
        <f aca="false">U248-(U247*$G247/100)</f>
        <v>0</v>
      </c>
      <c r="AO248" s="14" t="n">
        <f aca="false">V248-(V247*$G247/100)</f>
        <v>0</v>
      </c>
      <c r="AP248" s="14" t="n">
        <f aca="false">W248-(W247*$G247/100)</f>
        <v>0</v>
      </c>
      <c r="AQ248" s="14" t="n">
        <f aca="false">X248-(X247*$G247/100)</f>
        <v>0</v>
      </c>
      <c r="AR248" s="14" t="n">
        <f aca="false">Y248-(Y247*$G247/100)</f>
        <v>0</v>
      </c>
    </row>
    <row r="249" customFormat="false" ht="18" hidden="false" customHeight="false" outlineLevel="0" collapsed="false">
      <c r="AA249" s="14"/>
      <c r="AB249" s="14" t="n">
        <f aca="false">I249-(I248*$G248/100)</f>
        <v>0</v>
      </c>
      <c r="AC249" s="14" t="n">
        <f aca="false">J249-(J248*$G248/100)</f>
        <v>0</v>
      </c>
      <c r="AD249" s="14" t="n">
        <f aca="false">K249-(K248*$G248/100)</f>
        <v>0</v>
      </c>
      <c r="AE249" s="14" t="n">
        <f aca="false">L249-(L248*$G248/100)</f>
        <v>0</v>
      </c>
      <c r="AF249" s="14" t="n">
        <f aca="false">M249-(M248*$G248/100)</f>
        <v>0</v>
      </c>
      <c r="AG249" s="14" t="n">
        <f aca="false">N249-(N248*$G248/100)</f>
        <v>0</v>
      </c>
      <c r="AH249" s="14" t="n">
        <f aca="false">O249-(O248*$G248/100)</f>
        <v>0</v>
      </c>
      <c r="AI249" s="14" t="n">
        <f aca="false">P249-(P248*$G248/100)</f>
        <v>0</v>
      </c>
      <c r="AJ249" s="14" t="n">
        <f aca="false">Q249-(Q248*$G248/100)</f>
        <v>0</v>
      </c>
      <c r="AK249" s="14" t="n">
        <f aca="false">R249-(R248*$G248/100)</f>
        <v>0</v>
      </c>
      <c r="AL249" s="14" t="n">
        <f aca="false">S249-(S248*$G248/100)</f>
        <v>0</v>
      </c>
      <c r="AM249" s="14" t="n">
        <f aca="false">T249-(T248*$G248/100)</f>
        <v>0</v>
      </c>
      <c r="AN249" s="14" t="n">
        <f aca="false">U249-(U248*$G248/100)</f>
        <v>0</v>
      </c>
      <c r="AO249" s="14" t="n">
        <f aca="false">V249-(V248*$G248/100)</f>
        <v>0</v>
      </c>
      <c r="AP249" s="14" t="n">
        <f aca="false">W249-(W248*$G248/100)</f>
        <v>0</v>
      </c>
      <c r="AQ249" s="14" t="n">
        <f aca="false">X249-(X248*$G248/100)</f>
        <v>0</v>
      </c>
      <c r="AR249" s="14" t="n">
        <f aca="false">Y249-(Y248*$G248/100)</f>
        <v>0</v>
      </c>
    </row>
    <row r="250" customFormat="false" ht="18" hidden="false" customHeight="false" outlineLevel="0" collapsed="false">
      <c r="AA250" s="14"/>
      <c r="AB250" s="14" t="n">
        <f aca="false">I250-(I249*$G249/100)</f>
        <v>0</v>
      </c>
      <c r="AC250" s="14" t="n">
        <f aca="false">J250-(J249*$G249/100)</f>
        <v>0</v>
      </c>
      <c r="AD250" s="14" t="n">
        <f aca="false">K250-(K249*$G249/100)</f>
        <v>0</v>
      </c>
      <c r="AE250" s="14" t="n">
        <f aca="false">L250-(L249*$G249/100)</f>
        <v>0</v>
      </c>
      <c r="AF250" s="14" t="n">
        <f aca="false">M250-(M249*$G249/100)</f>
        <v>0</v>
      </c>
      <c r="AG250" s="14" t="n">
        <f aca="false">N250-(N249*$G249/100)</f>
        <v>0</v>
      </c>
      <c r="AH250" s="14" t="n">
        <f aca="false">O250-(O249*$G249/100)</f>
        <v>0</v>
      </c>
      <c r="AI250" s="14" t="n">
        <f aca="false">P250-(P249*$G249/100)</f>
        <v>0</v>
      </c>
      <c r="AJ250" s="14" t="n">
        <f aca="false">Q250-(Q249*$G249/100)</f>
        <v>0</v>
      </c>
      <c r="AK250" s="14" t="n">
        <f aca="false">R250-(R249*$G249/100)</f>
        <v>0</v>
      </c>
      <c r="AL250" s="14" t="n">
        <f aca="false">S250-(S249*$G249/100)</f>
        <v>0</v>
      </c>
      <c r="AM250" s="14" t="n">
        <f aca="false">T250-(T249*$G249/100)</f>
        <v>0</v>
      </c>
      <c r="AN250" s="14" t="n">
        <f aca="false">U250-(U249*$G249/100)</f>
        <v>0</v>
      </c>
      <c r="AO250" s="14" t="n">
        <f aca="false">V250-(V249*$G249/100)</f>
        <v>0</v>
      </c>
      <c r="AP250" s="14" t="n">
        <f aca="false">W250-(W249*$G249/100)</f>
        <v>0</v>
      </c>
      <c r="AQ250" s="14" t="n">
        <f aca="false">X250-(X249*$G249/100)</f>
        <v>0</v>
      </c>
      <c r="AR250" s="14" t="n">
        <f aca="false">Y250-(Y249*$G249/100)</f>
        <v>0</v>
      </c>
    </row>
    <row r="251" customFormat="false" ht="18" hidden="false" customHeight="false" outlineLevel="0" collapsed="false">
      <c r="AA251" s="14"/>
      <c r="AB251" s="14" t="n">
        <f aca="false">I251-(I250*$G250/100)</f>
        <v>0</v>
      </c>
      <c r="AC251" s="14" t="n">
        <f aca="false">J251-(J250*$G250/100)</f>
        <v>0</v>
      </c>
      <c r="AD251" s="14" t="n">
        <f aca="false">K251-(K250*$G250/100)</f>
        <v>0</v>
      </c>
      <c r="AE251" s="14" t="n">
        <f aca="false">L251-(L250*$G250/100)</f>
        <v>0</v>
      </c>
      <c r="AF251" s="14" t="n">
        <f aca="false">M251-(M250*$G250/100)</f>
        <v>0</v>
      </c>
      <c r="AG251" s="14" t="n">
        <f aca="false">N251-(N250*$G250/100)</f>
        <v>0</v>
      </c>
      <c r="AH251" s="14" t="n">
        <f aca="false">O251-(O250*$G250/100)</f>
        <v>0</v>
      </c>
      <c r="AI251" s="14" t="n">
        <f aca="false">P251-(P250*$G250/100)</f>
        <v>0</v>
      </c>
      <c r="AJ251" s="14" t="n">
        <f aca="false">Q251-(Q250*$G250/100)</f>
        <v>0</v>
      </c>
      <c r="AK251" s="14" t="n">
        <f aca="false">R251-(R250*$G250/100)</f>
        <v>0</v>
      </c>
      <c r="AL251" s="14" t="n">
        <f aca="false">S251-(S250*$G250/100)</f>
        <v>0</v>
      </c>
      <c r="AM251" s="14" t="n">
        <f aca="false">T251-(T250*$G250/100)</f>
        <v>0</v>
      </c>
      <c r="AN251" s="14" t="n">
        <f aca="false">U251-(U250*$G250/100)</f>
        <v>0</v>
      </c>
      <c r="AO251" s="14" t="n">
        <f aca="false">V251-(V250*$G250/100)</f>
        <v>0</v>
      </c>
      <c r="AP251" s="14" t="n">
        <f aca="false">W251-(W250*$G250/100)</f>
        <v>0</v>
      </c>
      <c r="AQ251" s="14" t="n">
        <f aca="false">X251-(X250*$G250/100)</f>
        <v>0</v>
      </c>
      <c r="AR251" s="14" t="n">
        <f aca="false">Y251-(Y250*$G250/100)</f>
        <v>0</v>
      </c>
    </row>
    <row r="252" customFormat="false" ht="18" hidden="false" customHeight="false" outlineLevel="0" collapsed="false">
      <c r="AA252" s="14"/>
      <c r="AB252" s="14" t="n">
        <f aca="false">I252-(I251*$G251/100)</f>
        <v>0</v>
      </c>
      <c r="AC252" s="14" t="n">
        <f aca="false">J252-(J251*$G251/100)</f>
        <v>0</v>
      </c>
      <c r="AD252" s="14" t="n">
        <f aca="false">K252-(K251*$G251/100)</f>
        <v>0</v>
      </c>
      <c r="AE252" s="14" t="n">
        <f aca="false">L252-(L251*$G251/100)</f>
        <v>0</v>
      </c>
      <c r="AF252" s="14" t="n">
        <f aca="false">M252-(M251*$G251/100)</f>
        <v>0</v>
      </c>
      <c r="AG252" s="14" t="n">
        <f aca="false">N252-(N251*$G251/100)</f>
        <v>0</v>
      </c>
      <c r="AH252" s="14" t="n">
        <f aca="false">O252-(O251*$G251/100)</f>
        <v>0</v>
      </c>
      <c r="AI252" s="14" t="n">
        <f aca="false">P252-(P251*$G251/100)</f>
        <v>0</v>
      </c>
      <c r="AJ252" s="14" t="n">
        <f aca="false">Q252-(Q251*$G251/100)</f>
        <v>0</v>
      </c>
      <c r="AK252" s="14" t="n">
        <f aca="false">R252-(R251*$G251/100)</f>
        <v>0</v>
      </c>
      <c r="AL252" s="14" t="n">
        <f aca="false">S252-(S251*$G251/100)</f>
        <v>0</v>
      </c>
      <c r="AM252" s="14" t="n">
        <f aca="false">T252-(T251*$G251/100)</f>
        <v>0</v>
      </c>
      <c r="AN252" s="14" t="n">
        <f aca="false">U252-(U251*$G251/100)</f>
        <v>0</v>
      </c>
      <c r="AO252" s="14" t="n">
        <f aca="false">V252-(V251*$G251/100)</f>
        <v>0</v>
      </c>
      <c r="AP252" s="14" t="n">
        <f aca="false">W252-(W251*$G251/100)</f>
        <v>0</v>
      </c>
      <c r="AQ252" s="14" t="n">
        <f aca="false">X252-(X251*$G251/100)</f>
        <v>0</v>
      </c>
      <c r="AR252" s="14" t="n">
        <f aca="false">Y252-(Y251*$G251/100)</f>
        <v>0</v>
      </c>
    </row>
    <row r="253" customFormat="false" ht="18" hidden="false" customHeight="false" outlineLevel="0" collapsed="false">
      <c r="AA253" s="14"/>
      <c r="AB253" s="14" t="n">
        <f aca="false">I253-(I252*$G252/100)</f>
        <v>0</v>
      </c>
      <c r="AC253" s="14" t="n">
        <f aca="false">J253-(J252*$G252/100)</f>
        <v>0</v>
      </c>
      <c r="AD253" s="14" t="n">
        <f aca="false">K253-(K252*$G252/100)</f>
        <v>0</v>
      </c>
      <c r="AE253" s="14" t="n">
        <f aca="false">L253-(L252*$G252/100)</f>
        <v>0</v>
      </c>
      <c r="AF253" s="14" t="n">
        <f aca="false">M253-(M252*$G252/100)</f>
        <v>0</v>
      </c>
      <c r="AG253" s="14" t="n">
        <f aca="false">N253-(N252*$G252/100)</f>
        <v>0</v>
      </c>
      <c r="AH253" s="14" t="n">
        <f aca="false">O253-(O252*$G252/100)</f>
        <v>0</v>
      </c>
      <c r="AI253" s="14" t="n">
        <f aca="false">P253-(P252*$G252/100)</f>
        <v>0</v>
      </c>
      <c r="AJ253" s="14" t="n">
        <f aca="false">Q253-(Q252*$G252/100)</f>
        <v>0</v>
      </c>
      <c r="AK253" s="14" t="n">
        <f aca="false">R253-(R252*$G252/100)</f>
        <v>0</v>
      </c>
      <c r="AL253" s="14" t="n">
        <f aca="false">S253-(S252*$G252/100)</f>
        <v>0</v>
      </c>
      <c r="AM253" s="14" t="n">
        <f aca="false">T253-(T252*$G252/100)</f>
        <v>0</v>
      </c>
      <c r="AN253" s="14" t="n">
        <f aca="false">U253-(U252*$G252/100)</f>
        <v>0</v>
      </c>
      <c r="AO253" s="14" t="n">
        <f aca="false">V253-(V252*$G252/100)</f>
        <v>0</v>
      </c>
      <c r="AP253" s="14" t="n">
        <f aca="false">W253-(W252*$G252/100)</f>
        <v>0</v>
      </c>
      <c r="AQ253" s="14" t="n">
        <f aca="false">X253-(X252*$G252/100)</f>
        <v>0</v>
      </c>
      <c r="AR253" s="14" t="n">
        <f aca="false">Y253-(Y252*$G252/100)</f>
        <v>0</v>
      </c>
    </row>
    <row r="254" customFormat="false" ht="18" hidden="false" customHeight="false" outlineLevel="0" collapsed="false">
      <c r="AA254" s="14"/>
      <c r="AB254" s="14" t="n">
        <f aca="false">I254-(I253*$G253/100)</f>
        <v>0</v>
      </c>
      <c r="AC254" s="14" t="n">
        <f aca="false">J254-(J253*$G253/100)</f>
        <v>0</v>
      </c>
      <c r="AD254" s="14" t="n">
        <f aca="false">K254-(K253*$G253/100)</f>
        <v>0</v>
      </c>
      <c r="AE254" s="14" t="n">
        <f aca="false">L254-(L253*$G253/100)</f>
        <v>0</v>
      </c>
      <c r="AF254" s="14" t="n">
        <f aca="false">M254-(M253*$G253/100)</f>
        <v>0</v>
      </c>
      <c r="AG254" s="14" t="n">
        <f aca="false">N254-(N253*$G253/100)</f>
        <v>0</v>
      </c>
      <c r="AH254" s="14" t="n">
        <f aca="false">O254-(O253*$G253/100)</f>
        <v>0</v>
      </c>
      <c r="AI254" s="14" t="n">
        <f aca="false">P254-(P253*$G253/100)</f>
        <v>0</v>
      </c>
      <c r="AJ254" s="14" t="n">
        <f aca="false">Q254-(Q253*$G253/100)</f>
        <v>0</v>
      </c>
      <c r="AK254" s="14" t="n">
        <f aca="false">R254-(R253*$G253/100)</f>
        <v>0</v>
      </c>
      <c r="AL254" s="14" t="n">
        <f aca="false">S254-(S253*$G253/100)</f>
        <v>0</v>
      </c>
      <c r="AM254" s="14" t="n">
        <f aca="false">T254-(T253*$G253/100)</f>
        <v>0</v>
      </c>
      <c r="AN254" s="14" t="n">
        <f aca="false">U254-(U253*$G253/100)</f>
        <v>0</v>
      </c>
      <c r="AO254" s="14" t="n">
        <f aca="false">V254-(V253*$G253/100)</f>
        <v>0</v>
      </c>
      <c r="AP254" s="14" t="n">
        <f aca="false">W254-(W253*$G253/100)</f>
        <v>0</v>
      </c>
      <c r="AQ254" s="14" t="n">
        <f aca="false">X254-(X253*$G253/100)</f>
        <v>0</v>
      </c>
      <c r="AR254" s="14" t="n">
        <f aca="false">Y254-(Y253*$G253/100)</f>
        <v>0</v>
      </c>
    </row>
    <row r="255" customFormat="false" ht="18" hidden="false" customHeight="false" outlineLevel="0" collapsed="false">
      <c r="AA255" s="14"/>
      <c r="AB255" s="14" t="n">
        <f aca="false">I255-(I254*$G254/100)</f>
        <v>0</v>
      </c>
      <c r="AC255" s="14" t="n">
        <f aca="false">J255-(J254*$G254/100)</f>
        <v>0</v>
      </c>
      <c r="AD255" s="14" t="n">
        <f aca="false">K255-(K254*$G254/100)</f>
        <v>0</v>
      </c>
      <c r="AE255" s="14" t="n">
        <f aca="false">L255-(L254*$G254/100)</f>
        <v>0</v>
      </c>
      <c r="AF255" s="14" t="n">
        <f aca="false">M255-(M254*$G254/100)</f>
        <v>0</v>
      </c>
      <c r="AG255" s="14" t="n">
        <f aca="false">N255-(N254*$G254/100)</f>
        <v>0</v>
      </c>
      <c r="AH255" s="14" t="n">
        <f aca="false">O255-(O254*$G254/100)</f>
        <v>0</v>
      </c>
      <c r="AI255" s="14" t="n">
        <f aca="false">P255-(P254*$G254/100)</f>
        <v>0</v>
      </c>
      <c r="AJ255" s="14" t="n">
        <f aca="false">Q255-(Q254*$G254/100)</f>
        <v>0</v>
      </c>
      <c r="AK255" s="14" t="n">
        <f aca="false">R255-(R254*$G254/100)</f>
        <v>0</v>
      </c>
      <c r="AL255" s="14" t="n">
        <f aca="false">S255-(S254*$G254/100)</f>
        <v>0</v>
      </c>
      <c r="AM255" s="14" t="n">
        <f aca="false">T255-(T254*$G254/100)</f>
        <v>0</v>
      </c>
      <c r="AN255" s="14" t="n">
        <f aca="false">U255-(U254*$G254/100)</f>
        <v>0</v>
      </c>
      <c r="AO255" s="14" t="n">
        <f aca="false">V255-(V254*$G254/100)</f>
        <v>0</v>
      </c>
      <c r="AP255" s="14" t="n">
        <f aca="false">W255-(W254*$G254/100)</f>
        <v>0</v>
      </c>
      <c r="AQ255" s="14" t="n">
        <f aca="false">X255-(X254*$G254/100)</f>
        <v>0</v>
      </c>
      <c r="AR255" s="14" t="n">
        <f aca="false">Y255-(Y254*$G254/100)</f>
        <v>0</v>
      </c>
    </row>
    <row r="256" customFormat="false" ht="18" hidden="false" customHeight="false" outlineLevel="0" collapsed="false">
      <c r="AA256" s="14"/>
      <c r="AB256" s="14" t="n">
        <f aca="false">I256-(I255*$G255/100)</f>
        <v>0</v>
      </c>
      <c r="AC256" s="14" t="n">
        <f aca="false">J256-(J255*$G255/100)</f>
        <v>0</v>
      </c>
      <c r="AD256" s="14" t="n">
        <f aca="false">K256-(K255*$G255/100)</f>
        <v>0</v>
      </c>
      <c r="AE256" s="14" t="n">
        <f aca="false">L256-(L255*$G255/100)</f>
        <v>0</v>
      </c>
      <c r="AF256" s="14" t="n">
        <f aca="false">M256-(M255*$G255/100)</f>
        <v>0</v>
      </c>
      <c r="AG256" s="14" t="n">
        <f aca="false">N256-(N255*$G255/100)</f>
        <v>0</v>
      </c>
      <c r="AH256" s="14" t="n">
        <f aca="false">O256-(O255*$G255/100)</f>
        <v>0</v>
      </c>
      <c r="AI256" s="14" t="n">
        <f aca="false">P256-(P255*$G255/100)</f>
        <v>0</v>
      </c>
      <c r="AJ256" s="14" t="n">
        <f aca="false">Q256-(Q255*$G255/100)</f>
        <v>0</v>
      </c>
      <c r="AK256" s="14" t="n">
        <f aca="false">R256-(R255*$G255/100)</f>
        <v>0</v>
      </c>
      <c r="AL256" s="14" t="n">
        <f aca="false">S256-(S255*$G255/100)</f>
        <v>0</v>
      </c>
      <c r="AM256" s="14" t="n">
        <f aca="false">T256-(T255*$G255/100)</f>
        <v>0</v>
      </c>
      <c r="AN256" s="14" t="n">
        <f aca="false">U256-(U255*$G255/100)</f>
        <v>0</v>
      </c>
      <c r="AO256" s="14" t="n">
        <f aca="false">V256-(V255*$G255/100)</f>
        <v>0</v>
      </c>
      <c r="AP256" s="14" t="n">
        <f aca="false">W256-(W255*$G255/100)</f>
        <v>0</v>
      </c>
      <c r="AQ256" s="14" t="n">
        <f aca="false">X256-(X255*$G255/100)</f>
        <v>0</v>
      </c>
      <c r="AR256" s="14" t="n">
        <f aca="false">Y256-(Y255*$G255/100)</f>
        <v>0</v>
      </c>
    </row>
    <row r="257" customFormat="false" ht="18" hidden="false" customHeight="false" outlineLevel="0" collapsed="false">
      <c r="AA257" s="14"/>
      <c r="AB257" s="14" t="n">
        <f aca="false">I257-(I256*$G256/100)</f>
        <v>0</v>
      </c>
      <c r="AC257" s="14" t="n">
        <f aca="false">J257-(J256*$G256/100)</f>
        <v>0</v>
      </c>
      <c r="AD257" s="14" t="n">
        <f aca="false">K257-(K256*$G256/100)</f>
        <v>0</v>
      </c>
      <c r="AE257" s="14" t="n">
        <f aca="false">L257-(L256*$G256/100)</f>
        <v>0</v>
      </c>
      <c r="AF257" s="14" t="n">
        <f aca="false">M257-(M256*$G256/100)</f>
        <v>0</v>
      </c>
      <c r="AG257" s="14" t="n">
        <f aca="false">N257-(N256*$G256/100)</f>
        <v>0</v>
      </c>
      <c r="AH257" s="14" t="n">
        <f aca="false">O257-(O256*$G256/100)</f>
        <v>0</v>
      </c>
      <c r="AI257" s="14" t="n">
        <f aca="false">P257-(P256*$G256/100)</f>
        <v>0</v>
      </c>
      <c r="AJ257" s="14" t="n">
        <f aca="false">Q257-(Q256*$G256/100)</f>
        <v>0</v>
      </c>
      <c r="AK257" s="14" t="n">
        <f aca="false">R257-(R256*$G256/100)</f>
        <v>0</v>
      </c>
      <c r="AL257" s="14" t="n">
        <f aca="false">S257-(S256*$G256/100)</f>
        <v>0</v>
      </c>
      <c r="AM257" s="14" t="n">
        <f aca="false">T257-(T256*$G256/100)</f>
        <v>0</v>
      </c>
      <c r="AN257" s="14" t="n">
        <f aca="false">U257-(U256*$G256/100)</f>
        <v>0</v>
      </c>
      <c r="AO257" s="14" t="n">
        <f aca="false">V257-(V256*$G256/100)</f>
        <v>0</v>
      </c>
      <c r="AP257" s="14" t="n">
        <f aca="false">W257-(W256*$G256/100)</f>
        <v>0</v>
      </c>
      <c r="AQ257" s="14" t="n">
        <f aca="false">X257-(X256*$G256/100)</f>
        <v>0</v>
      </c>
      <c r="AR257" s="14" t="n">
        <f aca="false">Y257-(Y256*$G256/100)</f>
        <v>0</v>
      </c>
    </row>
    <row r="258" customFormat="false" ht="18" hidden="false" customHeight="false" outlineLevel="0" collapsed="false">
      <c r="AA258" s="14"/>
      <c r="AB258" s="14" t="n">
        <f aca="false">I258-(I257*$G257/100)</f>
        <v>0</v>
      </c>
      <c r="AC258" s="14" t="n">
        <f aca="false">J258-(J257*$G257/100)</f>
        <v>0</v>
      </c>
      <c r="AD258" s="14" t="n">
        <f aca="false">K258-(K257*$G257/100)</f>
        <v>0</v>
      </c>
      <c r="AE258" s="14" t="n">
        <f aca="false">L258-(L257*$G257/100)</f>
        <v>0</v>
      </c>
      <c r="AF258" s="14" t="n">
        <f aca="false">M258-(M257*$G257/100)</f>
        <v>0</v>
      </c>
      <c r="AG258" s="14" t="n">
        <f aca="false">N258-(N257*$G257/100)</f>
        <v>0</v>
      </c>
      <c r="AH258" s="14" t="n">
        <f aca="false">O258-(O257*$G257/100)</f>
        <v>0</v>
      </c>
      <c r="AI258" s="14" t="n">
        <f aca="false">P258-(P257*$G257/100)</f>
        <v>0</v>
      </c>
      <c r="AJ258" s="14" t="n">
        <f aca="false">Q258-(Q257*$G257/100)</f>
        <v>0</v>
      </c>
      <c r="AK258" s="14" t="n">
        <f aca="false">R258-(R257*$G257/100)</f>
        <v>0</v>
      </c>
      <c r="AL258" s="14" t="n">
        <f aca="false">S258-(S257*$G257/100)</f>
        <v>0</v>
      </c>
      <c r="AM258" s="14" t="n">
        <f aca="false">T258-(T257*$G257/100)</f>
        <v>0</v>
      </c>
      <c r="AN258" s="14" t="n">
        <f aca="false">U258-(U257*$G257/100)</f>
        <v>0</v>
      </c>
      <c r="AO258" s="14" t="n">
        <f aca="false">V258-(V257*$G257/100)</f>
        <v>0</v>
      </c>
      <c r="AP258" s="14" t="n">
        <f aca="false">W258-(W257*$G257/100)</f>
        <v>0</v>
      </c>
      <c r="AQ258" s="14" t="n">
        <f aca="false">X258-(X257*$G257/100)</f>
        <v>0</v>
      </c>
      <c r="AR258" s="14" t="n">
        <f aca="false">Y258-(Y257*$G257/100)</f>
        <v>0</v>
      </c>
    </row>
    <row r="259" customFormat="false" ht="18" hidden="false" customHeight="false" outlineLevel="0" collapsed="false">
      <c r="AA259" s="14"/>
      <c r="AB259" s="14" t="n">
        <f aca="false">I259-(I258*$G258/100)</f>
        <v>0</v>
      </c>
      <c r="AC259" s="14" t="n">
        <f aca="false">J259-(J258*$G258/100)</f>
        <v>0</v>
      </c>
      <c r="AD259" s="14" t="n">
        <f aca="false">K259-(K258*$G258/100)</f>
        <v>0</v>
      </c>
      <c r="AE259" s="14" t="n">
        <f aca="false">L259-(L258*$G258/100)</f>
        <v>0</v>
      </c>
      <c r="AF259" s="14" t="n">
        <f aca="false">M259-(M258*$G258/100)</f>
        <v>0</v>
      </c>
      <c r="AG259" s="14" t="n">
        <f aca="false">N259-(N258*$G258/100)</f>
        <v>0</v>
      </c>
      <c r="AH259" s="14" t="n">
        <f aca="false">O259-(O258*$G258/100)</f>
        <v>0</v>
      </c>
      <c r="AI259" s="14" t="n">
        <f aca="false">P259-(P258*$G258/100)</f>
        <v>0</v>
      </c>
      <c r="AJ259" s="14" t="n">
        <f aca="false">Q259-(Q258*$G258/100)</f>
        <v>0</v>
      </c>
      <c r="AK259" s="14" t="n">
        <f aca="false">R259-(R258*$G258/100)</f>
        <v>0</v>
      </c>
      <c r="AL259" s="14" t="n">
        <f aca="false">S259-(S258*$G258/100)</f>
        <v>0</v>
      </c>
      <c r="AM259" s="14" t="n">
        <f aca="false">T259-(T258*$G258/100)</f>
        <v>0</v>
      </c>
      <c r="AN259" s="14" t="n">
        <f aca="false">U259-(U258*$G258/100)</f>
        <v>0</v>
      </c>
      <c r="AO259" s="14" t="n">
        <f aca="false">V259-(V258*$G258/100)</f>
        <v>0</v>
      </c>
      <c r="AP259" s="14" t="n">
        <f aca="false">W259-(W258*$G258/100)</f>
        <v>0</v>
      </c>
      <c r="AQ259" s="14" t="n">
        <f aca="false">X259-(X258*$G258/100)</f>
        <v>0</v>
      </c>
      <c r="AR259" s="14" t="n">
        <f aca="false">Y259-(Y258*$G258/100)</f>
        <v>0</v>
      </c>
    </row>
    <row r="260" customFormat="false" ht="18" hidden="false" customHeight="false" outlineLevel="0" collapsed="false">
      <c r="AA260" s="14"/>
      <c r="AB260" s="14" t="n">
        <f aca="false">I260-(I259*$G259/100)</f>
        <v>0</v>
      </c>
      <c r="AC260" s="14" t="n">
        <f aca="false">J260-(J259*$G259/100)</f>
        <v>0</v>
      </c>
      <c r="AD260" s="14" t="n">
        <f aca="false">K260-(K259*$G259/100)</f>
        <v>0</v>
      </c>
      <c r="AE260" s="14" t="n">
        <f aca="false">L260-(L259*$G259/100)</f>
        <v>0</v>
      </c>
      <c r="AF260" s="14" t="n">
        <f aca="false">M260-(M259*$G259/100)</f>
        <v>0</v>
      </c>
      <c r="AG260" s="14" t="n">
        <f aca="false">N260-(N259*$G259/100)</f>
        <v>0</v>
      </c>
      <c r="AH260" s="14" t="n">
        <f aca="false">O260-(O259*$G259/100)</f>
        <v>0</v>
      </c>
      <c r="AI260" s="14" t="n">
        <f aca="false">P260-(P259*$G259/100)</f>
        <v>0</v>
      </c>
      <c r="AJ260" s="14" t="n">
        <f aca="false">Q260-(Q259*$G259/100)</f>
        <v>0</v>
      </c>
      <c r="AK260" s="14" t="n">
        <f aca="false">R260-(R259*$G259/100)</f>
        <v>0</v>
      </c>
      <c r="AL260" s="14" t="n">
        <f aca="false">S260-(S259*$G259/100)</f>
        <v>0</v>
      </c>
      <c r="AM260" s="14" t="n">
        <f aca="false">T260-(T259*$G259/100)</f>
        <v>0</v>
      </c>
      <c r="AN260" s="14" t="n">
        <f aca="false">U260-(U259*$G259/100)</f>
        <v>0</v>
      </c>
      <c r="AO260" s="14" t="n">
        <f aca="false">V260-(V259*$G259/100)</f>
        <v>0</v>
      </c>
      <c r="AP260" s="14" t="n">
        <f aca="false">W260-(W259*$G259/100)</f>
        <v>0</v>
      </c>
      <c r="AQ260" s="14" t="n">
        <f aca="false">X260-(X259*$G259/100)</f>
        <v>0</v>
      </c>
      <c r="AR260" s="14" t="n">
        <f aca="false">Y260-(Y259*$G259/100)</f>
        <v>0</v>
      </c>
    </row>
    <row r="261" customFormat="false" ht="18" hidden="false" customHeight="false" outlineLevel="0" collapsed="false">
      <c r="AA261" s="14"/>
      <c r="AB261" s="14" t="n">
        <f aca="false">I261-(I260*$G260/100)</f>
        <v>0</v>
      </c>
      <c r="AC261" s="14" t="n">
        <f aca="false">J261-(J260*$G260/100)</f>
        <v>0</v>
      </c>
      <c r="AD261" s="14" t="n">
        <f aca="false">K261-(K260*$G260/100)</f>
        <v>0</v>
      </c>
      <c r="AE261" s="14" t="n">
        <f aca="false">L261-(L260*$G260/100)</f>
        <v>0</v>
      </c>
      <c r="AF261" s="14" t="n">
        <f aca="false">M261-(M260*$G260/100)</f>
        <v>0</v>
      </c>
      <c r="AG261" s="14" t="n">
        <f aca="false">N261-(N260*$G260/100)</f>
        <v>0</v>
      </c>
      <c r="AH261" s="14" t="n">
        <f aca="false">O261-(O260*$G260/100)</f>
        <v>0</v>
      </c>
      <c r="AI261" s="14" t="n">
        <f aca="false">P261-(P260*$G260/100)</f>
        <v>0</v>
      </c>
      <c r="AJ261" s="14" t="n">
        <f aca="false">Q261-(Q260*$G260/100)</f>
        <v>0</v>
      </c>
      <c r="AK261" s="14" t="n">
        <f aca="false">R261-(R260*$G260/100)</f>
        <v>0</v>
      </c>
      <c r="AL261" s="14" t="n">
        <f aca="false">S261-(S260*$G260/100)</f>
        <v>0</v>
      </c>
      <c r="AM261" s="14" t="n">
        <f aca="false">T261-(T260*$G260/100)</f>
        <v>0</v>
      </c>
      <c r="AN261" s="14" t="n">
        <f aca="false">U261-(U260*$G260/100)</f>
        <v>0</v>
      </c>
      <c r="AO261" s="14" t="n">
        <f aca="false">V261-(V260*$G260/100)</f>
        <v>0</v>
      </c>
      <c r="AP261" s="14" t="n">
        <f aca="false">W261-(W260*$G260/100)</f>
        <v>0</v>
      </c>
      <c r="AQ261" s="14" t="n">
        <f aca="false">X261-(X260*$G260/100)</f>
        <v>0</v>
      </c>
      <c r="AR261" s="14" t="n">
        <f aca="false">Y261-(Y260*$G260/100)</f>
        <v>0</v>
      </c>
    </row>
    <row r="262" customFormat="false" ht="18" hidden="false" customHeight="false" outlineLevel="0" collapsed="false">
      <c r="AA262" s="14"/>
      <c r="AB262" s="14" t="n">
        <f aca="false">I262-(I261*$G261/100)</f>
        <v>0</v>
      </c>
      <c r="AC262" s="14" t="n">
        <f aca="false">J262-(J261*$G261/100)</f>
        <v>0</v>
      </c>
      <c r="AD262" s="14" t="n">
        <f aca="false">K262-(K261*$G261/100)</f>
        <v>0</v>
      </c>
      <c r="AE262" s="14" t="n">
        <f aca="false">L262-(L261*$G261/100)</f>
        <v>0</v>
      </c>
      <c r="AF262" s="14" t="n">
        <f aca="false">M262-(M261*$G261/100)</f>
        <v>0</v>
      </c>
      <c r="AG262" s="14" t="n">
        <f aca="false">N262-(N261*$G261/100)</f>
        <v>0</v>
      </c>
      <c r="AH262" s="14" t="n">
        <f aca="false">O262-(O261*$G261/100)</f>
        <v>0</v>
      </c>
      <c r="AI262" s="14" t="n">
        <f aca="false">P262-(P261*$G261/100)</f>
        <v>0</v>
      </c>
      <c r="AJ262" s="14" t="n">
        <f aca="false">Q262-(Q261*$G261/100)</f>
        <v>0</v>
      </c>
      <c r="AK262" s="14" t="n">
        <f aca="false">R262-(R261*$G261/100)</f>
        <v>0</v>
      </c>
      <c r="AL262" s="14" t="n">
        <f aca="false">S262-(S261*$G261/100)</f>
        <v>0</v>
      </c>
      <c r="AM262" s="14" t="n">
        <f aca="false">T262-(T261*$G261/100)</f>
        <v>0</v>
      </c>
      <c r="AN262" s="14" t="n">
        <f aca="false">U262-(U261*$G261/100)</f>
        <v>0</v>
      </c>
      <c r="AO262" s="14" t="n">
        <f aca="false">V262-(V261*$G261/100)</f>
        <v>0</v>
      </c>
      <c r="AP262" s="14" t="n">
        <f aca="false">W262-(W261*$G261/100)</f>
        <v>0</v>
      </c>
      <c r="AQ262" s="14" t="n">
        <f aca="false">X262-(X261*$G261/100)</f>
        <v>0</v>
      </c>
      <c r="AR262" s="14" t="n">
        <f aca="false">Y262-(Y261*$G261/100)</f>
        <v>0</v>
      </c>
    </row>
    <row r="263" customFormat="false" ht="18" hidden="false" customHeight="false" outlineLevel="0" collapsed="false">
      <c r="AA263" s="14"/>
      <c r="AB263" s="14" t="n">
        <f aca="false">I263-(I262*$G262/100)</f>
        <v>0</v>
      </c>
      <c r="AC263" s="14" t="n">
        <f aca="false">J263-(J262*$G262/100)</f>
        <v>0</v>
      </c>
      <c r="AD263" s="14" t="n">
        <f aca="false">K263-(K262*$G262/100)</f>
        <v>0</v>
      </c>
      <c r="AE263" s="14" t="n">
        <f aca="false">L263-(L262*$G262/100)</f>
        <v>0</v>
      </c>
      <c r="AF263" s="14" t="n">
        <f aca="false">M263-(M262*$G262/100)</f>
        <v>0</v>
      </c>
      <c r="AG263" s="14" t="n">
        <f aca="false">N263-(N262*$G262/100)</f>
        <v>0</v>
      </c>
      <c r="AH263" s="14" t="n">
        <f aca="false">O263-(O262*$G262/100)</f>
        <v>0</v>
      </c>
      <c r="AI263" s="14" t="n">
        <f aca="false">P263-(P262*$G262/100)</f>
        <v>0</v>
      </c>
      <c r="AJ263" s="14" t="n">
        <f aca="false">Q263-(Q262*$G262/100)</f>
        <v>0</v>
      </c>
      <c r="AK263" s="14" t="n">
        <f aca="false">R263-(R262*$G262/100)</f>
        <v>0</v>
      </c>
      <c r="AL263" s="14" t="n">
        <f aca="false">S263-(S262*$G262/100)</f>
        <v>0</v>
      </c>
      <c r="AM263" s="14" t="n">
        <f aca="false">T263-(T262*$G262/100)</f>
        <v>0</v>
      </c>
      <c r="AN263" s="14" t="n">
        <f aca="false">U263-(U262*$G262/100)</f>
        <v>0</v>
      </c>
      <c r="AO263" s="14" t="n">
        <f aca="false">V263-(V262*$G262/100)</f>
        <v>0</v>
      </c>
      <c r="AP263" s="14" t="n">
        <f aca="false">W263-(W262*$G262/100)</f>
        <v>0</v>
      </c>
      <c r="AQ263" s="14" t="n">
        <f aca="false">X263-(X262*$G262/100)</f>
        <v>0</v>
      </c>
      <c r="AR263" s="14" t="n">
        <f aca="false">Y263-(Y262*$G262/100)</f>
        <v>0</v>
      </c>
    </row>
    <row r="264" customFormat="false" ht="18" hidden="false" customHeight="false" outlineLevel="0" collapsed="false">
      <c r="AA264" s="14"/>
      <c r="AB264" s="14" t="n">
        <f aca="false">I264-(I263*$G263/100)</f>
        <v>0</v>
      </c>
      <c r="AC264" s="14" t="n">
        <f aca="false">J264-(J263*$G263/100)</f>
        <v>0</v>
      </c>
      <c r="AD264" s="14" t="n">
        <f aca="false">K264-(K263*$G263/100)</f>
        <v>0</v>
      </c>
      <c r="AE264" s="14" t="n">
        <f aca="false">L264-(L263*$G263/100)</f>
        <v>0</v>
      </c>
      <c r="AF264" s="14" t="n">
        <f aca="false">M264-(M263*$G263/100)</f>
        <v>0</v>
      </c>
      <c r="AG264" s="14" t="n">
        <f aca="false">N264-(N263*$G263/100)</f>
        <v>0</v>
      </c>
      <c r="AH264" s="14" t="n">
        <f aca="false">O264-(O263*$G263/100)</f>
        <v>0</v>
      </c>
      <c r="AI264" s="14" t="n">
        <f aca="false">P264-(P263*$G263/100)</f>
        <v>0</v>
      </c>
      <c r="AJ264" s="14" t="n">
        <f aca="false">Q264-(Q263*$G263/100)</f>
        <v>0</v>
      </c>
      <c r="AK264" s="14" t="n">
        <f aca="false">R264-(R263*$G263/100)</f>
        <v>0</v>
      </c>
      <c r="AL264" s="14" t="n">
        <f aca="false">S264-(S263*$G263/100)</f>
        <v>0</v>
      </c>
      <c r="AM264" s="14" t="n">
        <f aca="false">T264-(T263*$G263/100)</f>
        <v>0</v>
      </c>
      <c r="AN264" s="14" t="n">
        <f aca="false">U264-(U263*$G263/100)</f>
        <v>0</v>
      </c>
      <c r="AO264" s="14" t="n">
        <f aca="false">V264-(V263*$G263/100)</f>
        <v>0</v>
      </c>
      <c r="AP264" s="14" t="n">
        <f aca="false">W264-(W263*$G263/100)</f>
        <v>0</v>
      </c>
      <c r="AQ264" s="14" t="n">
        <f aca="false">X264-(X263*$G263/100)</f>
        <v>0</v>
      </c>
      <c r="AR264" s="14" t="n">
        <f aca="false">Y264-(Y263*$G263/100)</f>
        <v>0</v>
      </c>
    </row>
    <row r="265" customFormat="false" ht="18" hidden="false" customHeight="false" outlineLevel="0" collapsed="false">
      <c r="AA265" s="14"/>
      <c r="AB265" s="14" t="n">
        <f aca="false">I265-(I264*$G264/100)</f>
        <v>0</v>
      </c>
      <c r="AC265" s="14" t="n">
        <f aca="false">J265-(J264*$G264/100)</f>
        <v>0</v>
      </c>
      <c r="AD265" s="14" t="n">
        <f aca="false">K265-(K264*$G264/100)</f>
        <v>0</v>
      </c>
      <c r="AE265" s="14" t="n">
        <f aca="false">L265-(L264*$G264/100)</f>
        <v>0</v>
      </c>
      <c r="AF265" s="14" t="n">
        <f aca="false">M265-(M264*$G264/100)</f>
        <v>0</v>
      </c>
      <c r="AG265" s="14" t="n">
        <f aca="false">N265-(N264*$G264/100)</f>
        <v>0</v>
      </c>
      <c r="AH265" s="14" t="n">
        <f aca="false">O265-(O264*$G264/100)</f>
        <v>0</v>
      </c>
      <c r="AI265" s="14" t="n">
        <f aca="false">P265-(P264*$G264/100)</f>
        <v>0</v>
      </c>
      <c r="AJ265" s="14" t="n">
        <f aca="false">Q265-(Q264*$G264/100)</f>
        <v>0</v>
      </c>
      <c r="AK265" s="14" t="n">
        <f aca="false">R265-(R264*$G264/100)</f>
        <v>0</v>
      </c>
      <c r="AL265" s="14" t="n">
        <f aca="false">S265-(S264*$G264/100)</f>
        <v>0</v>
      </c>
      <c r="AM265" s="14" t="n">
        <f aca="false">T265-(T264*$G264/100)</f>
        <v>0</v>
      </c>
      <c r="AN265" s="14" t="n">
        <f aca="false">U265-(U264*$G264/100)</f>
        <v>0</v>
      </c>
      <c r="AO265" s="14" t="n">
        <f aca="false">V265-(V264*$G264/100)</f>
        <v>0</v>
      </c>
      <c r="AP265" s="14" t="n">
        <f aca="false">W265-(W264*$G264/100)</f>
        <v>0</v>
      </c>
      <c r="AQ265" s="14" t="n">
        <f aca="false">X265-(X264*$G264/100)</f>
        <v>0</v>
      </c>
      <c r="AR265" s="14" t="n">
        <f aca="false">Y265-(Y264*$G264/100)</f>
        <v>0</v>
      </c>
    </row>
    <row r="266" customFormat="false" ht="18" hidden="false" customHeight="false" outlineLevel="0" collapsed="false">
      <c r="AA266" s="14"/>
      <c r="AB266" s="14" t="n">
        <f aca="false">I266-(I265*$G265/100)</f>
        <v>0</v>
      </c>
      <c r="AC266" s="14" t="n">
        <f aca="false">J266-(J265*$G265/100)</f>
        <v>0</v>
      </c>
      <c r="AD266" s="14" t="n">
        <f aca="false">K266-(K265*$G265/100)</f>
        <v>0</v>
      </c>
      <c r="AE266" s="14" t="n">
        <f aca="false">L266-(L265*$G265/100)</f>
        <v>0</v>
      </c>
      <c r="AF266" s="14" t="n">
        <f aca="false">M266-(M265*$G265/100)</f>
        <v>0</v>
      </c>
      <c r="AG266" s="14" t="n">
        <f aca="false">N266-(N265*$G265/100)</f>
        <v>0</v>
      </c>
      <c r="AH266" s="14" t="n">
        <f aca="false">O266-(O265*$G265/100)</f>
        <v>0</v>
      </c>
      <c r="AI266" s="14" t="n">
        <f aca="false">P266-(P265*$G265/100)</f>
        <v>0</v>
      </c>
      <c r="AJ266" s="14" t="n">
        <f aca="false">Q266-(Q265*$G265/100)</f>
        <v>0</v>
      </c>
      <c r="AK266" s="14" t="n">
        <f aca="false">R266-(R265*$G265/100)</f>
        <v>0</v>
      </c>
      <c r="AL266" s="14" t="n">
        <f aca="false">S266-(S265*$G265/100)</f>
        <v>0</v>
      </c>
      <c r="AM266" s="14" t="n">
        <f aca="false">T266-(T265*$G265/100)</f>
        <v>0</v>
      </c>
      <c r="AN266" s="14" t="n">
        <f aca="false">U266-(U265*$G265/100)</f>
        <v>0</v>
      </c>
      <c r="AO266" s="14" t="n">
        <f aca="false">V266-(V265*$G265/100)</f>
        <v>0</v>
      </c>
      <c r="AP266" s="14" t="n">
        <f aca="false">W266-(W265*$G265/100)</f>
        <v>0</v>
      </c>
      <c r="AQ266" s="14" t="n">
        <f aca="false">X266-(X265*$G265/100)</f>
        <v>0</v>
      </c>
      <c r="AR266" s="14" t="n">
        <f aca="false">Y266-(Y265*$G265/100)</f>
        <v>0</v>
      </c>
    </row>
    <row r="267" customFormat="false" ht="18" hidden="false" customHeight="false" outlineLevel="0" collapsed="false">
      <c r="AA267" s="14"/>
      <c r="AB267" s="14" t="n">
        <f aca="false">I267-(I266*$G266/100)</f>
        <v>0</v>
      </c>
      <c r="AC267" s="14" t="n">
        <f aca="false">J267-(J266*$G266/100)</f>
        <v>0</v>
      </c>
      <c r="AD267" s="14" t="n">
        <f aca="false">K267-(K266*$G266/100)</f>
        <v>0</v>
      </c>
      <c r="AE267" s="14" t="n">
        <f aca="false">L267-(L266*$G266/100)</f>
        <v>0</v>
      </c>
      <c r="AF267" s="14" t="n">
        <f aca="false">M267-(M266*$G266/100)</f>
        <v>0</v>
      </c>
      <c r="AG267" s="14" t="n">
        <f aca="false">N267-(N266*$G266/100)</f>
        <v>0</v>
      </c>
      <c r="AH267" s="14" t="n">
        <f aca="false">O267-(O266*$G266/100)</f>
        <v>0</v>
      </c>
      <c r="AI267" s="14" t="n">
        <f aca="false">P267-(P266*$G266/100)</f>
        <v>0</v>
      </c>
      <c r="AJ267" s="14" t="n">
        <f aca="false">Q267-(Q266*$G266/100)</f>
        <v>0</v>
      </c>
      <c r="AK267" s="14" t="n">
        <f aca="false">R267-(R266*$G266/100)</f>
        <v>0</v>
      </c>
      <c r="AL267" s="14" t="n">
        <f aca="false">S267-(S266*$G266/100)</f>
        <v>0</v>
      </c>
      <c r="AM267" s="14" t="n">
        <f aca="false">T267-(T266*$G266/100)</f>
        <v>0</v>
      </c>
      <c r="AN267" s="14" t="n">
        <f aca="false">U267-(U266*$G266/100)</f>
        <v>0</v>
      </c>
      <c r="AO267" s="14" t="n">
        <f aca="false">V267-(V266*$G266/100)</f>
        <v>0</v>
      </c>
      <c r="AP267" s="14" t="n">
        <f aca="false">W267-(W266*$G266/100)</f>
        <v>0</v>
      </c>
      <c r="AQ267" s="14" t="n">
        <f aca="false">X267-(X266*$G266/100)</f>
        <v>0</v>
      </c>
      <c r="AR267" s="14" t="n">
        <f aca="false">Y267-(Y266*$G266/100)</f>
        <v>0</v>
      </c>
    </row>
    <row r="268" customFormat="false" ht="18" hidden="false" customHeight="false" outlineLevel="0" collapsed="false">
      <c r="AA268" s="14"/>
      <c r="AB268" s="14" t="n">
        <f aca="false">I268-(I267*$G267/100)</f>
        <v>0</v>
      </c>
      <c r="AC268" s="14" t="n">
        <f aca="false">J268-(J267*$G267/100)</f>
        <v>0</v>
      </c>
      <c r="AD268" s="14" t="n">
        <f aca="false">K268-(K267*$G267/100)</f>
        <v>0</v>
      </c>
      <c r="AE268" s="14" t="n">
        <f aca="false">L268-(L267*$G267/100)</f>
        <v>0</v>
      </c>
      <c r="AF268" s="14" t="n">
        <f aca="false">M268-(M267*$G267/100)</f>
        <v>0</v>
      </c>
      <c r="AG268" s="14" t="n">
        <f aca="false">N268-(N267*$G267/100)</f>
        <v>0</v>
      </c>
      <c r="AH268" s="14" t="n">
        <f aca="false">O268-(O267*$G267/100)</f>
        <v>0</v>
      </c>
      <c r="AI268" s="14" t="n">
        <f aca="false">P268-(P267*$G267/100)</f>
        <v>0</v>
      </c>
      <c r="AJ268" s="14" t="n">
        <f aca="false">Q268-(Q267*$G267/100)</f>
        <v>0</v>
      </c>
      <c r="AK268" s="14" t="n">
        <f aca="false">R268-(R267*$G267/100)</f>
        <v>0</v>
      </c>
      <c r="AL268" s="14" t="n">
        <f aca="false">S268-(S267*$G267/100)</f>
        <v>0</v>
      </c>
      <c r="AM268" s="14" t="n">
        <f aca="false">T268-(T267*$G267/100)</f>
        <v>0</v>
      </c>
      <c r="AN268" s="14" t="n">
        <f aca="false">U268-(U267*$G267/100)</f>
        <v>0</v>
      </c>
      <c r="AO268" s="14" t="n">
        <f aca="false">V268-(V267*$G267/100)</f>
        <v>0</v>
      </c>
      <c r="AP268" s="14" t="n">
        <f aca="false">W268-(W267*$G267/100)</f>
        <v>0</v>
      </c>
      <c r="AQ268" s="14" t="n">
        <f aca="false">X268-(X267*$G267/100)</f>
        <v>0</v>
      </c>
      <c r="AR268" s="14" t="n">
        <f aca="false">Y268-(Y267*$G267/100)</f>
        <v>0</v>
      </c>
    </row>
    <row r="269" customFormat="false" ht="18" hidden="false" customHeight="false" outlineLevel="0" collapsed="false">
      <c r="AA269" s="14"/>
      <c r="AB269" s="14" t="n">
        <f aca="false">I269-(I268*$G268/100)</f>
        <v>0</v>
      </c>
      <c r="AC269" s="14" t="n">
        <f aca="false">J269-(J268*$G268/100)</f>
        <v>0</v>
      </c>
      <c r="AD269" s="14" t="n">
        <f aca="false">K269-(K268*$G268/100)</f>
        <v>0</v>
      </c>
      <c r="AE269" s="14" t="n">
        <f aca="false">L269-(L268*$G268/100)</f>
        <v>0</v>
      </c>
      <c r="AF269" s="14" t="n">
        <f aca="false">M269-(M268*$G268/100)</f>
        <v>0</v>
      </c>
      <c r="AG269" s="14" t="n">
        <f aca="false">N269-(N268*$G268/100)</f>
        <v>0</v>
      </c>
      <c r="AH269" s="14" t="n">
        <f aca="false">O269-(O268*$G268/100)</f>
        <v>0</v>
      </c>
      <c r="AI269" s="14" t="n">
        <f aca="false">P269-(P268*$G268/100)</f>
        <v>0</v>
      </c>
      <c r="AJ269" s="14" t="n">
        <f aca="false">Q269-(Q268*$G268/100)</f>
        <v>0</v>
      </c>
      <c r="AK269" s="14" t="n">
        <f aca="false">R269-(R268*$G268/100)</f>
        <v>0</v>
      </c>
      <c r="AL269" s="14" t="n">
        <f aca="false">S269-(S268*$G268/100)</f>
        <v>0</v>
      </c>
      <c r="AM269" s="14" t="n">
        <f aca="false">T269-(T268*$G268/100)</f>
        <v>0</v>
      </c>
      <c r="AN269" s="14" t="n">
        <f aca="false">U269-(U268*$G268/100)</f>
        <v>0</v>
      </c>
      <c r="AO269" s="14" t="n">
        <f aca="false">V269-(V268*$G268/100)</f>
        <v>0</v>
      </c>
      <c r="AP269" s="14" t="n">
        <f aca="false">W269-(W268*$G268/100)</f>
        <v>0</v>
      </c>
      <c r="AQ269" s="14" t="n">
        <f aca="false">X269-(X268*$G268/100)</f>
        <v>0</v>
      </c>
      <c r="AR269" s="14" t="n">
        <f aca="false">Y269-(Y268*$G268/100)</f>
        <v>0</v>
      </c>
    </row>
    <row r="270" customFormat="false" ht="18" hidden="false" customHeight="false" outlineLevel="0" collapsed="false">
      <c r="AA270" s="14"/>
      <c r="AB270" s="14" t="n">
        <f aca="false">I270-(I269*$G269/100)</f>
        <v>0</v>
      </c>
      <c r="AC270" s="14" t="n">
        <f aca="false">J270-(J269*$G269/100)</f>
        <v>0</v>
      </c>
      <c r="AD270" s="14" t="n">
        <f aca="false">K270-(K269*$G269/100)</f>
        <v>0</v>
      </c>
      <c r="AE270" s="14" t="n">
        <f aca="false">L270-(L269*$G269/100)</f>
        <v>0</v>
      </c>
      <c r="AF270" s="14" t="n">
        <f aca="false">M270-(M269*$G269/100)</f>
        <v>0</v>
      </c>
      <c r="AG270" s="14" t="n">
        <f aca="false">N270-(N269*$G269/100)</f>
        <v>0</v>
      </c>
      <c r="AH270" s="14" t="n">
        <f aca="false">O270-(O269*$G269/100)</f>
        <v>0</v>
      </c>
      <c r="AI270" s="14" t="n">
        <f aca="false">P270-(P269*$G269/100)</f>
        <v>0</v>
      </c>
      <c r="AJ270" s="14" t="n">
        <f aca="false">Q270-(Q269*$G269/100)</f>
        <v>0</v>
      </c>
      <c r="AK270" s="14" t="n">
        <f aca="false">R270-(R269*$G269/100)</f>
        <v>0</v>
      </c>
      <c r="AL270" s="14" t="n">
        <f aca="false">S270-(S269*$G269/100)</f>
        <v>0</v>
      </c>
      <c r="AM270" s="14" t="n">
        <f aca="false">T270-(T269*$G269/100)</f>
        <v>0</v>
      </c>
      <c r="AN270" s="14" t="n">
        <f aca="false">U270-(U269*$G269/100)</f>
        <v>0</v>
      </c>
      <c r="AO270" s="14" t="n">
        <f aca="false">V270-(V269*$G269/100)</f>
        <v>0</v>
      </c>
      <c r="AP270" s="14" t="n">
        <f aca="false">W270-(W269*$G269/100)</f>
        <v>0</v>
      </c>
      <c r="AQ270" s="14" t="n">
        <f aca="false">X270-(X269*$G269/100)</f>
        <v>0</v>
      </c>
      <c r="AR270" s="14" t="n">
        <f aca="false">Y270-(Y269*$G269/100)</f>
        <v>0</v>
      </c>
    </row>
    <row r="271" customFormat="false" ht="18" hidden="false" customHeight="false" outlineLevel="0" collapsed="false">
      <c r="AA271" s="14"/>
      <c r="AB271" s="14" t="n">
        <f aca="false">I271-(I270*$G270/100)</f>
        <v>0</v>
      </c>
      <c r="AC271" s="14" t="n">
        <f aca="false">J271-(J270*$G270/100)</f>
        <v>0</v>
      </c>
      <c r="AD271" s="14" t="n">
        <f aca="false">K271-(K270*$G270/100)</f>
        <v>0</v>
      </c>
      <c r="AE271" s="14" t="n">
        <f aca="false">L271-(L270*$G270/100)</f>
        <v>0</v>
      </c>
      <c r="AF271" s="14" t="n">
        <f aca="false">M271-(M270*$G270/100)</f>
        <v>0</v>
      </c>
      <c r="AG271" s="14" t="n">
        <f aca="false">N271-(N270*$G270/100)</f>
        <v>0</v>
      </c>
      <c r="AH271" s="14" t="n">
        <f aca="false">O271-(O270*$G270/100)</f>
        <v>0</v>
      </c>
      <c r="AI271" s="14" t="n">
        <f aca="false">P271-(P270*$G270/100)</f>
        <v>0</v>
      </c>
      <c r="AJ271" s="14" t="n">
        <f aca="false">Q271-(Q270*$G270/100)</f>
        <v>0</v>
      </c>
      <c r="AK271" s="14" t="n">
        <f aca="false">R271-(R270*$G270/100)</f>
        <v>0</v>
      </c>
      <c r="AL271" s="14" t="n">
        <f aca="false">S271-(S270*$G270/100)</f>
        <v>0</v>
      </c>
      <c r="AM271" s="14" t="n">
        <f aca="false">T271-(T270*$G270/100)</f>
        <v>0</v>
      </c>
      <c r="AN271" s="14" t="n">
        <f aca="false">U271-(U270*$G270/100)</f>
        <v>0</v>
      </c>
      <c r="AO271" s="14" t="n">
        <f aca="false">V271-(V270*$G270/100)</f>
        <v>0</v>
      </c>
      <c r="AP271" s="14" t="n">
        <f aca="false">W271-(W270*$G270/100)</f>
        <v>0</v>
      </c>
      <c r="AQ271" s="14" t="n">
        <f aca="false">X271-(X270*$G270/100)</f>
        <v>0</v>
      </c>
      <c r="AR271" s="14" t="n">
        <f aca="false">Y271-(Y270*$G270/100)</f>
        <v>0</v>
      </c>
    </row>
    <row r="272" customFormat="false" ht="18" hidden="false" customHeight="false" outlineLevel="0" collapsed="false">
      <c r="AA272" s="14"/>
      <c r="AB272" s="14" t="n">
        <f aca="false">I272-(I271*$G271/100)</f>
        <v>0</v>
      </c>
      <c r="AC272" s="14" t="n">
        <f aca="false">J272-(J271*$G271/100)</f>
        <v>0</v>
      </c>
      <c r="AD272" s="14" t="n">
        <f aca="false">K272-(K271*$G271/100)</f>
        <v>0</v>
      </c>
      <c r="AE272" s="14" t="n">
        <f aca="false">L272-(L271*$G271/100)</f>
        <v>0</v>
      </c>
      <c r="AF272" s="14" t="n">
        <f aca="false">M272-(M271*$G271/100)</f>
        <v>0</v>
      </c>
      <c r="AG272" s="14" t="n">
        <f aca="false">N272-(N271*$G271/100)</f>
        <v>0</v>
      </c>
      <c r="AH272" s="14" t="n">
        <f aca="false">O272-(O271*$G271/100)</f>
        <v>0</v>
      </c>
      <c r="AI272" s="14" t="n">
        <f aca="false">P272-(P271*$G271/100)</f>
        <v>0</v>
      </c>
      <c r="AJ272" s="14" t="n">
        <f aca="false">Q272-(Q271*$G271/100)</f>
        <v>0</v>
      </c>
      <c r="AK272" s="14" t="n">
        <f aca="false">R272-(R271*$G271/100)</f>
        <v>0</v>
      </c>
      <c r="AL272" s="14" t="n">
        <f aca="false">S272-(S271*$G271/100)</f>
        <v>0</v>
      </c>
      <c r="AM272" s="14" t="n">
        <f aca="false">T272-(T271*$G271/100)</f>
        <v>0</v>
      </c>
      <c r="AN272" s="14" t="n">
        <f aca="false">U272-(U271*$G271/100)</f>
        <v>0</v>
      </c>
      <c r="AO272" s="14" t="n">
        <f aca="false">V272-(V271*$G271/100)</f>
        <v>0</v>
      </c>
      <c r="AP272" s="14" t="n">
        <f aca="false">W272-(W271*$G271/100)</f>
        <v>0</v>
      </c>
      <c r="AQ272" s="14" t="n">
        <f aca="false">X272-(X271*$G271/100)</f>
        <v>0</v>
      </c>
      <c r="AR272" s="14" t="n">
        <f aca="false">Y272-(Y271*$G271/100)</f>
        <v>0</v>
      </c>
    </row>
    <row r="273" customFormat="false" ht="18" hidden="false" customHeight="false" outlineLevel="0" collapsed="false">
      <c r="AA273" s="14"/>
      <c r="AB273" s="14" t="n">
        <f aca="false">I273-(I272*$G272/100)</f>
        <v>0</v>
      </c>
      <c r="AC273" s="14" t="n">
        <f aca="false">J273-(J272*$G272/100)</f>
        <v>0</v>
      </c>
      <c r="AD273" s="14" t="n">
        <f aca="false">K273-(K272*$G272/100)</f>
        <v>0</v>
      </c>
      <c r="AE273" s="14" t="n">
        <f aca="false">L273-(L272*$G272/100)</f>
        <v>0</v>
      </c>
      <c r="AF273" s="14" t="n">
        <f aca="false">M273-(M272*$G272/100)</f>
        <v>0</v>
      </c>
      <c r="AG273" s="14" t="n">
        <f aca="false">N273-(N272*$G272/100)</f>
        <v>0</v>
      </c>
      <c r="AH273" s="14" t="n">
        <f aca="false">O273-(O272*$G272/100)</f>
        <v>0</v>
      </c>
      <c r="AI273" s="14" t="n">
        <f aca="false">P273-(P272*$G272/100)</f>
        <v>0</v>
      </c>
      <c r="AJ273" s="14" t="n">
        <f aca="false">Q273-(Q272*$G272/100)</f>
        <v>0</v>
      </c>
      <c r="AK273" s="14" t="n">
        <f aca="false">R273-(R272*$G272/100)</f>
        <v>0</v>
      </c>
      <c r="AL273" s="14" t="n">
        <f aca="false">S273-(S272*$G272/100)</f>
        <v>0</v>
      </c>
      <c r="AM273" s="14" t="n">
        <f aca="false">T273-(T272*$G272/100)</f>
        <v>0</v>
      </c>
      <c r="AN273" s="14" t="n">
        <f aca="false">U273-(U272*$G272/100)</f>
        <v>0</v>
      </c>
      <c r="AO273" s="14" t="n">
        <f aca="false">V273-(V272*$G272/100)</f>
        <v>0</v>
      </c>
      <c r="AP273" s="14" t="n">
        <f aca="false">W273-(W272*$G272/100)</f>
        <v>0</v>
      </c>
      <c r="AQ273" s="14" t="n">
        <f aca="false">X273-(X272*$G272/100)</f>
        <v>0</v>
      </c>
      <c r="AR273" s="14" t="n">
        <f aca="false">Y273-(Y272*$G272/100)</f>
        <v>0</v>
      </c>
    </row>
    <row r="274" customFormat="false" ht="18" hidden="false" customHeight="false" outlineLevel="0" collapsed="false">
      <c r="AA274" s="14"/>
      <c r="AB274" s="14" t="n">
        <f aca="false">I274-(I273*$G273/100)</f>
        <v>0</v>
      </c>
      <c r="AC274" s="14" t="n">
        <f aca="false">J274-(J273*$G273/100)</f>
        <v>0</v>
      </c>
      <c r="AD274" s="14" t="n">
        <f aca="false">K274-(K273*$G273/100)</f>
        <v>0</v>
      </c>
      <c r="AE274" s="14" t="n">
        <f aca="false">L274-(L273*$G273/100)</f>
        <v>0</v>
      </c>
      <c r="AF274" s="14" t="n">
        <f aca="false">M274-(M273*$G273/100)</f>
        <v>0</v>
      </c>
      <c r="AG274" s="14" t="n">
        <f aca="false">N274-(N273*$G273/100)</f>
        <v>0</v>
      </c>
      <c r="AH274" s="14" t="n">
        <f aca="false">O274-(O273*$G273/100)</f>
        <v>0</v>
      </c>
      <c r="AI274" s="14" t="n">
        <f aca="false">P274-(P273*$G273/100)</f>
        <v>0</v>
      </c>
      <c r="AJ274" s="14" t="n">
        <f aca="false">Q274-(Q273*$G273/100)</f>
        <v>0</v>
      </c>
      <c r="AK274" s="14" t="n">
        <f aca="false">R274-(R273*$G273/100)</f>
        <v>0</v>
      </c>
      <c r="AL274" s="14" t="n">
        <f aca="false">S274-(S273*$G273/100)</f>
        <v>0</v>
      </c>
      <c r="AM274" s="14" t="n">
        <f aca="false">T274-(T273*$G273/100)</f>
        <v>0</v>
      </c>
      <c r="AN274" s="14" t="n">
        <f aca="false">U274-(U273*$G273/100)</f>
        <v>0</v>
      </c>
      <c r="AO274" s="14" t="n">
        <f aca="false">V274-(V273*$G273/100)</f>
        <v>0</v>
      </c>
      <c r="AP274" s="14" t="n">
        <f aca="false">W274-(W273*$G273/100)</f>
        <v>0</v>
      </c>
      <c r="AQ274" s="14" t="n">
        <f aca="false">X274-(X273*$G273/100)</f>
        <v>0</v>
      </c>
      <c r="AR274" s="14" t="n">
        <f aca="false">Y274-(Y273*$G273/100)</f>
        <v>0</v>
      </c>
    </row>
    <row r="275" customFormat="false" ht="18" hidden="false" customHeight="false" outlineLevel="0" collapsed="false">
      <c r="AA275" s="14"/>
      <c r="AB275" s="14" t="n">
        <f aca="false">I275-(I274*$G274/100)</f>
        <v>0</v>
      </c>
      <c r="AC275" s="14" t="n">
        <f aca="false">J275-(J274*$G274/100)</f>
        <v>0</v>
      </c>
      <c r="AD275" s="14" t="n">
        <f aca="false">K275-(K274*$G274/100)</f>
        <v>0</v>
      </c>
      <c r="AE275" s="14" t="n">
        <f aca="false">L275-(L274*$G274/100)</f>
        <v>0</v>
      </c>
      <c r="AF275" s="14" t="n">
        <f aca="false">M275-(M274*$G274/100)</f>
        <v>0</v>
      </c>
      <c r="AG275" s="14" t="n">
        <f aca="false">N275-(N274*$G274/100)</f>
        <v>0</v>
      </c>
      <c r="AH275" s="14" t="n">
        <f aca="false">O275-(O274*$G274/100)</f>
        <v>0</v>
      </c>
      <c r="AI275" s="14" t="n">
        <f aca="false">P275-(P274*$G274/100)</f>
        <v>0</v>
      </c>
      <c r="AJ275" s="14" t="n">
        <f aca="false">Q275-(Q274*$G274/100)</f>
        <v>0</v>
      </c>
      <c r="AK275" s="14" t="n">
        <f aca="false">R275-(R274*$G274/100)</f>
        <v>0</v>
      </c>
      <c r="AL275" s="14" t="n">
        <f aca="false">S275-(S274*$G274/100)</f>
        <v>0</v>
      </c>
      <c r="AM275" s="14" t="n">
        <f aca="false">T275-(T274*$G274/100)</f>
        <v>0</v>
      </c>
      <c r="AN275" s="14" t="n">
        <f aca="false">U275-(U274*$G274/100)</f>
        <v>0</v>
      </c>
      <c r="AO275" s="14" t="n">
        <f aca="false">V275-(V274*$G274/100)</f>
        <v>0</v>
      </c>
      <c r="AP275" s="14" t="n">
        <f aca="false">W275-(W274*$G274/100)</f>
        <v>0</v>
      </c>
      <c r="AQ275" s="14" t="n">
        <f aca="false">X275-(X274*$G274/100)</f>
        <v>0</v>
      </c>
      <c r="AR275" s="14" t="n">
        <f aca="false">Y275-(Y274*$G274/100)</f>
        <v>0</v>
      </c>
    </row>
    <row r="276" customFormat="false" ht="18" hidden="false" customHeight="false" outlineLevel="0" collapsed="false">
      <c r="AA276" s="14"/>
      <c r="AB276" s="14" t="n">
        <f aca="false">I276-(I275*$G275/100)</f>
        <v>0</v>
      </c>
      <c r="AC276" s="14" t="n">
        <f aca="false">J276-(J275*$G275/100)</f>
        <v>0</v>
      </c>
      <c r="AD276" s="14" t="n">
        <f aca="false">K276-(K275*$G275/100)</f>
        <v>0</v>
      </c>
      <c r="AE276" s="14" t="n">
        <f aca="false">L276-(L275*$G275/100)</f>
        <v>0</v>
      </c>
      <c r="AF276" s="14" t="n">
        <f aca="false">M276-(M275*$G275/100)</f>
        <v>0</v>
      </c>
      <c r="AG276" s="14" t="n">
        <f aca="false">N276-(N275*$G275/100)</f>
        <v>0</v>
      </c>
      <c r="AH276" s="14" t="n">
        <f aca="false">O276-(O275*$G275/100)</f>
        <v>0</v>
      </c>
      <c r="AI276" s="14" t="n">
        <f aca="false">P276-(P275*$G275/100)</f>
        <v>0</v>
      </c>
      <c r="AJ276" s="14" t="n">
        <f aca="false">Q276-(Q275*$G275/100)</f>
        <v>0</v>
      </c>
      <c r="AK276" s="14" t="n">
        <f aca="false">R276-(R275*$G275/100)</f>
        <v>0</v>
      </c>
      <c r="AL276" s="14" t="n">
        <f aca="false">S276-(S275*$G275/100)</f>
        <v>0</v>
      </c>
      <c r="AM276" s="14" t="n">
        <f aca="false">T276-(T275*$G275/100)</f>
        <v>0</v>
      </c>
      <c r="AN276" s="14" t="n">
        <f aca="false">U276-(U275*$G275/100)</f>
        <v>0</v>
      </c>
      <c r="AO276" s="14" t="n">
        <f aca="false">V276-(V275*$G275/100)</f>
        <v>0</v>
      </c>
      <c r="AP276" s="14" t="n">
        <f aca="false">W276-(W275*$G275/100)</f>
        <v>0</v>
      </c>
      <c r="AQ276" s="14" t="n">
        <f aca="false">X276-(X275*$G275/100)</f>
        <v>0</v>
      </c>
      <c r="AR276" s="14" t="n">
        <f aca="false">Y276-(Y275*$G275/100)</f>
        <v>0</v>
      </c>
    </row>
    <row r="277" customFormat="false" ht="18" hidden="false" customHeight="false" outlineLevel="0" collapsed="false">
      <c r="AA277" s="14"/>
      <c r="AB277" s="14" t="n">
        <f aca="false">I277-(I276*$G276/100)</f>
        <v>0</v>
      </c>
      <c r="AC277" s="14" t="n">
        <f aca="false">J277-(J276*$G276/100)</f>
        <v>0</v>
      </c>
      <c r="AD277" s="14" t="n">
        <f aca="false">K277-(K276*$G276/100)</f>
        <v>0</v>
      </c>
      <c r="AE277" s="14" t="n">
        <f aca="false">L277-(L276*$G276/100)</f>
        <v>0</v>
      </c>
      <c r="AF277" s="14" t="n">
        <f aca="false">M277-(M276*$G276/100)</f>
        <v>0</v>
      </c>
      <c r="AG277" s="14" t="n">
        <f aca="false">N277-(N276*$G276/100)</f>
        <v>0</v>
      </c>
      <c r="AH277" s="14" t="n">
        <f aca="false">O277-(O276*$G276/100)</f>
        <v>0</v>
      </c>
      <c r="AI277" s="14" t="n">
        <f aca="false">P277-(P276*$G276/100)</f>
        <v>0</v>
      </c>
      <c r="AJ277" s="14" t="n">
        <f aca="false">Q277-(Q276*$G276/100)</f>
        <v>0</v>
      </c>
      <c r="AK277" s="14" t="n">
        <f aca="false">R277-(R276*$G276/100)</f>
        <v>0</v>
      </c>
      <c r="AL277" s="14" t="n">
        <f aca="false">S277-(S276*$G276/100)</f>
        <v>0</v>
      </c>
      <c r="AM277" s="14" t="n">
        <f aca="false">T277-(T276*$G276/100)</f>
        <v>0</v>
      </c>
      <c r="AN277" s="14" t="n">
        <f aca="false">U277-(U276*$G276/100)</f>
        <v>0</v>
      </c>
      <c r="AO277" s="14" t="n">
        <f aca="false">V277-(V276*$G276/100)</f>
        <v>0</v>
      </c>
      <c r="AP277" s="14" t="n">
        <f aca="false">W277-(W276*$G276/100)</f>
        <v>0</v>
      </c>
      <c r="AQ277" s="14" t="n">
        <f aca="false">X277-(X276*$G276/100)</f>
        <v>0</v>
      </c>
      <c r="AR277" s="14" t="n">
        <f aca="false">Y277-(Y276*$G276/100)</f>
        <v>0</v>
      </c>
    </row>
    <row r="278" customFormat="false" ht="18" hidden="false" customHeight="false" outlineLevel="0" collapsed="false">
      <c r="AA278" s="14"/>
      <c r="AB278" s="14" t="n">
        <f aca="false">I278-(I277*$G277/100)</f>
        <v>0</v>
      </c>
      <c r="AC278" s="14" t="n">
        <f aca="false">J278-(J277*$G277/100)</f>
        <v>0</v>
      </c>
      <c r="AD278" s="14" t="n">
        <f aca="false">K278-(K277*$G277/100)</f>
        <v>0</v>
      </c>
      <c r="AE278" s="14" t="n">
        <f aca="false">L278-(L277*$G277/100)</f>
        <v>0</v>
      </c>
      <c r="AF278" s="14" t="n">
        <f aca="false">M278-(M277*$G277/100)</f>
        <v>0</v>
      </c>
      <c r="AG278" s="14" t="n">
        <f aca="false">N278-(N277*$G277/100)</f>
        <v>0</v>
      </c>
      <c r="AH278" s="14" t="n">
        <f aca="false">O278-(O277*$G277/100)</f>
        <v>0</v>
      </c>
      <c r="AI278" s="14" t="n">
        <f aca="false">P278-(P277*$G277/100)</f>
        <v>0</v>
      </c>
      <c r="AJ278" s="14" t="n">
        <f aca="false">Q278-(Q277*$G277/100)</f>
        <v>0</v>
      </c>
      <c r="AK278" s="14" t="n">
        <f aca="false">R278-(R277*$G277/100)</f>
        <v>0</v>
      </c>
      <c r="AL278" s="14" t="n">
        <f aca="false">S278-(S277*$G277/100)</f>
        <v>0</v>
      </c>
      <c r="AM278" s="14" t="n">
        <f aca="false">T278-(T277*$G277/100)</f>
        <v>0</v>
      </c>
      <c r="AN278" s="14" t="n">
        <f aca="false">U278-(U277*$G277/100)</f>
        <v>0</v>
      </c>
      <c r="AO278" s="14" t="n">
        <f aca="false">V278-(V277*$G277/100)</f>
        <v>0</v>
      </c>
      <c r="AP278" s="14" t="n">
        <f aca="false">W278-(W277*$G277/100)</f>
        <v>0</v>
      </c>
      <c r="AQ278" s="14" t="n">
        <f aca="false">X278-(X277*$G277/100)</f>
        <v>0</v>
      </c>
      <c r="AR278" s="14" t="n">
        <f aca="false">Y278-(Y277*$G277/100)</f>
        <v>0</v>
      </c>
    </row>
    <row r="279" customFormat="false" ht="18" hidden="false" customHeight="false" outlineLevel="0" collapsed="false">
      <c r="AA279" s="14"/>
      <c r="AB279" s="14" t="n">
        <f aca="false">I279-(I278*$G278/100)</f>
        <v>0</v>
      </c>
      <c r="AC279" s="14" t="n">
        <f aca="false">J279-(J278*$G278/100)</f>
        <v>0</v>
      </c>
      <c r="AD279" s="14" t="n">
        <f aca="false">K279-(K278*$G278/100)</f>
        <v>0</v>
      </c>
      <c r="AE279" s="14" t="n">
        <f aca="false">L279-(L278*$G278/100)</f>
        <v>0</v>
      </c>
      <c r="AF279" s="14" t="n">
        <f aca="false">M279-(M278*$G278/100)</f>
        <v>0</v>
      </c>
      <c r="AG279" s="14" t="n">
        <f aca="false">N279-(N278*$G278/100)</f>
        <v>0</v>
      </c>
      <c r="AH279" s="14" t="n">
        <f aca="false">O279-(O278*$G278/100)</f>
        <v>0</v>
      </c>
      <c r="AI279" s="14" t="n">
        <f aca="false">P279-(P278*$G278/100)</f>
        <v>0</v>
      </c>
      <c r="AJ279" s="14" t="n">
        <f aca="false">Q279-(Q278*$G278/100)</f>
        <v>0</v>
      </c>
      <c r="AK279" s="14" t="n">
        <f aca="false">R279-(R278*$G278/100)</f>
        <v>0</v>
      </c>
      <c r="AL279" s="14" t="n">
        <f aca="false">S279-(S278*$G278/100)</f>
        <v>0</v>
      </c>
      <c r="AM279" s="14" t="n">
        <f aca="false">T279-(T278*$G278/100)</f>
        <v>0</v>
      </c>
      <c r="AN279" s="14" t="n">
        <f aca="false">U279-(U278*$G278/100)</f>
        <v>0</v>
      </c>
      <c r="AO279" s="14" t="n">
        <f aca="false">V279-(V278*$G278/100)</f>
        <v>0</v>
      </c>
      <c r="AP279" s="14" t="n">
        <f aca="false">W279-(W278*$G278/100)</f>
        <v>0</v>
      </c>
      <c r="AQ279" s="14" t="n">
        <f aca="false">X279-(X278*$G278/100)</f>
        <v>0</v>
      </c>
      <c r="AR279" s="14" t="n">
        <f aca="false">Y279-(Y278*$G278/100)</f>
        <v>0</v>
      </c>
    </row>
    <row r="280" customFormat="false" ht="18" hidden="false" customHeight="false" outlineLevel="0" collapsed="false">
      <c r="AA280" s="14"/>
      <c r="AB280" s="14" t="n">
        <f aca="false">I280-(I279*$G279/100)</f>
        <v>0</v>
      </c>
      <c r="AC280" s="14" t="n">
        <f aca="false">J280-(J279*$G279/100)</f>
        <v>0</v>
      </c>
      <c r="AD280" s="14" t="n">
        <f aca="false">K280-(K279*$G279/100)</f>
        <v>0</v>
      </c>
      <c r="AE280" s="14" t="n">
        <f aca="false">L280-(L279*$G279/100)</f>
        <v>0</v>
      </c>
      <c r="AF280" s="14" t="n">
        <f aca="false">M280-(M279*$G279/100)</f>
        <v>0</v>
      </c>
      <c r="AG280" s="14" t="n">
        <f aca="false">N280-(N279*$G279/100)</f>
        <v>0</v>
      </c>
      <c r="AH280" s="14" t="n">
        <f aca="false">O280-(O279*$G279/100)</f>
        <v>0</v>
      </c>
      <c r="AI280" s="14" t="n">
        <f aca="false">P280-(P279*$G279/100)</f>
        <v>0</v>
      </c>
      <c r="AJ280" s="14" t="n">
        <f aca="false">Q280-(Q279*$G279/100)</f>
        <v>0</v>
      </c>
      <c r="AK280" s="14" t="n">
        <f aca="false">R280-(R279*$G279/100)</f>
        <v>0</v>
      </c>
      <c r="AL280" s="14" t="n">
        <f aca="false">S280-(S279*$G279/100)</f>
        <v>0</v>
      </c>
      <c r="AM280" s="14" t="n">
        <f aca="false">T280-(T279*$G279/100)</f>
        <v>0</v>
      </c>
      <c r="AN280" s="14" t="n">
        <f aca="false">U280-(U279*$G279/100)</f>
        <v>0</v>
      </c>
      <c r="AO280" s="14" t="n">
        <f aca="false">V280-(V279*$G279/100)</f>
        <v>0</v>
      </c>
      <c r="AP280" s="14" t="n">
        <f aca="false">W280-(W279*$G279/100)</f>
        <v>0</v>
      </c>
      <c r="AQ280" s="14" t="n">
        <f aca="false">X280-(X279*$G279/100)</f>
        <v>0</v>
      </c>
      <c r="AR280" s="14" t="n">
        <f aca="false">Y280-(Y279*$G279/100)</f>
        <v>0</v>
      </c>
    </row>
    <row r="281" customFormat="false" ht="18" hidden="false" customHeight="false" outlineLevel="0" collapsed="false">
      <c r="AA281" s="14"/>
      <c r="AB281" s="14" t="n">
        <f aca="false">I281-(I280*$G280/100)</f>
        <v>0</v>
      </c>
      <c r="AC281" s="14" t="n">
        <f aca="false">J281-(J280*$G280/100)</f>
        <v>0</v>
      </c>
      <c r="AD281" s="14" t="n">
        <f aca="false">K281-(K280*$G280/100)</f>
        <v>0</v>
      </c>
      <c r="AE281" s="14" t="n">
        <f aca="false">L281-(L280*$G280/100)</f>
        <v>0</v>
      </c>
      <c r="AF281" s="14" t="n">
        <f aca="false">M281-(M280*$G280/100)</f>
        <v>0</v>
      </c>
      <c r="AG281" s="14" t="n">
        <f aca="false">N281-(N280*$G280/100)</f>
        <v>0</v>
      </c>
      <c r="AH281" s="14" t="n">
        <f aca="false">O281-(O280*$G280/100)</f>
        <v>0</v>
      </c>
      <c r="AI281" s="14" t="n">
        <f aca="false">P281-(P280*$G280/100)</f>
        <v>0</v>
      </c>
      <c r="AJ281" s="14" t="n">
        <f aca="false">Q281-(Q280*$G280/100)</f>
        <v>0</v>
      </c>
      <c r="AK281" s="14" t="n">
        <f aca="false">R281-(R280*$G280/100)</f>
        <v>0</v>
      </c>
      <c r="AL281" s="14" t="n">
        <f aca="false">S281-(S280*$G280/100)</f>
        <v>0</v>
      </c>
      <c r="AM281" s="14" t="n">
        <f aca="false">T281-(T280*$G280/100)</f>
        <v>0</v>
      </c>
      <c r="AN281" s="14" t="n">
        <f aca="false">U281-(U280*$G280/100)</f>
        <v>0</v>
      </c>
      <c r="AO281" s="14" t="n">
        <f aca="false">V281-(V280*$G280/100)</f>
        <v>0</v>
      </c>
      <c r="AP281" s="14" t="n">
        <f aca="false">W281-(W280*$G280/100)</f>
        <v>0</v>
      </c>
      <c r="AQ281" s="14" t="n">
        <f aca="false">X281-(X280*$G280/100)</f>
        <v>0</v>
      </c>
      <c r="AR281" s="14" t="n">
        <f aca="false">Y281-(Y280*$G280/100)</f>
        <v>0</v>
      </c>
    </row>
    <row r="282" customFormat="false" ht="18" hidden="false" customHeight="false" outlineLevel="0" collapsed="false">
      <c r="AA282" s="14"/>
      <c r="AB282" s="14" t="n">
        <f aca="false">I282-(I281*$G281/100)</f>
        <v>0</v>
      </c>
      <c r="AC282" s="14" t="n">
        <f aca="false">J282-(J281*$G281/100)</f>
        <v>0</v>
      </c>
      <c r="AD282" s="14" t="n">
        <f aca="false">K282-(K281*$G281/100)</f>
        <v>0</v>
      </c>
      <c r="AE282" s="14" t="n">
        <f aca="false">L282-(L281*$G281/100)</f>
        <v>0</v>
      </c>
      <c r="AF282" s="14" t="n">
        <f aca="false">M282-(M281*$G281/100)</f>
        <v>0</v>
      </c>
      <c r="AG282" s="14" t="n">
        <f aca="false">N282-(N281*$G281/100)</f>
        <v>0</v>
      </c>
      <c r="AH282" s="14" t="n">
        <f aca="false">O282-(O281*$G281/100)</f>
        <v>0</v>
      </c>
      <c r="AI282" s="14" t="n">
        <f aca="false">P282-(P281*$G281/100)</f>
        <v>0</v>
      </c>
      <c r="AJ282" s="14" t="n">
        <f aca="false">Q282-(Q281*$G281/100)</f>
        <v>0</v>
      </c>
      <c r="AK282" s="14" t="n">
        <f aca="false">R282-(R281*$G281/100)</f>
        <v>0</v>
      </c>
      <c r="AL282" s="14" t="n">
        <f aca="false">S282-(S281*$G281/100)</f>
        <v>0</v>
      </c>
      <c r="AM282" s="14" t="n">
        <f aca="false">T282-(T281*$G281/100)</f>
        <v>0</v>
      </c>
      <c r="AN282" s="14" t="n">
        <f aca="false">U282-(U281*$G281/100)</f>
        <v>0</v>
      </c>
      <c r="AO282" s="14" t="n">
        <f aca="false">V282-(V281*$G281/100)</f>
        <v>0</v>
      </c>
      <c r="AP282" s="14" t="n">
        <f aca="false">W282-(W281*$G281/100)</f>
        <v>0</v>
      </c>
      <c r="AQ282" s="14" t="n">
        <f aca="false">X282-(X281*$G281/100)</f>
        <v>0</v>
      </c>
      <c r="AR282" s="14" t="n">
        <f aca="false">Y282-(Y281*$G281/100)</f>
        <v>0</v>
      </c>
    </row>
    <row r="283" customFormat="false" ht="18" hidden="false" customHeight="false" outlineLevel="0" collapsed="false">
      <c r="AA283" s="14"/>
      <c r="AB283" s="14" t="n">
        <f aca="false">I283-(I282*$G282/100)</f>
        <v>0</v>
      </c>
      <c r="AC283" s="14" t="n">
        <f aca="false">J283-(J282*$G282/100)</f>
        <v>0</v>
      </c>
      <c r="AD283" s="14" t="n">
        <f aca="false">K283-(K282*$G282/100)</f>
        <v>0</v>
      </c>
      <c r="AE283" s="14" t="n">
        <f aca="false">L283-(L282*$G282/100)</f>
        <v>0</v>
      </c>
      <c r="AF283" s="14" t="n">
        <f aca="false">M283-(M282*$G282/100)</f>
        <v>0</v>
      </c>
      <c r="AG283" s="14" t="n">
        <f aca="false">N283-(N282*$G282/100)</f>
        <v>0</v>
      </c>
      <c r="AH283" s="14" t="n">
        <f aca="false">O283-(O282*$G282/100)</f>
        <v>0</v>
      </c>
      <c r="AI283" s="14" t="n">
        <f aca="false">P283-(P282*$G282/100)</f>
        <v>0</v>
      </c>
      <c r="AJ283" s="14" t="n">
        <f aca="false">Q283-(Q282*$G282/100)</f>
        <v>0</v>
      </c>
      <c r="AK283" s="14" t="n">
        <f aca="false">R283-(R282*$G282/100)</f>
        <v>0</v>
      </c>
      <c r="AL283" s="14" t="n">
        <f aca="false">S283-(S282*$G282/100)</f>
        <v>0</v>
      </c>
      <c r="AM283" s="14" t="n">
        <f aca="false">T283-(T282*$G282/100)</f>
        <v>0</v>
      </c>
      <c r="AN283" s="14" t="n">
        <f aca="false">U283-(U282*$G282/100)</f>
        <v>0</v>
      </c>
      <c r="AO283" s="14" t="n">
        <f aca="false">V283-(V282*$G282/100)</f>
        <v>0</v>
      </c>
      <c r="AP283" s="14" t="n">
        <f aca="false">W283-(W282*$G282/100)</f>
        <v>0</v>
      </c>
      <c r="AQ283" s="14" t="n">
        <f aca="false">X283-(X282*$G282/100)</f>
        <v>0</v>
      </c>
      <c r="AR283" s="14" t="n">
        <f aca="false">Y283-(Y282*$G282/100)</f>
        <v>0</v>
      </c>
    </row>
    <row r="284" customFormat="false" ht="18" hidden="false" customHeight="false" outlineLevel="0" collapsed="false">
      <c r="AA284" s="14"/>
      <c r="AB284" s="14" t="n">
        <f aca="false">I284-(I283*$G283/100)</f>
        <v>0</v>
      </c>
      <c r="AC284" s="14" t="n">
        <f aca="false">J284-(J283*$G283/100)</f>
        <v>0</v>
      </c>
      <c r="AD284" s="14" t="n">
        <f aca="false">K284-(K283*$G283/100)</f>
        <v>0</v>
      </c>
      <c r="AE284" s="14" t="n">
        <f aca="false">L284-(L283*$G283/100)</f>
        <v>0</v>
      </c>
      <c r="AF284" s="14" t="n">
        <f aca="false">M284-(M283*$G283/100)</f>
        <v>0</v>
      </c>
      <c r="AG284" s="14" t="n">
        <f aca="false">N284-(N283*$G283/100)</f>
        <v>0</v>
      </c>
      <c r="AH284" s="14" t="n">
        <f aca="false">O284-(O283*$G283/100)</f>
        <v>0</v>
      </c>
      <c r="AI284" s="14" t="n">
        <f aca="false">P284-(P283*$G283/100)</f>
        <v>0</v>
      </c>
      <c r="AJ284" s="14" t="n">
        <f aca="false">Q284-(Q283*$G283/100)</f>
        <v>0</v>
      </c>
      <c r="AK284" s="14" t="n">
        <f aca="false">R284-(R283*$G283/100)</f>
        <v>0</v>
      </c>
      <c r="AL284" s="14" t="n">
        <f aca="false">S284-(S283*$G283/100)</f>
        <v>0</v>
      </c>
      <c r="AM284" s="14" t="n">
        <f aca="false">T284-(T283*$G283/100)</f>
        <v>0</v>
      </c>
      <c r="AN284" s="14" t="n">
        <f aca="false">U284-(U283*$G283/100)</f>
        <v>0</v>
      </c>
      <c r="AO284" s="14" t="n">
        <f aca="false">V284-(V283*$G283/100)</f>
        <v>0</v>
      </c>
      <c r="AP284" s="14" t="n">
        <f aca="false">W284-(W283*$G283/100)</f>
        <v>0</v>
      </c>
      <c r="AQ284" s="14" t="n">
        <f aca="false">X284-(X283*$G283/100)</f>
        <v>0</v>
      </c>
      <c r="AR284" s="14" t="n">
        <f aca="false">Y284-(Y283*$G283/100)</f>
        <v>0</v>
      </c>
    </row>
    <row r="285" customFormat="false" ht="18" hidden="false" customHeight="false" outlineLevel="0" collapsed="false">
      <c r="AA285" s="14"/>
      <c r="AB285" s="14" t="n">
        <f aca="false">I285-(I284*$G284/100)</f>
        <v>0</v>
      </c>
      <c r="AC285" s="14" t="n">
        <f aca="false">J285-(J284*$G284/100)</f>
        <v>0</v>
      </c>
      <c r="AD285" s="14" t="n">
        <f aca="false">K285-(K284*$G284/100)</f>
        <v>0</v>
      </c>
      <c r="AE285" s="14" t="n">
        <f aca="false">L285-(L284*$G284/100)</f>
        <v>0</v>
      </c>
      <c r="AF285" s="14" t="n">
        <f aca="false">M285-(M284*$G284/100)</f>
        <v>0</v>
      </c>
      <c r="AG285" s="14" t="n">
        <f aca="false">N285-(N284*$G284/100)</f>
        <v>0</v>
      </c>
      <c r="AH285" s="14" t="n">
        <f aca="false">O285-(O284*$G284/100)</f>
        <v>0</v>
      </c>
      <c r="AI285" s="14" t="n">
        <f aca="false">P285-(P284*$G284/100)</f>
        <v>0</v>
      </c>
      <c r="AJ285" s="14" t="n">
        <f aca="false">Q285-(Q284*$G284/100)</f>
        <v>0</v>
      </c>
      <c r="AK285" s="14" t="n">
        <f aca="false">R285-(R284*$G284/100)</f>
        <v>0</v>
      </c>
      <c r="AL285" s="14" t="n">
        <f aca="false">S285-(S284*$G284/100)</f>
        <v>0</v>
      </c>
      <c r="AM285" s="14" t="n">
        <f aca="false">T285-(T284*$G284/100)</f>
        <v>0</v>
      </c>
      <c r="AN285" s="14" t="n">
        <f aca="false">U285-(U284*$G284/100)</f>
        <v>0</v>
      </c>
      <c r="AO285" s="14" t="n">
        <f aca="false">V285-(V284*$G284/100)</f>
        <v>0</v>
      </c>
      <c r="AP285" s="14" t="n">
        <f aca="false">W285-(W284*$G284/100)</f>
        <v>0</v>
      </c>
      <c r="AQ285" s="14" t="n">
        <f aca="false">X285-(X284*$G284/100)</f>
        <v>0</v>
      </c>
      <c r="AR285" s="14" t="n">
        <f aca="false">Y285-(Y284*$G284/100)</f>
        <v>0</v>
      </c>
    </row>
    <row r="286" customFormat="false" ht="18" hidden="false" customHeight="false" outlineLevel="0" collapsed="false">
      <c r="AA286" s="14"/>
      <c r="AB286" s="14" t="n">
        <f aca="false">I286-(I285*$G285/100)</f>
        <v>0</v>
      </c>
      <c r="AC286" s="14" t="n">
        <f aca="false">J286-(J285*$G285/100)</f>
        <v>0</v>
      </c>
      <c r="AD286" s="14" t="n">
        <f aca="false">K286-(K285*$G285/100)</f>
        <v>0</v>
      </c>
      <c r="AE286" s="14" t="n">
        <f aca="false">L286-(L285*$G285/100)</f>
        <v>0</v>
      </c>
      <c r="AF286" s="14" t="n">
        <f aca="false">M286-(M285*$G285/100)</f>
        <v>0</v>
      </c>
      <c r="AG286" s="14" t="n">
        <f aca="false">N286-(N285*$G285/100)</f>
        <v>0</v>
      </c>
      <c r="AH286" s="14" t="n">
        <f aca="false">O286-(O285*$G285/100)</f>
        <v>0</v>
      </c>
      <c r="AI286" s="14" t="n">
        <f aca="false">P286-(P285*$G285/100)</f>
        <v>0</v>
      </c>
      <c r="AJ286" s="14" t="n">
        <f aca="false">Q286-(Q285*$G285/100)</f>
        <v>0</v>
      </c>
      <c r="AK286" s="14" t="n">
        <f aca="false">R286-(R285*$G285/100)</f>
        <v>0</v>
      </c>
      <c r="AL286" s="14" t="n">
        <f aca="false">S286-(S285*$G285/100)</f>
        <v>0</v>
      </c>
      <c r="AM286" s="14" t="n">
        <f aca="false">T286-(T285*$G285/100)</f>
        <v>0</v>
      </c>
      <c r="AN286" s="14" t="n">
        <f aca="false">U286-(U285*$G285/100)</f>
        <v>0</v>
      </c>
      <c r="AO286" s="14" t="n">
        <f aca="false">V286-(V285*$G285/100)</f>
        <v>0</v>
      </c>
      <c r="AP286" s="14" t="n">
        <f aca="false">W286-(W285*$G285/100)</f>
        <v>0</v>
      </c>
      <c r="AQ286" s="14" t="n">
        <f aca="false">X286-(X285*$G285/100)</f>
        <v>0</v>
      </c>
      <c r="AR286" s="14" t="n">
        <f aca="false">Y286-(Y285*$G285/100)</f>
        <v>0</v>
      </c>
    </row>
    <row r="287" customFormat="false" ht="18" hidden="false" customHeight="false" outlineLevel="0" collapsed="false">
      <c r="AA287" s="14"/>
      <c r="AB287" s="14" t="n">
        <f aca="false">I287-(I286*$G286/100)</f>
        <v>0</v>
      </c>
      <c r="AC287" s="14" t="n">
        <f aca="false">J287-(J286*$G286/100)</f>
        <v>0</v>
      </c>
      <c r="AD287" s="14" t="n">
        <f aca="false">K287-(K286*$G286/100)</f>
        <v>0</v>
      </c>
      <c r="AE287" s="14" t="n">
        <f aca="false">L287-(L286*$G286/100)</f>
        <v>0</v>
      </c>
      <c r="AF287" s="14" t="n">
        <f aca="false">M287-(M286*$G286/100)</f>
        <v>0</v>
      </c>
      <c r="AG287" s="14" t="n">
        <f aca="false">N287-(N286*$G286/100)</f>
        <v>0</v>
      </c>
      <c r="AH287" s="14" t="n">
        <f aca="false">O287-(O286*$G286/100)</f>
        <v>0</v>
      </c>
      <c r="AI287" s="14" t="n">
        <f aca="false">P287-(P286*$G286/100)</f>
        <v>0</v>
      </c>
      <c r="AJ287" s="14" t="n">
        <f aca="false">Q287-(Q286*$G286/100)</f>
        <v>0</v>
      </c>
      <c r="AK287" s="14" t="n">
        <f aca="false">R287-(R286*$G286/100)</f>
        <v>0</v>
      </c>
      <c r="AL287" s="14" t="n">
        <f aca="false">S287-(S286*$G286/100)</f>
        <v>0</v>
      </c>
      <c r="AM287" s="14" t="n">
        <f aca="false">T287-(T286*$G286/100)</f>
        <v>0</v>
      </c>
      <c r="AN287" s="14" t="n">
        <f aca="false">U287-(U286*$G286/100)</f>
        <v>0</v>
      </c>
      <c r="AO287" s="14" t="n">
        <f aca="false">V287-(V286*$G286/100)</f>
        <v>0</v>
      </c>
      <c r="AP287" s="14" t="n">
        <f aca="false">W287-(W286*$G286/100)</f>
        <v>0</v>
      </c>
      <c r="AQ287" s="14" t="n">
        <f aca="false">X287-(X286*$G286/100)</f>
        <v>0</v>
      </c>
      <c r="AR287" s="14" t="n">
        <f aca="false">Y287-(Y286*$G286/100)</f>
        <v>0</v>
      </c>
    </row>
    <row r="288" customFormat="false" ht="18" hidden="false" customHeight="false" outlineLevel="0" collapsed="false">
      <c r="AA288" s="14"/>
      <c r="AB288" s="14" t="n">
        <f aca="false">I288-(I287*$G287/100)</f>
        <v>0</v>
      </c>
      <c r="AC288" s="14" t="n">
        <f aca="false">J288-(J287*$G287/100)</f>
        <v>0</v>
      </c>
      <c r="AD288" s="14" t="n">
        <f aca="false">K288-(K287*$G287/100)</f>
        <v>0</v>
      </c>
      <c r="AE288" s="14" t="n">
        <f aca="false">L288-(L287*$G287/100)</f>
        <v>0</v>
      </c>
      <c r="AF288" s="14" t="n">
        <f aca="false">M288-(M287*$G287/100)</f>
        <v>0</v>
      </c>
      <c r="AG288" s="14" t="n">
        <f aca="false">N288-(N287*$G287/100)</f>
        <v>0</v>
      </c>
      <c r="AH288" s="14" t="n">
        <f aca="false">O288-(O287*$G287/100)</f>
        <v>0</v>
      </c>
      <c r="AI288" s="14" t="n">
        <f aca="false">P288-(P287*$G287/100)</f>
        <v>0</v>
      </c>
      <c r="AJ288" s="14" t="n">
        <f aca="false">Q288-(Q287*$G287/100)</f>
        <v>0</v>
      </c>
      <c r="AK288" s="14" t="n">
        <f aca="false">R288-(R287*$G287/100)</f>
        <v>0</v>
      </c>
      <c r="AL288" s="14" t="n">
        <f aca="false">S288-(S287*$G287/100)</f>
        <v>0</v>
      </c>
      <c r="AM288" s="14" t="n">
        <f aca="false">T288-(T287*$G287/100)</f>
        <v>0</v>
      </c>
      <c r="AN288" s="14" t="n">
        <f aca="false">U288-(U287*$G287/100)</f>
        <v>0</v>
      </c>
      <c r="AO288" s="14" t="n">
        <f aca="false">V288-(V287*$G287/100)</f>
        <v>0</v>
      </c>
      <c r="AP288" s="14" t="n">
        <f aca="false">W288-(W287*$G287/100)</f>
        <v>0</v>
      </c>
      <c r="AQ288" s="14" t="n">
        <f aca="false">X288-(X287*$G287/100)</f>
        <v>0</v>
      </c>
      <c r="AR288" s="14" t="n">
        <f aca="false">Y288-(Y287*$G287/100)</f>
        <v>0</v>
      </c>
    </row>
    <row r="289" customFormat="false" ht="18" hidden="false" customHeight="false" outlineLevel="0" collapsed="false">
      <c r="AA289" s="14"/>
      <c r="AB289" s="14" t="n">
        <f aca="false">I289-(I288*$G288/100)</f>
        <v>0</v>
      </c>
      <c r="AC289" s="14" t="n">
        <f aca="false">J289-(J288*$G288/100)</f>
        <v>0</v>
      </c>
      <c r="AD289" s="14" t="n">
        <f aca="false">K289-(K288*$G288/100)</f>
        <v>0</v>
      </c>
      <c r="AE289" s="14" t="n">
        <f aca="false">L289-(L288*$G288/100)</f>
        <v>0</v>
      </c>
      <c r="AF289" s="14" t="n">
        <f aca="false">M289-(M288*$G288/100)</f>
        <v>0</v>
      </c>
      <c r="AG289" s="14" t="n">
        <f aca="false">N289-(N288*$G288/100)</f>
        <v>0</v>
      </c>
      <c r="AH289" s="14" t="n">
        <f aca="false">O289-(O288*$G288/100)</f>
        <v>0</v>
      </c>
      <c r="AI289" s="14" t="n">
        <f aca="false">P289-(P288*$G288/100)</f>
        <v>0</v>
      </c>
      <c r="AJ289" s="14" t="n">
        <f aca="false">Q289-(Q288*$G288/100)</f>
        <v>0</v>
      </c>
      <c r="AK289" s="14" t="n">
        <f aca="false">R289-(R288*$G288/100)</f>
        <v>0</v>
      </c>
      <c r="AL289" s="14" t="n">
        <f aca="false">S289-(S288*$G288/100)</f>
        <v>0</v>
      </c>
      <c r="AM289" s="14" t="n">
        <f aca="false">T289-(T288*$G288/100)</f>
        <v>0</v>
      </c>
      <c r="AN289" s="14" t="n">
        <f aca="false">U289-(U288*$G288/100)</f>
        <v>0</v>
      </c>
      <c r="AO289" s="14" t="n">
        <f aca="false">V289-(V288*$G288/100)</f>
        <v>0</v>
      </c>
      <c r="AP289" s="14" t="n">
        <f aca="false">W289-(W288*$G288/100)</f>
        <v>0</v>
      </c>
      <c r="AQ289" s="14" t="n">
        <f aca="false">X289-(X288*$G288/100)</f>
        <v>0</v>
      </c>
      <c r="AR289" s="14" t="n">
        <f aca="false">Y289-(Y288*$G288/100)</f>
        <v>0</v>
      </c>
    </row>
    <row r="290" customFormat="false" ht="18" hidden="false" customHeight="false" outlineLevel="0" collapsed="false">
      <c r="AA290" s="14"/>
      <c r="AB290" s="14" t="n">
        <f aca="false">I290-(I289*$G289/100)</f>
        <v>0</v>
      </c>
      <c r="AC290" s="14" t="n">
        <f aca="false">J290-(J289*$G289/100)</f>
        <v>0</v>
      </c>
      <c r="AD290" s="14" t="n">
        <f aca="false">K290-(K289*$G289/100)</f>
        <v>0</v>
      </c>
      <c r="AE290" s="14" t="n">
        <f aca="false">L290-(L289*$G289/100)</f>
        <v>0</v>
      </c>
      <c r="AF290" s="14" t="n">
        <f aca="false">M290-(M289*$G289/100)</f>
        <v>0</v>
      </c>
      <c r="AG290" s="14" t="n">
        <f aca="false">N290-(N289*$G289/100)</f>
        <v>0</v>
      </c>
      <c r="AH290" s="14" t="n">
        <f aca="false">O290-(O289*$G289/100)</f>
        <v>0</v>
      </c>
      <c r="AI290" s="14" t="n">
        <f aca="false">P290-(P289*$G289/100)</f>
        <v>0</v>
      </c>
      <c r="AJ290" s="14" t="n">
        <f aca="false">Q290-(Q289*$G289/100)</f>
        <v>0</v>
      </c>
      <c r="AK290" s="14" t="n">
        <f aca="false">R290-(R289*$G289/100)</f>
        <v>0</v>
      </c>
      <c r="AL290" s="14" t="n">
        <f aca="false">S290-(S289*$G289/100)</f>
        <v>0</v>
      </c>
      <c r="AM290" s="14" t="n">
        <f aca="false">T290-(T289*$G289/100)</f>
        <v>0</v>
      </c>
      <c r="AN290" s="14" t="n">
        <f aca="false">U290-(U289*$G289/100)</f>
        <v>0</v>
      </c>
      <c r="AO290" s="14" t="n">
        <f aca="false">V290-(V289*$G289/100)</f>
        <v>0</v>
      </c>
      <c r="AP290" s="14" t="n">
        <f aca="false">W290-(W289*$G289/100)</f>
        <v>0</v>
      </c>
      <c r="AQ290" s="14" t="n">
        <f aca="false">X290-(X289*$G289/100)</f>
        <v>0</v>
      </c>
      <c r="AR290" s="14" t="n">
        <f aca="false">Y290-(Y289*$G289/100)</f>
        <v>0</v>
      </c>
    </row>
    <row r="291" customFormat="false" ht="18" hidden="false" customHeight="false" outlineLevel="0" collapsed="false">
      <c r="AA291" s="14"/>
      <c r="AB291" s="14" t="n">
        <f aca="false">I291-(I290*$G290/100)</f>
        <v>0</v>
      </c>
      <c r="AC291" s="14" t="n">
        <f aca="false">J291-(J290*$G290/100)</f>
        <v>0</v>
      </c>
      <c r="AD291" s="14" t="n">
        <f aca="false">K291-(K290*$G290/100)</f>
        <v>0</v>
      </c>
      <c r="AE291" s="14" t="n">
        <f aca="false">L291-(L290*$G290/100)</f>
        <v>0</v>
      </c>
      <c r="AF291" s="14" t="n">
        <f aca="false">M291-(M290*$G290/100)</f>
        <v>0</v>
      </c>
      <c r="AG291" s="14" t="n">
        <f aca="false">N291-(N290*$G290/100)</f>
        <v>0</v>
      </c>
      <c r="AH291" s="14" t="n">
        <f aca="false">O291-(O290*$G290/100)</f>
        <v>0</v>
      </c>
      <c r="AI291" s="14" t="n">
        <f aca="false">P291-(P290*$G290/100)</f>
        <v>0</v>
      </c>
      <c r="AJ291" s="14" t="n">
        <f aca="false">Q291-(Q290*$G290/100)</f>
        <v>0</v>
      </c>
      <c r="AK291" s="14" t="n">
        <f aca="false">R291-(R290*$G290/100)</f>
        <v>0</v>
      </c>
      <c r="AL291" s="14" t="n">
        <f aca="false">S291-(S290*$G290/100)</f>
        <v>0</v>
      </c>
      <c r="AM291" s="14" t="n">
        <f aca="false">T291-(T290*$G290/100)</f>
        <v>0</v>
      </c>
      <c r="AN291" s="14" t="n">
        <f aca="false">U291-(U290*$G290/100)</f>
        <v>0</v>
      </c>
      <c r="AO291" s="14" t="n">
        <f aca="false">V291-(V290*$G290/100)</f>
        <v>0</v>
      </c>
      <c r="AP291" s="14" t="n">
        <f aca="false">W291-(W290*$G290/100)</f>
        <v>0</v>
      </c>
      <c r="AQ291" s="14" t="n">
        <f aca="false">X291-(X290*$G290/100)</f>
        <v>0</v>
      </c>
      <c r="AR291" s="14" t="n">
        <f aca="false">Y291-(Y290*$G290/100)</f>
        <v>0</v>
      </c>
    </row>
    <row r="292" customFormat="false" ht="18" hidden="false" customHeight="false" outlineLevel="0" collapsed="false">
      <c r="AA292" s="14"/>
      <c r="AB292" s="14" t="n">
        <f aca="false">I292-(I291*$G291/100)</f>
        <v>0</v>
      </c>
      <c r="AC292" s="14" t="n">
        <f aca="false">J292-(J291*$G291/100)</f>
        <v>0</v>
      </c>
      <c r="AD292" s="14" t="n">
        <f aca="false">K292-(K291*$G291/100)</f>
        <v>0</v>
      </c>
      <c r="AE292" s="14" t="n">
        <f aca="false">L292-(L291*$G291/100)</f>
        <v>0</v>
      </c>
      <c r="AF292" s="14" t="n">
        <f aca="false">M292-(M291*$G291/100)</f>
        <v>0</v>
      </c>
      <c r="AG292" s="14" t="n">
        <f aca="false">N292-(N291*$G291/100)</f>
        <v>0</v>
      </c>
      <c r="AH292" s="14" t="n">
        <f aca="false">O292-(O291*$G291/100)</f>
        <v>0</v>
      </c>
      <c r="AI292" s="14" t="n">
        <f aca="false">P292-(P291*$G291/100)</f>
        <v>0</v>
      </c>
      <c r="AJ292" s="14" t="n">
        <f aca="false">Q292-(Q291*$G291/100)</f>
        <v>0</v>
      </c>
      <c r="AK292" s="14" t="n">
        <f aca="false">R292-(R291*$G291/100)</f>
        <v>0</v>
      </c>
      <c r="AL292" s="14" t="n">
        <f aca="false">S292-(S291*$G291/100)</f>
        <v>0</v>
      </c>
      <c r="AM292" s="14" t="n">
        <f aca="false">T292-(T291*$G291/100)</f>
        <v>0</v>
      </c>
      <c r="AN292" s="14" t="n">
        <f aca="false">U292-(U291*$G291/100)</f>
        <v>0</v>
      </c>
      <c r="AO292" s="14" t="n">
        <f aca="false">V292-(V291*$G291/100)</f>
        <v>0</v>
      </c>
      <c r="AP292" s="14" t="n">
        <f aca="false">W292-(W291*$G291/100)</f>
        <v>0</v>
      </c>
      <c r="AQ292" s="14" t="n">
        <f aca="false">X292-(X291*$G291/100)</f>
        <v>0</v>
      </c>
      <c r="AR292" s="14" t="n">
        <f aca="false">Y292-(Y291*$G291/100)</f>
        <v>0</v>
      </c>
    </row>
    <row r="293" customFormat="false" ht="18" hidden="false" customHeight="false" outlineLevel="0" collapsed="false">
      <c r="AA293" s="14"/>
      <c r="AB293" s="14" t="n">
        <f aca="false">I293-(I292*$G292/100)</f>
        <v>0</v>
      </c>
      <c r="AC293" s="14" t="n">
        <f aca="false">J293-(J292*$G292/100)</f>
        <v>0</v>
      </c>
      <c r="AD293" s="14" t="n">
        <f aca="false">K293-(K292*$G292/100)</f>
        <v>0</v>
      </c>
      <c r="AE293" s="14" t="n">
        <f aca="false">L293-(L292*$G292/100)</f>
        <v>0</v>
      </c>
      <c r="AF293" s="14" t="n">
        <f aca="false">M293-(M292*$G292/100)</f>
        <v>0</v>
      </c>
      <c r="AG293" s="14" t="n">
        <f aca="false">N293-(N292*$G292/100)</f>
        <v>0</v>
      </c>
      <c r="AH293" s="14" t="n">
        <f aca="false">O293-(O292*$G292/100)</f>
        <v>0</v>
      </c>
      <c r="AI293" s="14" t="n">
        <f aca="false">P293-(P292*$G292/100)</f>
        <v>0</v>
      </c>
      <c r="AJ293" s="14" t="n">
        <f aca="false">Q293-(Q292*$G292/100)</f>
        <v>0</v>
      </c>
      <c r="AK293" s="14" t="n">
        <f aca="false">R293-(R292*$G292/100)</f>
        <v>0</v>
      </c>
      <c r="AL293" s="14" t="n">
        <f aca="false">S293-(S292*$G292/100)</f>
        <v>0</v>
      </c>
      <c r="AM293" s="14" t="n">
        <f aca="false">T293-(T292*$G292/100)</f>
        <v>0</v>
      </c>
      <c r="AN293" s="14" t="n">
        <f aca="false">U293-(U292*$G292/100)</f>
        <v>0</v>
      </c>
      <c r="AO293" s="14" t="n">
        <f aca="false">V293-(V292*$G292/100)</f>
        <v>0</v>
      </c>
      <c r="AP293" s="14" t="n">
        <f aca="false">W293-(W292*$G292/100)</f>
        <v>0</v>
      </c>
      <c r="AQ293" s="14" t="n">
        <f aca="false">X293-(X292*$G292/100)</f>
        <v>0</v>
      </c>
      <c r="AR293" s="14" t="n">
        <f aca="false">Y293-(Y292*$G292/100)</f>
        <v>0</v>
      </c>
    </row>
    <row r="294" customFormat="false" ht="18" hidden="false" customHeight="false" outlineLevel="0" collapsed="false">
      <c r="AA294" s="14"/>
      <c r="AB294" s="14" t="n">
        <f aca="false">I294-(I293*$G293/100)</f>
        <v>0</v>
      </c>
      <c r="AC294" s="14" t="n">
        <f aca="false">J294-(J293*$G293/100)</f>
        <v>0</v>
      </c>
      <c r="AD294" s="14" t="n">
        <f aca="false">K294-(K293*$G293/100)</f>
        <v>0</v>
      </c>
      <c r="AE294" s="14" t="n">
        <f aca="false">L294-(L293*$G293/100)</f>
        <v>0</v>
      </c>
      <c r="AF294" s="14" t="n">
        <f aca="false">M294-(M293*$G293/100)</f>
        <v>0</v>
      </c>
      <c r="AG294" s="14" t="n">
        <f aca="false">N294-(N293*$G293/100)</f>
        <v>0</v>
      </c>
      <c r="AH294" s="14" t="n">
        <f aca="false">O294-(O293*$G293/100)</f>
        <v>0</v>
      </c>
      <c r="AI294" s="14" t="n">
        <f aca="false">P294-(P293*$G293/100)</f>
        <v>0</v>
      </c>
      <c r="AJ294" s="14" t="n">
        <f aca="false">Q294-(Q293*$G293/100)</f>
        <v>0</v>
      </c>
      <c r="AK294" s="14" t="n">
        <f aca="false">R294-(R293*$G293/100)</f>
        <v>0</v>
      </c>
      <c r="AL294" s="14" t="n">
        <f aca="false">S294-(S293*$G293/100)</f>
        <v>0</v>
      </c>
      <c r="AM294" s="14" t="n">
        <f aca="false">T294-(T293*$G293/100)</f>
        <v>0</v>
      </c>
      <c r="AN294" s="14" t="n">
        <f aca="false">U294-(U293*$G293/100)</f>
        <v>0</v>
      </c>
      <c r="AO294" s="14" t="n">
        <f aca="false">V294-(V293*$G293/100)</f>
        <v>0</v>
      </c>
      <c r="AP294" s="14" t="n">
        <f aca="false">W294-(W293*$G293/100)</f>
        <v>0</v>
      </c>
      <c r="AQ294" s="14" t="n">
        <f aca="false">X294-(X293*$G293/100)</f>
        <v>0</v>
      </c>
      <c r="AR294" s="14" t="n">
        <f aca="false">Y294-(Y293*$G293/100)</f>
        <v>0</v>
      </c>
    </row>
    <row r="295" customFormat="false" ht="18" hidden="false" customHeight="false" outlineLevel="0" collapsed="false">
      <c r="AA295" s="14"/>
      <c r="AB295" s="14" t="n">
        <f aca="false">I295-(I294*$G294/100)</f>
        <v>0</v>
      </c>
      <c r="AC295" s="14" t="n">
        <f aca="false">J295-(J294*$G294/100)</f>
        <v>0</v>
      </c>
      <c r="AD295" s="14" t="n">
        <f aca="false">K295-(K294*$G294/100)</f>
        <v>0</v>
      </c>
      <c r="AE295" s="14" t="n">
        <f aca="false">L295-(L294*$G294/100)</f>
        <v>0</v>
      </c>
      <c r="AF295" s="14" t="n">
        <f aca="false">M295-(M294*$G294/100)</f>
        <v>0</v>
      </c>
      <c r="AG295" s="14" t="n">
        <f aca="false">N295-(N294*$G294/100)</f>
        <v>0</v>
      </c>
      <c r="AH295" s="14" t="n">
        <f aca="false">O295-(O294*$G294/100)</f>
        <v>0</v>
      </c>
      <c r="AI295" s="14" t="n">
        <f aca="false">P295-(P294*$G294/100)</f>
        <v>0</v>
      </c>
      <c r="AJ295" s="14" t="n">
        <f aca="false">Q295-(Q294*$G294/100)</f>
        <v>0</v>
      </c>
      <c r="AK295" s="14" t="n">
        <f aca="false">R295-(R294*$G294/100)</f>
        <v>0</v>
      </c>
      <c r="AL295" s="14" t="n">
        <f aca="false">S295-(S294*$G294/100)</f>
        <v>0</v>
      </c>
      <c r="AM295" s="14" t="n">
        <f aca="false">T295-(T294*$G294/100)</f>
        <v>0</v>
      </c>
      <c r="AN295" s="14" t="n">
        <f aca="false">U295-(U294*$G294/100)</f>
        <v>0</v>
      </c>
      <c r="AO295" s="14" t="n">
        <f aca="false">V295-(V294*$G294/100)</f>
        <v>0</v>
      </c>
      <c r="AP295" s="14" t="n">
        <f aca="false">W295-(W294*$G294/100)</f>
        <v>0</v>
      </c>
      <c r="AQ295" s="14" t="n">
        <f aca="false">X295-(X294*$G294/100)</f>
        <v>0</v>
      </c>
      <c r="AR295" s="14" t="n">
        <f aca="false">Y295-(Y294*$G294/100)</f>
        <v>0</v>
      </c>
    </row>
    <row r="296" customFormat="false" ht="18" hidden="false" customHeight="false" outlineLevel="0" collapsed="false">
      <c r="AA296" s="14"/>
      <c r="AB296" s="14" t="n">
        <f aca="false">I296-(I295*$G295/100)</f>
        <v>0</v>
      </c>
      <c r="AC296" s="14" t="n">
        <f aca="false">J296-(J295*$G295/100)</f>
        <v>0</v>
      </c>
      <c r="AD296" s="14" t="n">
        <f aca="false">K296-(K295*$G295/100)</f>
        <v>0</v>
      </c>
      <c r="AE296" s="14" t="n">
        <f aca="false">L296-(L295*$G295/100)</f>
        <v>0</v>
      </c>
      <c r="AF296" s="14" t="n">
        <f aca="false">M296-(M295*$G295/100)</f>
        <v>0</v>
      </c>
      <c r="AG296" s="14" t="n">
        <f aca="false">N296-(N295*$G295/100)</f>
        <v>0</v>
      </c>
      <c r="AH296" s="14" t="n">
        <f aca="false">O296-(O295*$G295/100)</f>
        <v>0</v>
      </c>
      <c r="AI296" s="14" t="n">
        <f aca="false">P296-(P295*$G295/100)</f>
        <v>0</v>
      </c>
      <c r="AJ296" s="14" t="n">
        <f aca="false">Q296-(Q295*$G295/100)</f>
        <v>0</v>
      </c>
      <c r="AK296" s="14" t="n">
        <f aca="false">R296-(R295*$G295/100)</f>
        <v>0</v>
      </c>
      <c r="AL296" s="14" t="n">
        <f aca="false">S296-(S295*$G295/100)</f>
        <v>0</v>
      </c>
      <c r="AM296" s="14" t="n">
        <f aca="false">T296-(T295*$G295/100)</f>
        <v>0</v>
      </c>
      <c r="AN296" s="14" t="n">
        <f aca="false">U296-(U295*$G295/100)</f>
        <v>0</v>
      </c>
      <c r="AO296" s="14" t="n">
        <f aca="false">V296-(V295*$G295/100)</f>
        <v>0</v>
      </c>
      <c r="AP296" s="14" t="n">
        <f aca="false">W296-(W295*$G295/100)</f>
        <v>0</v>
      </c>
      <c r="AQ296" s="14" t="n">
        <f aca="false">X296-(X295*$G295/100)</f>
        <v>0</v>
      </c>
      <c r="AR296" s="14" t="n">
        <f aca="false">Y296-(Y295*$G295/100)</f>
        <v>0</v>
      </c>
    </row>
    <row r="297" customFormat="false" ht="18" hidden="false" customHeight="false" outlineLevel="0" collapsed="false">
      <c r="AA297" s="14"/>
      <c r="AB297" s="14" t="n">
        <f aca="false">I297-(I296*$G296/100)</f>
        <v>0</v>
      </c>
      <c r="AC297" s="14" t="n">
        <f aca="false">J297-(J296*$G296/100)</f>
        <v>0</v>
      </c>
      <c r="AD297" s="14" t="n">
        <f aca="false">K297-(K296*$G296/100)</f>
        <v>0</v>
      </c>
      <c r="AE297" s="14" t="n">
        <f aca="false">L297-(L296*$G296/100)</f>
        <v>0</v>
      </c>
      <c r="AF297" s="14" t="n">
        <f aca="false">M297-(M296*$G296/100)</f>
        <v>0</v>
      </c>
      <c r="AG297" s="14" t="n">
        <f aca="false">N297-(N296*$G296/100)</f>
        <v>0</v>
      </c>
      <c r="AH297" s="14" t="n">
        <f aca="false">O297-(O296*$G296/100)</f>
        <v>0</v>
      </c>
      <c r="AI297" s="14" t="n">
        <f aca="false">P297-(P296*$G296/100)</f>
        <v>0</v>
      </c>
      <c r="AJ297" s="14" t="n">
        <f aca="false">Q297-(Q296*$G296/100)</f>
        <v>0</v>
      </c>
      <c r="AK297" s="14" t="n">
        <f aca="false">R297-(R296*$G296/100)</f>
        <v>0</v>
      </c>
      <c r="AL297" s="14" t="n">
        <f aca="false">S297-(S296*$G296/100)</f>
        <v>0</v>
      </c>
      <c r="AM297" s="14" t="n">
        <f aca="false">T297-(T296*$G296/100)</f>
        <v>0</v>
      </c>
      <c r="AN297" s="14" t="n">
        <f aca="false">U297-(U296*$G296/100)</f>
        <v>0</v>
      </c>
      <c r="AO297" s="14" t="n">
        <f aca="false">V297-(V296*$G296/100)</f>
        <v>0</v>
      </c>
      <c r="AP297" s="14" t="n">
        <f aca="false">W297-(W296*$G296/100)</f>
        <v>0</v>
      </c>
      <c r="AQ297" s="14" t="n">
        <f aca="false">X297-(X296*$G296/100)</f>
        <v>0</v>
      </c>
      <c r="AR297" s="14" t="n">
        <f aca="false">Y297-(Y296*$G296/100)</f>
        <v>0</v>
      </c>
    </row>
    <row r="298" customFormat="false" ht="18" hidden="false" customHeight="false" outlineLevel="0" collapsed="false">
      <c r="AA298" s="14"/>
      <c r="AB298" s="14" t="n">
        <f aca="false">I298-(I297*$G297/100)</f>
        <v>0</v>
      </c>
      <c r="AC298" s="14" t="n">
        <f aca="false">J298-(J297*$G297/100)</f>
        <v>0</v>
      </c>
      <c r="AD298" s="14" t="n">
        <f aca="false">K298-(K297*$G297/100)</f>
        <v>0</v>
      </c>
      <c r="AE298" s="14" t="n">
        <f aca="false">L298-(L297*$G297/100)</f>
        <v>0</v>
      </c>
      <c r="AF298" s="14" t="n">
        <f aca="false">M298-(M297*$G297/100)</f>
        <v>0</v>
      </c>
      <c r="AG298" s="14" t="n">
        <f aca="false">N298-(N297*$G297/100)</f>
        <v>0</v>
      </c>
      <c r="AH298" s="14" t="n">
        <f aca="false">O298-(O297*$G297/100)</f>
        <v>0</v>
      </c>
      <c r="AI298" s="14" t="n">
        <f aca="false">P298-(P297*$G297/100)</f>
        <v>0</v>
      </c>
      <c r="AJ298" s="14" t="n">
        <f aca="false">Q298-(Q297*$G297/100)</f>
        <v>0</v>
      </c>
      <c r="AK298" s="14" t="n">
        <f aca="false">R298-(R297*$G297/100)</f>
        <v>0</v>
      </c>
      <c r="AL298" s="14" t="n">
        <f aca="false">S298-(S297*$G297/100)</f>
        <v>0</v>
      </c>
      <c r="AM298" s="14" t="n">
        <f aca="false">T298-(T297*$G297/100)</f>
        <v>0</v>
      </c>
      <c r="AN298" s="14" t="n">
        <f aca="false">U298-(U297*$G297/100)</f>
        <v>0</v>
      </c>
      <c r="AO298" s="14" t="n">
        <f aca="false">V298-(V297*$G297/100)</f>
        <v>0</v>
      </c>
      <c r="AP298" s="14" t="n">
        <f aca="false">W298-(W297*$G297/100)</f>
        <v>0</v>
      </c>
      <c r="AQ298" s="14" t="n">
        <f aca="false">X298-(X297*$G297/100)</f>
        <v>0</v>
      </c>
      <c r="AR298" s="14" t="n">
        <f aca="false">Y298-(Y297*$G297/100)</f>
        <v>0</v>
      </c>
    </row>
    <row r="299" customFormat="false" ht="18" hidden="false" customHeight="false" outlineLevel="0" collapsed="false">
      <c r="AA299" s="14"/>
      <c r="AB299" s="14" t="n">
        <f aca="false">I299-(I298*$G298/100)</f>
        <v>0</v>
      </c>
      <c r="AC299" s="14" t="n">
        <f aca="false">J299-(J298*$G298/100)</f>
        <v>0</v>
      </c>
      <c r="AD299" s="14" t="n">
        <f aca="false">K299-(K298*$G298/100)</f>
        <v>0</v>
      </c>
      <c r="AE299" s="14" t="n">
        <f aca="false">L299-(L298*$G298/100)</f>
        <v>0</v>
      </c>
      <c r="AF299" s="14" t="n">
        <f aca="false">M299-(M298*$G298/100)</f>
        <v>0</v>
      </c>
      <c r="AG299" s="14" t="n">
        <f aca="false">N299-(N298*$G298/100)</f>
        <v>0</v>
      </c>
      <c r="AH299" s="14" t="n">
        <f aca="false">O299-(O298*$G298/100)</f>
        <v>0</v>
      </c>
      <c r="AI299" s="14" t="n">
        <f aca="false">P299-(P298*$G298/100)</f>
        <v>0</v>
      </c>
      <c r="AJ299" s="14" t="n">
        <f aca="false">Q299-(Q298*$G298/100)</f>
        <v>0</v>
      </c>
      <c r="AK299" s="14" t="n">
        <f aca="false">R299-(R298*$G298/100)</f>
        <v>0</v>
      </c>
      <c r="AL299" s="14" t="n">
        <f aca="false">S299-(S298*$G298/100)</f>
        <v>0</v>
      </c>
      <c r="AM299" s="14" t="n">
        <f aca="false">T299-(T298*$G298/100)</f>
        <v>0</v>
      </c>
      <c r="AN299" s="14" t="n">
        <f aca="false">U299-(U298*$G298/100)</f>
        <v>0</v>
      </c>
      <c r="AO299" s="14" t="n">
        <f aca="false">V299-(V298*$G298/100)</f>
        <v>0</v>
      </c>
      <c r="AP299" s="14" t="n">
        <f aca="false">W299-(W298*$G298/100)</f>
        <v>0</v>
      </c>
      <c r="AQ299" s="14" t="n">
        <f aca="false">X299-(X298*$G298/100)</f>
        <v>0</v>
      </c>
      <c r="AR299" s="14" t="n">
        <f aca="false">Y299-(Y298*$G298/100)</f>
        <v>0</v>
      </c>
    </row>
    <row r="300" customFormat="false" ht="18" hidden="false" customHeight="false" outlineLevel="0" collapsed="false">
      <c r="AA300" s="14"/>
      <c r="AB300" s="14" t="n">
        <f aca="false">I300-(I299*$G299/100)</f>
        <v>0</v>
      </c>
      <c r="AC300" s="14" t="n">
        <f aca="false">J300-(J299*$G299/100)</f>
        <v>0</v>
      </c>
      <c r="AD300" s="14" t="n">
        <f aca="false">K300-(K299*$G299/100)</f>
        <v>0</v>
      </c>
      <c r="AE300" s="14" t="n">
        <f aca="false">L300-(L299*$G299/100)</f>
        <v>0</v>
      </c>
      <c r="AF300" s="14" t="n">
        <f aca="false">M300-(M299*$G299/100)</f>
        <v>0</v>
      </c>
      <c r="AG300" s="14" t="n">
        <f aca="false">N300-(N299*$G299/100)</f>
        <v>0</v>
      </c>
      <c r="AH300" s="14" t="n">
        <f aca="false">O300-(O299*$G299/100)</f>
        <v>0</v>
      </c>
      <c r="AI300" s="14" t="n">
        <f aca="false">P300-(P299*$G299/100)</f>
        <v>0</v>
      </c>
      <c r="AJ300" s="14" t="n">
        <f aca="false">Q300-(Q299*$G299/100)</f>
        <v>0</v>
      </c>
      <c r="AK300" s="14" t="n">
        <f aca="false">R300-(R299*$G299/100)</f>
        <v>0</v>
      </c>
      <c r="AL300" s="14" t="n">
        <f aca="false">S300-(S299*$G299/100)</f>
        <v>0</v>
      </c>
      <c r="AM300" s="14" t="n">
        <f aca="false">T300-(T299*$G299/100)</f>
        <v>0</v>
      </c>
      <c r="AN300" s="14" t="n">
        <f aca="false">U300-(U299*$G299/100)</f>
        <v>0</v>
      </c>
      <c r="AO300" s="14" t="n">
        <f aca="false">V300-(V299*$G299/100)</f>
        <v>0</v>
      </c>
      <c r="AP300" s="14" t="n">
        <f aca="false">W300-(W299*$G299/100)</f>
        <v>0</v>
      </c>
      <c r="AQ300" s="14" t="n">
        <f aca="false">X300-(X299*$G299/100)</f>
        <v>0</v>
      </c>
      <c r="AR300" s="14" t="n">
        <f aca="false">Y300-(Y299*$G299/100)</f>
        <v>0</v>
      </c>
    </row>
    <row r="301" customFormat="false" ht="18" hidden="false" customHeight="false" outlineLevel="0" collapsed="false">
      <c r="AA301" s="14"/>
      <c r="AB301" s="14" t="n">
        <f aca="false">I301-(I300*$G300/100)</f>
        <v>0</v>
      </c>
      <c r="AC301" s="14" t="n">
        <f aca="false">J301-(J300*$G300/100)</f>
        <v>0</v>
      </c>
      <c r="AD301" s="14" t="n">
        <f aca="false">K301-(K300*$G300/100)</f>
        <v>0</v>
      </c>
      <c r="AE301" s="14" t="n">
        <f aca="false">L301-(L300*$G300/100)</f>
        <v>0</v>
      </c>
      <c r="AF301" s="14" t="n">
        <f aca="false">M301-(M300*$G300/100)</f>
        <v>0</v>
      </c>
      <c r="AG301" s="14" t="n">
        <f aca="false">N301-(N300*$G300/100)</f>
        <v>0</v>
      </c>
      <c r="AH301" s="14" t="n">
        <f aca="false">O301-(O300*$G300/100)</f>
        <v>0</v>
      </c>
      <c r="AI301" s="14" t="n">
        <f aca="false">P301-(P300*$G300/100)</f>
        <v>0</v>
      </c>
      <c r="AJ301" s="14" t="n">
        <f aca="false">Q301-(Q300*$G300/100)</f>
        <v>0</v>
      </c>
      <c r="AK301" s="14" t="n">
        <f aca="false">R301-(R300*$G300/100)</f>
        <v>0</v>
      </c>
      <c r="AL301" s="14" t="n">
        <f aca="false">S301-(S300*$G300/100)</f>
        <v>0</v>
      </c>
      <c r="AM301" s="14" t="n">
        <f aca="false">T301-(T300*$G300/100)</f>
        <v>0</v>
      </c>
      <c r="AN301" s="14" t="n">
        <f aca="false">U301-(U300*$G300/100)</f>
        <v>0</v>
      </c>
      <c r="AO301" s="14" t="n">
        <f aca="false">V301-(V300*$G300/100)</f>
        <v>0</v>
      </c>
      <c r="AP301" s="14" t="n">
        <f aca="false">W301-(W300*$G300/100)</f>
        <v>0</v>
      </c>
      <c r="AQ301" s="14" t="n">
        <f aca="false">X301-(X300*$G300/100)</f>
        <v>0</v>
      </c>
      <c r="AR301" s="14" t="n">
        <f aca="false">Y301-(Y300*$G300/100)</f>
        <v>0</v>
      </c>
    </row>
    <row r="302" customFormat="false" ht="18" hidden="false" customHeight="false" outlineLevel="0" collapsed="false">
      <c r="AA302" s="14"/>
      <c r="AB302" s="14" t="n">
        <f aca="false">I302-(I301*$G301/100)</f>
        <v>0</v>
      </c>
      <c r="AC302" s="14" t="n">
        <f aca="false">J302-(J301*$G301/100)</f>
        <v>0</v>
      </c>
      <c r="AD302" s="14" t="n">
        <f aca="false">K302-(K301*$G301/100)</f>
        <v>0</v>
      </c>
      <c r="AE302" s="14" t="n">
        <f aca="false">L302-(L301*$G301/100)</f>
        <v>0</v>
      </c>
      <c r="AF302" s="14" t="n">
        <f aca="false">M302-(M301*$G301/100)</f>
        <v>0</v>
      </c>
      <c r="AG302" s="14" t="n">
        <f aca="false">N302-(N301*$G301/100)</f>
        <v>0</v>
      </c>
      <c r="AH302" s="14" t="n">
        <f aca="false">O302-(O301*$G301/100)</f>
        <v>0</v>
      </c>
      <c r="AI302" s="14" t="n">
        <f aca="false">P302-(P301*$G301/100)</f>
        <v>0</v>
      </c>
      <c r="AJ302" s="14" t="n">
        <f aca="false">Q302-(Q301*$G301/100)</f>
        <v>0</v>
      </c>
      <c r="AK302" s="14" t="n">
        <f aca="false">R302-(R301*$G301/100)</f>
        <v>0</v>
      </c>
      <c r="AL302" s="14" t="n">
        <f aca="false">S302-(S301*$G301/100)</f>
        <v>0</v>
      </c>
      <c r="AM302" s="14" t="n">
        <f aca="false">T302-(T301*$G301/100)</f>
        <v>0</v>
      </c>
      <c r="AN302" s="14" t="n">
        <f aca="false">U302-(U301*$G301/100)</f>
        <v>0</v>
      </c>
      <c r="AO302" s="14" t="n">
        <f aca="false">V302-(V301*$G301/100)</f>
        <v>0</v>
      </c>
      <c r="AP302" s="14" t="n">
        <f aca="false">W302-(W301*$G301/100)</f>
        <v>0</v>
      </c>
      <c r="AQ302" s="14" t="n">
        <f aca="false">X302-(X301*$G301/100)</f>
        <v>0</v>
      </c>
      <c r="AR302" s="14" t="n">
        <f aca="false">Y302-(Y301*$G301/100)</f>
        <v>0</v>
      </c>
    </row>
    <row r="303" customFormat="false" ht="18" hidden="false" customHeight="false" outlineLevel="0" collapsed="false">
      <c r="AA303" s="14"/>
      <c r="AB303" s="14" t="n">
        <f aca="false">I303-(I302*$G302/100)</f>
        <v>0</v>
      </c>
      <c r="AC303" s="14" t="n">
        <f aca="false">J303-(J302*$G302/100)</f>
        <v>0</v>
      </c>
      <c r="AD303" s="14" t="n">
        <f aca="false">K303-(K302*$G302/100)</f>
        <v>0</v>
      </c>
      <c r="AE303" s="14" t="n">
        <f aca="false">L303-(L302*$G302/100)</f>
        <v>0</v>
      </c>
      <c r="AF303" s="14" t="n">
        <f aca="false">M303-(M302*$G302/100)</f>
        <v>0</v>
      </c>
      <c r="AG303" s="14" t="n">
        <f aca="false">N303-(N302*$G302/100)</f>
        <v>0</v>
      </c>
      <c r="AH303" s="14" t="n">
        <f aca="false">O303-(O302*$G302/100)</f>
        <v>0</v>
      </c>
      <c r="AI303" s="14" t="n">
        <f aca="false">P303-(P302*$G302/100)</f>
        <v>0</v>
      </c>
      <c r="AJ303" s="14" t="n">
        <f aca="false">Q303-(Q302*$G302/100)</f>
        <v>0</v>
      </c>
      <c r="AK303" s="14" t="n">
        <f aca="false">R303-(R302*$G302/100)</f>
        <v>0</v>
      </c>
      <c r="AL303" s="14" t="n">
        <f aca="false">S303-(S302*$G302/100)</f>
        <v>0</v>
      </c>
      <c r="AM303" s="14" t="n">
        <f aca="false">T303-(T302*$G302/100)</f>
        <v>0</v>
      </c>
      <c r="AN303" s="14" t="n">
        <f aca="false">U303-(U302*$G302/100)</f>
        <v>0</v>
      </c>
      <c r="AO303" s="14" t="n">
        <f aca="false">V303-(V302*$G302/100)</f>
        <v>0</v>
      </c>
      <c r="AP303" s="14" t="n">
        <f aca="false">W303-(W302*$G302/100)</f>
        <v>0</v>
      </c>
      <c r="AQ303" s="14" t="n">
        <f aca="false">X303-(X302*$G302/100)</f>
        <v>0</v>
      </c>
      <c r="AR303" s="14" t="n">
        <f aca="false">Y303-(Y302*$G302/100)</f>
        <v>0</v>
      </c>
    </row>
    <row r="304" customFormat="false" ht="18" hidden="false" customHeight="false" outlineLevel="0" collapsed="false">
      <c r="AA304" s="14"/>
      <c r="AB304" s="14" t="n">
        <f aca="false">I304-(I303*$G303/100)</f>
        <v>0</v>
      </c>
      <c r="AC304" s="14" t="n">
        <f aca="false">J304-(J303*$G303/100)</f>
        <v>0</v>
      </c>
      <c r="AD304" s="14" t="n">
        <f aca="false">K304-(K303*$G303/100)</f>
        <v>0</v>
      </c>
      <c r="AE304" s="14" t="n">
        <f aca="false">L304-(L303*$G303/100)</f>
        <v>0</v>
      </c>
      <c r="AF304" s="14" t="n">
        <f aca="false">M304-(M303*$G303/100)</f>
        <v>0</v>
      </c>
      <c r="AG304" s="14" t="n">
        <f aca="false">N304-(N303*$G303/100)</f>
        <v>0</v>
      </c>
      <c r="AH304" s="14" t="n">
        <f aca="false">O304-(O303*$G303/100)</f>
        <v>0</v>
      </c>
      <c r="AI304" s="14" t="n">
        <f aca="false">P304-(P303*$G303/100)</f>
        <v>0</v>
      </c>
      <c r="AJ304" s="14" t="n">
        <f aca="false">Q304-(Q303*$G303/100)</f>
        <v>0</v>
      </c>
      <c r="AK304" s="14" t="n">
        <f aca="false">R304-(R303*$G303/100)</f>
        <v>0</v>
      </c>
      <c r="AL304" s="14" t="n">
        <f aca="false">S304-(S303*$G303/100)</f>
        <v>0</v>
      </c>
      <c r="AM304" s="14" t="n">
        <f aca="false">T304-(T303*$G303/100)</f>
        <v>0</v>
      </c>
      <c r="AN304" s="14" t="n">
        <f aca="false">U304-(U303*$G303/100)</f>
        <v>0</v>
      </c>
      <c r="AO304" s="14" t="n">
        <f aca="false">V304-(V303*$G303/100)</f>
        <v>0</v>
      </c>
      <c r="AP304" s="14" t="n">
        <f aca="false">W304-(W303*$G303/100)</f>
        <v>0</v>
      </c>
      <c r="AQ304" s="14" t="n">
        <f aca="false">X304-(X303*$G303/100)</f>
        <v>0</v>
      </c>
      <c r="AR304" s="14" t="n">
        <f aca="false">Y304-(Y303*$G303/100)</f>
        <v>0</v>
      </c>
    </row>
    <row r="305" customFormat="false" ht="18" hidden="false" customHeight="false" outlineLevel="0" collapsed="false">
      <c r="AA305" s="14"/>
      <c r="AB305" s="14" t="n">
        <f aca="false">I305-(I304*$G304/100)</f>
        <v>0</v>
      </c>
      <c r="AC305" s="14" t="n">
        <f aca="false">J305-(J304*$G304/100)</f>
        <v>0</v>
      </c>
      <c r="AD305" s="14" t="n">
        <f aca="false">K305-(K304*$G304/100)</f>
        <v>0</v>
      </c>
      <c r="AE305" s="14" t="n">
        <f aca="false">L305-(L304*$G304/100)</f>
        <v>0</v>
      </c>
      <c r="AF305" s="14" t="n">
        <f aca="false">M305-(M304*$G304/100)</f>
        <v>0</v>
      </c>
      <c r="AG305" s="14" t="n">
        <f aca="false">N305-(N304*$G304/100)</f>
        <v>0</v>
      </c>
      <c r="AH305" s="14" t="n">
        <f aca="false">O305-(O304*$G304/100)</f>
        <v>0</v>
      </c>
      <c r="AI305" s="14" t="n">
        <f aca="false">P305-(P304*$G304/100)</f>
        <v>0</v>
      </c>
      <c r="AJ305" s="14" t="n">
        <f aca="false">Q305-(Q304*$G304/100)</f>
        <v>0</v>
      </c>
      <c r="AK305" s="14" t="n">
        <f aca="false">R305-(R304*$G304/100)</f>
        <v>0</v>
      </c>
      <c r="AL305" s="14" t="n">
        <f aca="false">S305-(S304*$G304/100)</f>
        <v>0</v>
      </c>
      <c r="AM305" s="14" t="n">
        <f aca="false">T305-(T304*$G304/100)</f>
        <v>0</v>
      </c>
      <c r="AN305" s="14" t="n">
        <f aca="false">U305-(U304*$G304/100)</f>
        <v>0</v>
      </c>
      <c r="AO305" s="14" t="n">
        <f aca="false">V305-(V304*$G304/100)</f>
        <v>0</v>
      </c>
      <c r="AP305" s="14" t="n">
        <f aca="false">W305-(W304*$G304/100)</f>
        <v>0</v>
      </c>
      <c r="AQ305" s="14" t="n">
        <f aca="false">X305-(X304*$G304/100)</f>
        <v>0</v>
      </c>
      <c r="AR305" s="14" t="n">
        <f aca="false">Y305-(Y304*$G304/100)</f>
        <v>0</v>
      </c>
    </row>
    <row r="306" customFormat="false" ht="18" hidden="false" customHeight="false" outlineLevel="0" collapsed="false">
      <c r="AA306" s="14"/>
      <c r="AB306" s="14" t="n">
        <f aca="false">I306-(I305*$G305/100)</f>
        <v>0</v>
      </c>
      <c r="AC306" s="14" t="n">
        <f aca="false">J306-(J305*$G305/100)</f>
        <v>0</v>
      </c>
      <c r="AD306" s="14" t="n">
        <f aca="false">K306-(K305*$G305/100)</f>
        <v>0</v>
      </c>
      <c r="AE306" s="14" t="n">
        <f aca="false">L306-(L305*$G305/100)</f>
        <v>0</v>
      </c>
      <c r="AF306" s="14" t="n">
        <f aca="false">M306-(M305*$G305/100)</f>
        <v>0</v>
      </c>
      <c r="AG306" s="14" t="n">
        <f aca="false">N306-(N305*$G305/100)</f>
        <v>0</v>
      </c>
      <c r="AH306" s="14" t="n">
        <f aca="false">O306-(O305*$G305/100)</f>
        <v>0</v>
      </c>
      <c r="AI306" s="14" t="n">
        <f aca="false">P306-(P305*$G305/100)</f>
        <v>0</v>
      </c>
      <c r="AJ306" s="14" t="n">
        <f aca="false">Q306-(Q305*$G305/100)</f>
        <v>0</v>
      </c>
      <c r="AK306" s="14" t="n">
        <f aca="false">R306-(R305*$G305/100)</f>
        <v>0</v>
      </c>
      <c r="AL306" s="14" t="n">
        <f aca="false">S306-(S305*$G305/100)</f>
        <v>0</v>
      </c>
      <c r="AM306" s="14" t="n">
        <f aca="false">T306-(T305*$G305/100)</f>
        <v>0</v>
      </c>
      <c r="AN306" s="14" t="n">
        <f aca="false">U306-(U305*$G305/100)</f>
        <v>0</v>
      </c>
      <c r="AO306" s="14" t="n">
        <f aca="false">V306-(V305*$G305/100)</f>
        <v>0</v>
      </c>
      <c r="AP306" s="14" t="n">
        <f aca="false">W306-(W305*$G305/100)</f>
        <v>0</v>
      </c>
      <c r="AQ306" s="14" t="n">
        <f aca="false">X306-(X305*$G305/100)</f>
        <v>0</v>
      </c>
      <c r="AR306" s="14" t="n">
        <f aca="false">Y306-(Y305*$G305/100)</f>
        <v>0</v>
      </c>
    </row>
    <row r="307" customFormat="false" ht="18" hidden="false" customHeight="false" outlineLevel="0" collapsed="false">
      <c r="AA307" s="14"/>
      <c r="AB307" s="14" t="n">
        <f aca="false">I307-(I306*$G306/100)</f>
        <v>0</v>
      </c>
      <c r="AC307" s="14" t="n">
        <f aca="false">J307-(J306*$G306/100)</f>
        <v>0</v>
      </c>
      <c r="AD307" s="14" t="n">
        <f aca="false">K307-(K306*$G306/100)</f>
        <v>0</v>
      </c>
      <c r="AE307" s="14" t="n">
        <f aca="false">L307-(L306*$G306/100)</f>
        <v>0</v>
      </c>
      <c r="AF307" s="14" t="n">
        <f aca="false">M307-(M306*$G306/100)</f>
        <v>0</v>
      </c>
      <c r="AG307" s="14" t="n">
        <f aca="false">N307-(N306*$G306/100)</f>
        <v>0</v>
      </c>
      <c r="AH307" s="14" t="n">
        <f aca="false">O307-(O306*$G306/100)</f>
        <v>0</v>
      </c>
      <c r="AI307" s="14" t="n">
        <f aca="false">P307-(P306*$G306/100)</f>
        <v>0</v>
      </c>
      <c r="AJ307" s="14" t="n">
        <f aca="false">Q307-(Q306*$G306/100)</f>
        <v>0</v>
      </c>
      <c r="AK307" s="14" t="n">
        <f aca="false">R307-(R306*$G306/100)</f>
        <v>0</v>
      </c>
      <c r="AL307" s="14" t="n">
        <f aca="false">S307-(S306*$G306/100)</f>
        <v>0</v>
      </c>
      <c r="AM307" s="14" t="n">
        <f aca="false">T307-(T306*$G306/100)</f>
        <v>0</v>
      </c>
      <c r="AN307" s="14" t="n">
        <f aca="false">U307-(U306*$G306/100)</f>
        <v>0</v>
      </c>
      <c r="AO307" s="14" t="n">
        <f aca="false">V307-(V306*$G306/100)</f>
        <v>0</v>
      </c>
      <c r="AP307" s="14" t="n">
        <f aca="false">W307-(W306*$G306/100)</f>
        <v>0</v>
      </c>
      <c r="AQ307" s="14" t="n">
        <f aca="false">X307-(X306*$G306/100)</f>
        <v>0</v>
      </c>
      <c r="AR307" s="14" t="n">
        <f aca="false">Y307-(Y306*$G306/100)</f>
        <v>0</v>
      </c>
    </row>
    <row r="308" customFormat="false" ht="18" hidden="false" customHeight="false" outlineLevel="0" collapsed="false">
      <c r="AA308" s="14"/>
      <c r="AB308" s="14" t="n">
        <f aca="false">I308-(I307*$G307/100)</f>
        <v>0</v>
      </c>
      <c r="AC308" s="14" t="n">
        <f aca="false">J308-(J307*$G307/100)</f>
        <v>0</v>
      </c>
      <c r="AD308" s="14" t="n">
        <f aca="false">K308-(K307*$G307/100)</f>
        <v>0</v>
      </c>
      <c r="AE308" s="14" t="n">
        <f aca="false">L308-(L307*$G307/100)</f>
        <v>0</v>
      </c>
      <c r="AF308" s="14" t="n">
        <f aca="false">M308-(M307*$G307/100)</f>
        <v>0</v>
      </c>
      <c r="AG308" s="14" t="n">
        <f aca="false">N308-(N307*$G307/100)</f>
        <v>0</v>
      </c>
      <c r="AH308" s="14" t="n">
        <f aca="false">O308-(O307*$G307/100)</f>
        <v>0</v>
      </c>
      <c r="AI308" s="14" t="n">
        <f aca="false">P308-(P307*$G307/100)</f>
        <v>0</v>
      </c>
      <c r="AJ308" s="14" t="n">
        <f aca="false">Q308-(Q307*$G307/100)</f>
        <v>0</v>
      </c>
      <c r="AK308" s="14" t="n">
        <f aca="false">R308-(R307*$G307/100)</f>
        <v>0</v>
      </c>
      <c r="AL308" s="14" t="n">
        <f aca="false">S308-(S307*$G307/100)</f>
        <v>0</v>
      </c>
      <c r="AM308" s="14" t="n">
        <f aca="false">T308-(T307*$G307/100)</f>
        <v>0</v>
      </c>
      <c r="AN308" s="14" t="n">
        <f aca="false">U308-(U307*$G307/100)</f>
        <v>0</v>
      </c>
      <c r="AO308" s="14" t="n">
        <f aca="false">V308-(V307*$G307/100)</f>
        <v>0</v>
      </c>
      <c r="AP308" s="14" t="n">
        <f aca="false">W308-(W307*$G307/100)</f>
        <v>0</v>
      </c>
      <c r="AQ308" s="14" t="n">
        <f aca="false">X308-(X307*$G307/100)</f>
        <v>0</v>
      </c>
      <c r="AR308" s="14" t="n">
        <f aca="false">Y308-(Y307*$G307/100)</f>
        <v>0</v>
      </c>
    </row>
    <row r="309" customFormat="false" ht="18" hidden="false" customHeight="false" outlineLevel="0" collapsed="false">
      <c r="AA309" s="14"/>
      <c r="AB309" s="14" t="n">
        <f aca="false">I309-(I308*$G308/100)</f>
        <v>0</v>
      </c>
      <c r="AC309" s="14" t="n">
        <f aca="false">J309-(J308*$G308/100)</f>
        <v>0</v>
      </c>
      <c r="AD309" s="14" t="n">
        <f aca="false">K309-(K308*$G308/100)</f>
        <v>0</v>
      </c>
      <c r="AE309" s="14" t="n">
        <f aca="false">L309-(L308*$G308/100)</f>
        <v>0</v>
      </c>
      <c r="AF309" s="14" t="n">
        <f aca="false">M309-(M308*$G308/100)</f>
        <v>0</v>
      </c>
      <c r="AG309" s="14" t="n">
        <f aca="false">N309-(N308*$G308/100)</f>
        <v>0</v>
      </c>
      <c r="AH309" s="14" t="n">
        <f aca="false">O309-(O308*$G308/100)</f>
        <v>0</v>
      </c>
      <c r="AI309" s="14" t="n">
        <f aca="false">P309-(P308*$G308/100)</f>
        <v>0</v>
      </c>
      <c r="AJ309" s="14" t="n">
        <f aca="false">Q309-(Q308*$G308/100)</f>
        <v>0</v>
      </c>
      <c r="AK309" s="14" t="n">
        <f aca="false">R309-(R308*$G308/100)</f>
        <v>0</v>
      </c>
      <c r="AL309" s="14" t="n">
        <f aca="false">S309-(S308*$G308/100)</f>
        <v>0</v>
      </c>
      <c r="AM309" s="14" t="n">
        <f aca="false">T309-(T308*$G308/100)</f>
        <v>0</v>
      </c>
      <c r="AN309" s="14" t="n">
        <f aca="false">U309-(U308*$G308/100)</f>
        <v>0</v>
      </c>
      <c r="AO309" s="14" t="n">
        <f aca="false">V309-(V308*$G308/100)</f>
        <v>0</v>
      </c>
      <c r="AP309" s="14" t="n">
        <f aca="false">W309-(W308*$G308/100)</f>
        <v>0</v>
      </c>
      <c r="AQ309" s="14" t="n">
        <f aca="false">X309-(X308*$G308/100)</f>
        <v>0</v>
      </c>
      <c r="AR309" s="14" t="n">
        <f aca="false">Y309-(Y308*$G308/100)</f>
        <v>0</v>
      </c>
    </row>
    <row r="310" customFormat="false" ht="18" hidden="false" customHeight="false" outlineLevel="0" collapsed="false">
      <c r="AA310" s="14"/>
      <c r="AB310" s="14" t="n">
        <f aca="false">I310-(I309*$G309/100)</f>
        <v>0</v>
      </c>
      <c r="AC310" s="14" t="n">
        <f aca="false">J310-(J309*$G309/100)</f>
        <v>0</v>
      </c>
      <c r="AD310" s="14" t="n">
        <f aca="false">K310-(K309*$G309/100)</f>
        <v>0</v>
      </c>
      <c r="AE310" s="14" t="n">
        <f aca="false">L310-(L309*$G309/100)</f>
        <v>0</v>
      </c>
      <c r="AF310" s="14" t="n">
        <f aca="false">M310-(M309*$G309/100)</f>
        <v>0</v>
      </c>
      <c r="AG310" s="14" t="n">
        <f aca="false">N310-(N309*$G309/100)</f>
        <v>0</v>
      </c>
      <c r="AH310" s="14" t="n">
        <f aca="false">O310-(O309*$G309/100)</f>
        <v>0</v>
      </c>
      <c r="AI310" s="14" t="n">
        <f aca="false">P310-(P309*$G309/100)</f>
        <v>0</v>
      </c>
      <c r="AJ310" s="14" t="n">
        <f aca="false">Q310-(Q309*$G309/100)</f>
        <v>0</v>
      </c>
      <c r="AK310" s="14" t="n">
        <f aca="false">R310-(R309*$G309/100)</f>
        <v>0</v>
      </c>
      <c r="AL310" s="14" t="n">
        <f aca="false">S310-(S309*$G309/100)</f>
        <v>0</v>
      </c>
      <c r="AM310" s="14" t="n">
        <f aca="false">T310-(T309*$G309/100)</f>
        <v>0</v>
      </c>
      <c r="AN310" s="14" t="n">
        <f aca="false">U310-(U309*$G309/100)</f>
        <v>0</v>
      </c>
      <c r="AO310" s="14" t="n">
        <f aca="false">V310-(V309*$G309/100)</f>
        <v>0</v>
      </c>
      <c r="AP310" s="14" t="n">
        <f aca="false">W310-(W309*$G309/100)</f>
        <v>0</v>
      </c>
      <c r="AQ310" s="14" t="n">
        <f aca="false">X310-(X309*$G309/100)</f>
        <v>0</v>
      </c>
      <c r="AR310" s="14" t="n">
        <f aca="false">Y310-(Y309*$G309/100)</f>
        <v>0</v>
      </c>
    </row>
    <row r="311" customFormat="false" ht="18" hidden="false" customHeight="false" outlineLevel="0" collapsed="false">
      <c r="AA311" s="14"/>
      <c r="AB311" s="14" t="n">
        <f aca="false">I311-(I310*$G310/100)</f>
        <v>0</v>
      </c>
      <c r="AC311" s="14" t="n">
        <f aca="false">J311-(J310*$G310/100)</f>
        <v>0</v>
      </c>
      <c r="AD311" s="14" t="n">
        <f aca="false">K311-(K310*$G310/100)</f>
        <v>0</v>
      </c>
      <c r="AE311" s="14" t="n">
        <f aca="false">L311-(L310*$G310/100)</f>
        <v>0</v>
      </c>
      <c r="AF311" s="14" t="n">
        <f aca="false">M311-(M310*$G310/100)</f>
        <v>0</v>
      </c>
      <c r="AG311" s="14" t="n">
        <f aca="false">N311-(N310*$G310/100)</f>
        <v>0</v>
      </c>
      <c r="AH311" s="14" t="n">
        <f aca="false">O311-(O310*$G310/100)</f>
        <v>0</v>
      </c>
      <c r="AI311" s="14" t="n">
        <f aca="false">P311-(P310*$G310/100)</f>
        <v>0</v>
      </c>
      <c r="AJ311" s="14" t="n">
        <f aca="false">Q311-(Q310*$G310/100)</f>
        <v>0</v>
      </c>
      <c r="AK311" s="14" t="n">
        <f aca="false">R311-(R310*$G310/100)</f>
        <v>0</v>
      </c>
      <c r="AL311" s="14" t="n">
        <f aca="false">S311-(S310*$G310/100)</f>
        <v>0</v>
      </c>
      <c r="AM311" s="14" t="n">
        <f aca="false">T311-(T310*$G310/100)</f>
        <v>0</v>
      </c>
      <c r="AN311" s="14" t="n">
        <f aca="false">U311-(U310*$G310/100)</f>
        <v>0</v>
      </c>
      <c r="AO311" s="14" t="n">
        <f aca="false">V311-(V310*$G310/100)</f>
        <v>0</v>
      </c>
      <c r="AP311" s="14" t="n">
        <f aca="false">W311-(W310*$G310/100)</f>
        <v>0</v>
      </c>
      <c r="AQ311" s="14" t="n">
        <f aca="false">X311-(X310*$G310/100)</f>
        <v>0</v>
      </c>
      <c r="AR311" s="14" t="n">
        <f aca="false">Y311-(Y310*$G310/100)</f>
        <v>0</v>
      </c>
    </row>
    <row r="312" customFormat="false" ht="18" hidden="false" customHeight="false" outlineLevel="0" collapsed="false">
      <c r="AA312" s="14"/>
      <c r="AB312" s="14" t="n">
        <f aca="false">I312-(I311*$G311/100)</f>
        <v>0</v>
      </c>
      <c r="AC312" s="14" t="n">
        <f aca="false">J312-(J311*$G311/100)</f>
        <v>0</v>
      </c>
      <c r="AD312" s="14" t="n">
        <f aca="false">K312-(K311*$G311/100)</f>
        <v>0</v>
      </c>
      <c r="AE312" s="14" t="n">
        <f aca="false">L312-(L311*$G311/100)</f>
        <v>0</v>
      </c>
      <c r="AF312" s="14" t="n">
        <f aca="false">M312-(M311*$G311/100)</f>
        <v>0</v>
      </c>
      <c r="AG312" s="14" t="n">
        <f aca="false">N312-(N311*$G311/100)</f>
        <v>0</v>
      </c>
      <c r="AH312" s="14" t="n">
        <f aca="false">O312-(O311*$G311/100)</f>
        <v>0</v>
      </c>
      <c r="AI312" s="14" t="n">
        <f aca="false">P312-(P311*$G311/100)</f>
        <v>0</v>
      </c>
      <c r="AJ312" s="14" t="n">
        <f aca="false">Q312-(Q311*$G311/100)</f>
        <v>0</v>
      </c>
      <c r="AK312" s="14" t="n">
        <f aca="false">R312-(R311*$G311/100)</f>
        <v>0</v>
      </c>
      <c r="AL312" s="14" t="n">
        <f aca="false">S312-(S311*$G311/100)</f>
        <v>0</v>
      </c>
      <c r="AM312" s="14" t="n">
        <f aca="false">T312-(T311*$G311/100)</f>
        <v>0</v>
      </c>
      <c r="AN312" s="14" t="n">
        <f aca="false">U312-(U311*$G311/100)</f>
        <v>0</v>
      </c>
      <c r="AO312" s="14" t="n">
        <f aca="false">V312-(V311*$G311/100)</f>
        <v>0</v>
      </c>
      <c r="AP312" s="14" t="n">
        <f aca="false">W312-(W311*$G311/100)</f>
        <v>0</v>
      </c>
      <c r="AQ312" s="14" t="n">
        <f aca="false">X312-(X311*$G311/100)</f>
        <v>0</v>
      </c>
      <c r="AR312" s="14" t="n">
        <f aca="false">Y312-(Y311*$G311/100)</f>
        <v>0</v>
      </c>
    </row>
    <row r="313" customFormat="false" ht="18" hidden="false" customHeight="false" outlineLevel="0" collapsed="false">
      <c r="AA313" s="14"/>
      <c r="AB313" s="14" t="n">
        <f aca="false">I313-(I312*$G312/100)</f>
        <v>0</v>
      </c>
      <c r="AC313" s="14" t="n">
        <f aca="false">J313-(J312*$G312/100)</f>
        <v>0</v>
      </c>
      <c r="AD313" s="14" t="n">
        <f aca="false">K313-(K312*$G312/100)</f>
        <v>0</v>
      </c>
      <c r="AE313" s="14" t="n">
        <f aca="false">L313-(L312*$G312/100)</f>
        <v>0</v>
      </c>
      <c r="AF313" s="14" t="n">
        <f aca="false">M313-(M312*$G312/100)</f>
        <v>0</v>
      </c>
      <c r="AG313" s="14" t="n">
        <f aca="false">N313-(N312*$G312/100)</f>
        <v>0</v>
      </c>
      <c r="AH313" s="14" t="n">
        <f aca="false">O313-(O312*$G312/100)</f>
        <v>0</v>
      </c>
      <c r="AI313" s="14" t="n">
        <f aca="false">P313-(P312*$G312/100)</f>
        <v>0</v>
      </c>
      <c r="AJ313" s="14" t="n">
        <f aca="false">Q313-(Q312*$G312/100)</f>
        <v>0</v>
      </c>
      <c r="AK313" s="14" t="n">
        <f aca="false">R313-(R312*$G312/100)</f>
        <v>0</v>
      </c>
      <c r="AL313" s="14" t="n">
        <f aca="false">S313-(S312*$G312/100)</f>
        <v>0</v>
      </c>
      <c r="AM313" s="14" t="n">
        <f aca="false">T313-(T312*$G312/100)</f>
        <v>0</v>
      </c>
      <c r="AN313" s="14" t="n">
        <f aca="false">U313-(U312*$G312/100)</f>
        <v>0</v>
      </c>
      <c r="AO313" s="14" t="n">
        <f aca="false">V313-(V312*$G312/100)</f>
        <v>0</v>
      </c>
      <c r="AP313" s="14" t="n">
        <f aca="false">W313-(W312*$G312/100)</f>
        <v>0</v>
      </c>
      <c r="AQ313" s="14" t="n">
        <f aca="false">X313-(X312*$G312/100)</f>
        <v>0</v>
      </c>
      <c r="AR313" s="14" t="n">
        <f aca="false">Y313-(Y312*$G312/100)</f>
        <v>0</v>
      </c>
    </row>
    <row r="314" customFormat="false" ht="18" hidden="false" customHeight="false" outlineLevel="0" collapsed="false">
      <c r="AA314" s="14"/>
      <c r="AB314" s="14" t="n">
        <f aca="false">I314-(I313*$G313/100)</f>
        <v>0</v>
      </c>
      <c r="AC314" s="14" t="n">
        <f aca="false">J314-(J313*$G313/100)</f>
        <v>0</v>
      </c>
      <c r="AD314" s="14" t="n">
        <f aca="false">K314-(K313*$G313/100)</f>
        <v>0</v>
      </c>
      <c r="AE314" s="14" t="n">
        <f aca="false">L314-(L313*$G313/100)</f>
        <v>0</v>
      </c>
      <c r="AF314" s="14" t="n">
        <f aca="false">M314-(M313*$G313/100)</f>
        <v>0</v>
      </c>
      <c r="AG314" s="14" t="n">
        <f aca="false">N314-(N313*$G313/100)</f>
        <v>0</v>
      </c>
      <c r="AH314" s="14" t="n">
        <f aca="false">O314-(O313*$G313/100)</f>
        <v>0</v>
      </c>
      <c r="AI314" s="14" t="n">
        <f aca="false">P314-(P313*$G313/100)</f>
        <v>0</v>
      </c>
      <c r="AJ314" s="14" t="n">
        <f aca="false">Q314-(Q313*$G313/100)</f>
        <v>0</v>
      </c>
      <c r="AK314" s="14" t="n">
        <f aca="false">R314-(R313*$G313/100)</f>
        <v>0</v>
      </c>
      <c r="AL314" s="14" t="n">
        <f aca="false">S314-(S313*$G313/100)</f>
        <v>0</v>
      </c>
      <c r="AM314" s="14" t="n">
        <f aca="false">T314-(T313*$G313/100)</f>
        <v>0</v>
      </c>
      <c r="AN314" s="14" t="n">
        <f aca="false">U314-(U313*$G313/100)</f>
        <v>0</v>
      </c>
      <c r="AO314" s="14" t="n">
        <f aca="false">V314-(V313*$G313/100)</f>
        <v>0</v>
      </c>
      <c r="AP314" s="14" t="n">
        <f aca="false">W314-(W313*$G313/100)</f>
        <v>0</v>
      </c>
      <c r="AQ314" s="14" t="n">
        <f aca="false">X314-(X313*$G313/100)</f>
        <v>0</v>
      </c>
      <c r="AR314" s="14" t="n">
        <f aca="false">Y314-(Y313*$G313/100)</f>
        <v>0</v>
      </c>
    </row>
    <row r="315" customFormat="false" ht="18" hidden="false" customHeight="false" outlineLevel="0" collapsed="false">
      <c r="AA315" s="14"/>
      <c r="AB315" s="14" t="n">
        <f aca="false">I315-(I314*$G314/100)</f>
        <v>0</v>
      </c>
      <c r="AC315" s="14" t="n">
        <f aca="false">J315-(J314*$G314/100)</f>
        <v>0</v>
      </c>
      <c r="AD315" s="14" t="n">
        <f aca="false">K315-(K314*$G314/100)</f>
        <v>0</v>
      </c>
      <c r="AE315" s="14" t="n">
        <f aca="false">L315-(L314*$G314/100)</f>
        <v>0</v>
      </c>
      <c r="AF315" s="14" t="n">
        <f aca="false">M315-(M314*$G314/100)</f>
        <v>0</v>
      </c>
      <c r="AG315" s="14" t="n">
        <f aca="false">N315-(N314*$G314/100)</f>
        <v>0</v>
      </c>
      <c r="AH315" s="14" t="n">
        <f aca="false">O315-(O314*$G314/100)</f>
        <v>0</v>
      </c>
      <c r="AI315" s="14" t="n">
        <f aca="false">P315-(P314*$G314/100)</f>
        <v>0</v>
      </c>
      <c r="AJ315" s="14" t="n">
        <f aca="false">Q315-(Q314*$G314/100)</f>
        <v>0</v>
      </c>
      <c r="AK315" s="14" t="n">
        <f aca="false">R315-(R314*$G314/100)</f>
        <v>0</v>
      </c>
      <c r="AL315" s="14" t="n">
        <f aca="false">S315-(S314*$G314/100)</f>
        <v>0</v>
      </c>
      <c r="AM315" s="14" t="n">
        <f aca="false">T315-(T314*$G314/100)</f>
        <v>0</v>
      </c>
      <c r="AN315" s="14" t="n">
        <f aca="false">U315-(U314*$G314/100)</f>
        <v>0</v>
      </c>
      <c r="AO315" s="14" t="n">
        <f aca="false">V315-(V314*$G314/100)</f>
        <v>0</v>
      </c>
      <c r="AP315" s="14" t="n">
        <f aca="false">W315-(W314*$G314/100)</f>
        <v>0</v>
      </c>
      <c r="AQ315" s="14" t="n">
        <f aca="false">X315-(X314*$G314/100)</f>
        <v>0</v>
      </c>
      <c r="AR315" s="14" t="n">
        <f aca="false">Y315-(Y314*$G314/100)</f>
        <v>0</v>
      </c>
    </row>
    <row r="316" customFormat="false" ht="18" hidden="false" customHeight="false" outlineLevel="0" collapsed="false">
      <c r="AA316" s="14"/>
      <c r="AB316" s="14" t="n">
        <f aca="false">I316-(I315*$G315/100)</f>
        <v>0</v>
      </c>
      <c r="AC316" s="14" t="n">
        <f aca="false">J316-(J315*$G315/100)</f>
        <v>0</v>
      </c>
      <c r="AD316" s="14" t="n">
        <f aca="false">K316-(K315*$G315/100)</f>
        <v>0</v>
      </c>
      <c r="AE316" s="14" t="n">
        <f aca="false">L316-(L315*$G315/100)</f>
        <v>0</v>
      </c>
      <c r="AF316" s="14" t="n">
        <f aca="false">M316-(M315*$G315/100)</f>
        <v>0</v>
      </c>
      <c r="AG316" s="14" t="n">
        <f aca="false">N316-(N315*$G315/100)</f>
        <v>0</v>
      </c>
      <c r="AH316" s="14" t="n">
        <f aca="false">O316-(O315*$G315/100)</f>
        <v>0</v>
      </c>
      <c r="AI316" s="14" t="n">
        <f aca="false">P316-(P315*$G315/100)</f>
        <v>0</v>
      </c>
      <c r="AJ316" s="14" t="n">
        <f aca="false">Q316-(Q315*$G315/100)</f>
        <v>0</v>
      </c>
      <c r="AK316" s="14" t="n">
        <f aca="false">R316-(R315*$G315/100)</f>
        <v>0</v>
      </c>
      <c r="AL316" s="14" t="n">
        <f aca="false">S316-(S315*$G315/100)</f>
        <v>0</v>
      </c>
      <c r="AM316" s="14" t="n">
        <f aca="false">T316-(T315*$G315/100)</f>
        <v>0</v>
      </c>
      <c r="AN316" s="14" t="n">
        <f aca="false">U316-(U315*$G315/100)</f>
        <v>0</v>
      </c>
      <c r="AO316" s="14" t="n">
        <f aca="false">V316-(V315*$G315/100)</f>
        <v>0</v>
      </c>
      <c r="AP316" s="14" t="n">
        <f aca="false">W316-(W315*$G315/100)</f>
        <v>0</v>
      </c>
      <c r="AQ316" s="14" t="n">
        <f aca="false">X316-(X315*$G315/100)</f>
        <v>0</v>
      </c>
      <c r="AR316" s="14" t="n">
        <f aca="false">Y316-(Y315*$G315/100)</f>
        <v>0</v>
      </c>
    </row>
    <row r="317" customFormat="false" ht="18" hidden="false" customHeight="false" outlineLevel="0" collapsed="false">
      <c r="AA317" s="14"/>
      <c r="AB317" s="14" t="n">
        <f aca="false">I317-(I316*$G316/100)</f>
        <v>0</v>
      </c>
      <c r="AC317" s="14" t="n">
        <f aca="false">J317-(J316*$G316/100)</f>
        <v>0</v>
      </c>
      <c r="AD317" s="14" t="n">
        <f aca="false">K317-(K316*$G316/100)</f>
        <v>0</v>
      </c>
      <c r="AE317" s="14" t="n">
        <f aca="false">L317-(L316*$G316/100)</f>
        <v>0</v>
      </c>
      <c r="AF317" s="14" t="n">
        <f aca="false">M317-(M316*$G316/100)</f>
        <v>0</v>
      </c>
      <c r="AG317" s="14" t="n">
        <f aca="false">N317-(N316*$G316/100)</f>
        <v>0</v>
      </c>
      <c r="AH317" s="14" t="n">
        <f aca="false">O317-(O316*$G316/100)</f>
        <v>0</v>
      </c>
      <c r="AI317" s="14" t="n">
        <f aca="false">P317-(P316*$G316/100)</f>
        <v>0</v>
      </c>
      <c r="AJ317" s="14" t="n">
        <f aca="false">Q317-(Q316*$G316/100)</f>
        <v>0</v>
      </c>
      <c r="AK317" s="14" t="n">
        <f aca="false">R317-(R316*$G316/100)</f>
        <v>0</v>
      </c>
      <c r="AL317" s="14" t="n">
        <f aca="false">S317-(S316*$G316/100)</f>
        <v>0</v>
      </c>
      <c r="AM317" s="14" t="n">
        <f aca="false">T317-(T316*$G316/100)</f>
        <v>0</v>
      </c>
      <c r="AN317" s="14" t="n">
        <f aca="false">U317-(U316*$G316/100)</f>
        <v>0</v>
      </c>
      <c r="AO317" s="14" t="n">
        <f aca="false">V317-(V316*$G316/100)</f>
        <v>0</v>
      </c>
      <c r="AP317" s="14" t="n">
        <f aca="false">W317-(W316*$G316/100)</f>
        <v>0</v>
      </c>
      <c r="AQ317" s="14" t="n">
        <f aca="false">X317-(X316*$G316/100)</f>
        <v>0</v>
      </c>
      <c r="AR317" s="14" t="n">
        <f aca="false">Y317-(Y316*$G316/100)</f>
        <v>0</v>
      </c>
    </row>
    <row r="318" customFormat="false" ht="18" hidden="false" customHeight="false" outlineLevel="0" collapsed="false">
      <c r="AA318" s="14"/>
      <c r="AB318" s="14" t="n">
        <f aca="false">I318-(I317*$G317/100)</f>
        <v>0</v>
      </c>
      <c r="AC318" s="14" t="n">
        <f aca="false">J318-(J317*$G317/100)</f>
        <v>0</v>
      </c>
      <c r="AD318" s="14" t="n">
        <f aca="false">K318-(K317*$G317/100)</f>
        <v>0</v>
      </c>
      <c r="AE318" s="14" t="n">
        <f aca="false">L318-(L317*$G317/100)</f>
        <v>0</v>
      </c>
      <c r="AF318" s="14" t="n">
        <f aca="false">M318-(M317*$G317/100)</f>
        <v>0</v>
      </c>
      <c r="AG318" s="14" t="n">
        <f aca="false">N318-(N317*$G317/100)</f>
        <v>0</v>
      </c>
      <c r="AH318" s="14" t="n">
        <f aca="false">O318-(O317*$G317/100)</f>
        <v>0</v>
      </c>
      <c r="AI318" s="14" t="n">
        <f aca="false">P318-(P317*$G317/100)</f>
        <v>0</v>
      </c>
      <c r="AJ318" s="14" t="n">
        <f aca="false">Q318-(Q317*$G317/100)</f>
        <v>0</v>
      </c>
      <c r="AK318" s="14" t="n">
        <f aca="false">R318-(R317*$G317/100)</f>
        <v>0</v>
      </c>
      <c r="AL318" s="14" t="n">
        <f aca="false">S318-(S317*$G317/100)</f>
        <v>0</v>
      </c>
      <c r="AM318" s="14" t="n">
        <f aca="false">T318-(T317*$G317/100)</f>
        <v>0</v>
      </c>
      <c r="AN318" s="14" t="n">
        <f aca="false">U318-(U317*$G317/100)</f>
        <v>0</v>
      </c>
      <c r="AO318" s="14" t="n">
        <f aca="false">V318-(V317*$G317/100)</f>
        <v>0</v>
      </c>
      <c r="AP318" s="14" t="n">
        <f aca="false">W318-(W317*$G317/100)</f>
        <v>0</v>
      </c>
      <c r="AQ318" s="14" t="n">
        <f aca="false">X318-(X317*$G317/100)</f>
        <v>0</v>
      </c>
      <c r="AR318" s="14" t="n">
        <f aca="false">Y318-(Y317*$G317/100)</f>
        <v>0</v>
      </c>
    </row>
    <row r="319" customFormat="false" ht="18" hidden="false" customHeight="false" outlineLevel="0" collapsed="false">
      <c r="AA319" s="14"/>
      <c r="AB319" s="14" t="n">
        <f aca="false">I319-(I318*$G318/100)</f>
        <v>0</v>
      </c>
      <c r="AC319" s="14" t="n">
        <f aca="false">J319-(J318*$G318/100)</f>
        <v>0</v>
      </c>
      <c r="AD319" s="14" t="n">
        <f aca="false">K319-(K318*$G318/100)</f>
        <v>0</v>
      </c>
      <c r="AE319" s="14" t="n">
        <f aca="false">L319-(L318*$G318/100)</f>
        <v>0</v>
      </c>
      <c r="AF319" s="14" t="n">
        <f aca="false">M319-(M318*$G318/100)</f>
        <v>0</v>
      </c>
      <c r="AG319" s="14" t="n">
        <f aca="false">N319-(N318*$G318/100)</f>
        <v>0</v>
      </c>
      <c r="AH319" s="14" t="n">
        <f aca="false">O319-(O318*$G318/100)</f>
        <v>0</v>
      </c>
      <c r="AI319" s="14" t="n">
        <f aca="false">P319-(P318*$G318/100)</f>
        <v>0</v>
      </c>
      <c r="AJ319" s="14" t="n">
        <f aca="false">Q319-(Q318*$G318/100)</f>
        <v>0</v>
      </c>
      <c r="AK319" s="14" t="n">
        <f aca="false">R319-(R318*$G318/100)</f>
        <v>0</v>
      </c>
      <c r="AL319" s="14" t="n">
        <f aca="false">S319-(S318*$G318/100)</f>
        <v>0</v>
      </c>
      <c r="AM319" s="14" t="n">
        <f aca="false">T319-(T318*$G318/100)</f>
        <v>0</v>
      </c>
      <c r="AN319" s="14" t="n">
        <f aca="false">U319-(U318*$G318/100)</f>
        <v>0</v>
      </c>
      <c r="AO319" s="14" t="n">
        <f aca="false">V319-(V318*$G318/100)</f>
        <v>0</v>
      </c>
      <c r="AP319" s="14" t="n">
        <f aca="false">W319-(W318*$G318/100)</f>
        <v>0</v>
      </c>
      <c r="AQ319" s="14" t="n">
        <f aca="false">X319-(X318*$G318/100)</f>
        <v>0</v>
      </c>
      <c r="AR319" s="14" t="n">
        <f aca="false">Y319-(Y318*$G318/100)</f>
        <v>0</v>
      </c>
    </row>
    <row r="320" customFormat="false" ht="18" hidden="false" customHeight="false" outlineLevel="0" collapsed="false">
      <c r="AA320" s="14"/>
      <c r="AB320" s="14" t="n">
        <f aca="false">I320-(I319*$G319/100)</f>
        <v>0</v>
      </c>
      <c r="AC320" s="14" t="n">
        <f aca="false">J320-(J319*$G319/100)</f>
        <v>0</v>
      </c>
      <c r="AD320" s="14" t="n">
        <f aca="false">K320-(K319*$G319/100)</f>
        <v>0</v>
      </c>
      <c r="AE320" s="14" t="n">
        <f aca="false">L320-(L319*$G319/100)</f>
        <v>0</v>
      </c>
      <c r="AF320" s="14" t="n">
        <f aca="false">M320-(M319*$G319/100)</f>
        <v>0</v>
      </c>
      <c r="AG320" s="14" t="n">
        <f aca="false">N320-(N319*$G319/100)</f>
        <v>0</v>
      </c>
      <c r="AH320" s="14" t="n">
        <f aca="false">O320-(O319*$G319/100)</f>
        <v>0</v>
      </c>
      <c r="AI320" s="14" t="n">
        <f aca="false">P320-(P319*$G319/100)</f>
        <v>0</v>
      </c>
      <c r="AJ320" s="14" t="n">
        <f aca="false">Q320-(Q319*$G319/100)</f>
        <v>0</v>
      </c>
      <c r="AK320" s="14" t="n">
        <f aca="false">R320-(R319*$G319/100)</f>
        <v>0</v>
      </c>
      <c r="AL320" s="14" t="n">
        <f aca="false">S320-(S319*$G319/100)</f>
        <v>0</v>
      </c>
      <c r="AM320" s="14" t="n">
        <f aca="false">T320-(T319*$G319/100)</f>
        <v>0</v>
      </c>
      <c r="AN320" s="14" t="n">
        <f aca="false">U320-(U319*$G319/100)</f>
        <v>0</v>
      </c>
      <c r="AO320" s="14" t="n">
        <f aca="false">V320-(V319*$G319/100)</f>
        <v>0</v>
      </c>
      <c r="AP320" s="14" t="n">
        <f aca="false">W320-(W319*$G319/100)</f>
        <v>0</v>
      </c>
      <c r="AQ320" s="14" t="n">
        <f aca="false">X320-(X319*$G319/100)</f>
        <v>0</v>
      </c>
      <c r="AR320" s="14" t="n">
        <f aca="false">Y320-(Y319*$G319/100)</f>
        <v>0</v>
      </c>
    </row>
    <row r="321" customFormat="false" ht="18" hidden="false" customHeight="false" outlineLevel="0" collapsed="false">
      <c r="AA321" s="14"/>
      <c r="AB321" s="14" t="n">
        <f aca="false">I321-(I320*$G320/100)</f>
        <v>0</v>
      </c>
      <c r="AC321" s="14" t="n">
        <f aca="false">J321-(J320*$G320/100)</f>
        <v>0</v>
      </c>
      <c r="AD321" s="14" t="n">
        <f aca="false">K321-(K320*$G320/100)</f>
        <v>0</v>
      </c>
      <c r="AE321" s="14" t="n">
        <f aca="false">L321-(L320*$G320/100)</f>
        <v>0</v>
      </c>
      <c r="AF321" s="14" t="n">
        <f aca="false">M321-(M320*$G320/100)</f>
        <v>0</v>
      </c>
      <c r="AG321" s="14" t="n">
        <f aca="false">N321-(N320*$G320/100)</f>
        <v>0</v>
      </c>
      <c r="AH321" s="14" t="n">
        <f aca="false">O321-(O320*$G320/100)</f>
        <v>0</v>
      </c>
      <c r="AI321" s="14" t="n">
        <f aca="false">P321-(P320*$G320/100)</f>
        <v>0</v>
      </c>
      <c r="AJ321" s="14" t="n">
        <f aca="false">Q321-(Q320*$G320/100)</f>
        <v>0</v>
      </c>
      <c r="AK321" s="14" t="n">
        <f aca="false">R321-(R320*$G320/100)</f>
        <v>0</v>
      </c>
      <c r="AL321" s="14" t="n">
        <f aca="false">S321-(S320*$G320/100)</f>
        <v>0</v>
      </c>
      <c r="AM321" s="14" t="n">
        <f aca="false">T321-(T320*$G320/100)</f>
        <v>0</v>
      </c>
      <c r="AN321" s="14" t="n">
        <f aca="false">U321-(U320*$G320/100)</f>
        <v>0</v>
      </c>
      <c r="AO321" s="14" t="n">
        <f aca="false">V321-(V320*$G320/100)</f>
        <v>0</v>
      </c>
      <c r="AP321" s="14" t="n">
        <f aca="false">W321-(W320*$G320/100)</f>
        <v>0</v>
      </c>
      <c r="AQ321" s="14" t="n">
        <f aca="false">X321-(X320*$G320/100)</f>
        <v>0</v>
      </c>
      <c r="AR321" s="14" t="n">
        <f aca="false">Y321-(Y320*$G320/100)</f>
        <v>0</v>
      </c>
    </row>
    <row r="322" customFormat="false" ht="18" hidden="false" customHeight="false" outlineLevel="0" collapsed="false">
      <c r="AA322" s="14"/>
      <c r="AB322" s="14" t="n">
        <f aca="false">I322-(I321*$G321/100)</f>
        <v>0</v>
      </c>
      <c r="AC322" s="14" t="n">
        <f aca="false">J322-(J321*$G321/100)</f>
        <v>0</v>
      </c>
      <c r="AD322" s="14" t="n">
        <f aca="false">K322-(K321*$G321/100)</f>
        <v>0</v>
      </c>
      <c r="AE322" s="14" t="n">
        <f aca="false">L322-(L321*$G321/100)</f>
        <v>0</v>
      </c>
      <c r="AF322" s="14" t="n">
        <f aca="false">M322-(M321*$G321/100)</f>
        <v>0</v>
      </c>
      <c r="AG322" s="14" t="n">
        <f aca="false">N322-(N321*$G321/100)</f>
        <v>0</v>
      </c>
      <c r="AH322" s="14" t="n">
        <f aca="false">O322-(O321*$G321/100)</f>
        <v>0</v>
      </c>
      <c r="AI322" s="14" t="n">
        <f aca="false">P322-(P321*$G321/100)</f>
        <v>0</v>
      </c>
      <c r="AJ322" s="14" t="n">
        <f aca="false">Q322-(Q321*$G321/100)</f>
        <v>0</v>
      </c>
      <c r="AK322" s="14" t="n">
        <f aca="false">R322-(R321*$G321/100)</f>
        <v>0</v>
      </c>
      <c r="AL322" s="14" t="n">
        <f aca="false">S322-(S321*$G321/100)</f>
        <v>0</v>
      </c>
      <c r="AM322" s="14" t="n">
        <f aca="false">T322-(T321*$G321/100)</f>
        <v>0</v>
      </c>
      <c r="AN322" s="14" t="n">
        <f aca="false">U322-(U321*$G321/100)</f>
        <v>0</v>
      </c>
      <c r="AO322" s="14" t="n">
        <f aca="false">V322-(V321*$G321/100)</f>
        <v>0</v>
      </c>
      <c r="AP322" s="14" t="n">
        <f aca="false">W322-(W321*$G321/100)</f>
        <v>0</v>
      </c>
      <c r="AQ322" s="14" t="n">
        <f aca="false">X322-(X321*$G321/100)</f>
        <v>0</v>
      </c>
      <c r="AR322" s="14" t="n">
        <f aca="false">Y322-(Y321*$G321/100)</f>
        <v>0</v>
      </c>
    </row>
    <row r="323" customFormat="false" ht="18" hidden="false" customHeight="false" outlineLevel="0" collapsed="false">
      <c r="AA323" s="14"/>
      <c r="AB323" s="14" t="n">
        <f aca="false">I323-(I322*$G322/100)</f>
        <v>0</v>
      </c>
      <c r="AC323" s="14" t="n">
        <f aca="false">J323-(J322*$G322/100)</f>
        <v>0</v>
      </c>
      <c r="AD323" s="14" t="n">
        <f aca="false">K323-(K322*$G322/100)</f>
        <v>0</v>
      </c>
      <c r="AE323" s="14" t="n">
        <f aca="false">L323-(L322*$G322/100)</f>
        <v>0</v>
      </c>
      <c r="AF323" s="14" t="n">
        <f aca="false">M323-(M322*$G322/100)</f>
        <v>0</v>
      </c>
      <c r="AG323" s="14" t="n">
        <f aca="false">N323-(N322*$G322/100)</f>
        <v>0</v>
      </c>
      <c r="AH323" s="14" t="n">
        <f aca="false">O323-(O322*$G322/100)</f>
        <v>0</v>
      </c>
      <c r="AI323" s="14" t="n">
        <f aca="false">P323-(P322*$G322/100)</f>
        <v>0</v>
      </c>
      <c r="AJ323" s="14" t="n">
        <f aca="false">Q323-(Q322*$G322/100)</f>
        <v>0</v>
      </c>
      <c r="AK323" s="14" t="n">
        <f aca="false">R323-(R322*$G322/100)</f>
        <v>0</v>
      </c>
      <c r="AL323" s="14" t="n">
        <f aca="false">S323-(S322*$G322/100)</f>
        <v>0</v>
      </c>
      <c r="AM323" s="14" t="n">
        <f aca="false">T323-(T322*$G322/100)</f>
        <v>0</v>
      </c>
      <c r="AN323" s="14" t="n">
        <f aca="false">U323-(U322*$G322/100)</f>
        <v>0</v>
      </c>
      <c r="AO323" s="14" t="n">
        <f aca="false">V323-(V322*$G322/100)</f>
        <v>0</v>
      </c>
      <c r="AP323" s="14" t="n">
        <f aca="false">W323-(W322*$G322/100)</f>
        <v>0</v>
      </c>
      <c r="AQ323" s="14" t="n">
        <f aca="false">X323-(X322*$G322/100)</f>
        <v>0</v>
      </c>
      <c r="AR323" s="14" t="n">
        <f aca="false">Y323-(Y322*$G322/100)</f>
        <v>0</v>
      </c>
    </row>
    <row r="324" customFormat="false" ht="18" hidden="false" customHeight="false" outlineLevel="0" collapsed="false">
      <c r="AA324" s="14"/>
      <c r="AB324" s="14" t="n">
        <f aca="false">I324-(I323*$G323/100)</f>
        <v>0</v>
      </c>
      <c r="AC324" s="14" t="n">
        <f aca="false">J324-(J323*$G323/100)</f>
        <v>0</v>
      </c>
      <c r="AD324" s="14" t="n">
        <f aca="false">K324-(K323*$G323/100)</f>
        <v>0</v>
      </c>
      <c r="AE324" s="14" t="n">
        <f aca="false">L324-(L323*$G323/100)</f>
        <v>0</v>
      </c>
      <c r="AF324" s="14" t="n">
        <f aca="false">M324-(M323*$G323/100)</f>
        <v>0</v>
      </c>
      <c r="AG324" s="14" t="n">
        <f aca="false">N324-(N323*$G323/100)</f>
        <v>0</v>
      </c>
      <c r="AH324" s="14" t="n">
        <f aca="false">O324-(O323*$G323/100)</f>
        <v>0</v>
      </c>
      <c r="AI324" s="14" t="n">
        <f aca="false">P324-(P323*$G323/100)</f>
        <v>0</v>
      </c>
      <c r="AJ324" s="14" t="n">
        <f aca="false">Q324-(Q323*$G323/100)</f>
        <v>0</v>
      </c>
      <c r="AK324" s="14" t="n">
        <f aca="false">R324-(R323*$G323/100)</f>
        <v>0</v>
      </c>
      <c r="AL324" s="14" t="n">
        <f aca="false">S324-(S323*$G323/100)</f>
        <v>0</v>
      </c>
      <c r="AM324" s="14" t="n">
        <f aca="false">T324-(T323*$G323/100)</f>
        <v>0</v>
      </c>
      <c r="AN324" s="14" t="n">
        <f aca="false">U324-(U323*$G323/100)</f>
        <v>0</v>
      </c>
      <c r="AO324" s="14" t="n">
        <f aca="false">V324-(V323*$G323/100)</f>
        <v>0</v>
      </c>
      <c r="AP324" s="14" t="n">
        <f aca="false">W324-(W323*$G323/100)</f>
        <v>0</v>
      </c>
      <c r="AQ324" s="14" t="n">
        <f aca="false">X324-(X323*$G323/100)</f>
        <v>0</v>
      </c>
      <c r="AR324" s="14" t="n">
        <f aca="false">Y324-(Y323*$G323/100)</f>
        <v>0</v>
      </c>
    </row>
    <row r="325" customFormat="false" ht="18" hidden="false" customHeight="false" outlineLevel="0" collapsed="false">
      <c r="AA325" s="14"/>
      <c r="AB325" s="14" t="n">
        <f aca="false">I325-(I324*$G324/100)</f>
        <v>0</v>
      </c>
      <c r="AC325" s="14" t="n">
        <f aca="false">J325-(J324*$G324/100)</f>
        <v>0</v>
      </c>
      <c r="AD325" s="14" t="n">
        <f aca="false">K325-(K324*$G324/100)</f>
        <v>0</v>
      </c>
      <c r="AE325" s="14" t="n">
        <f aca="false">L325-(L324*$G324/100)</f>
        <v>0</v>
      </c>
      <c r="AF325" s="14" t="n">
        <f aca="false">M325-(M324*$G324/100)</f>
        <v>0</v>
      </c>
      <c r="AG325" s="14" t="n">
        <f aca="false">N325-(N324*$G324/100)</f>
        <v>0</v>
      </c>
      <c r="AH325" s="14" t="n">
        <f aca="false">O325-(O324*$G324/100)</f>
        <v>0</v>
      </c>
      <c r="AI325" s="14" t="n">
        <f aca="false">P325-(P324*$G324/100)</f>
        <v>0</v>
      </c>
      <c r="AJ325" s="14" t="n">
        <f aca="false">Q325-(Q324*$G324/100)</f>
        <v>0</v>
      </c>
      <c r="AK325" s="14" t="n">
        <f aca="false">R325-(R324*$G324/100)</f>
        <v>0</v>
      </c>
      <c r="AL325" s="14" t="n">
        <f aca="false">S325-(S324*$G324/100)</f>
        <v>0</v>
      </c>
      <c r="AM325" s="14" t="n">
        <f aca="false">T325-(T324*$G324/100)</f>
        <v>0</v>
      </c>
      <c r="AN325" s="14" t="n">
        <f aca="false">U325-(U324*$G324/100)</f>
        <v>0</v>
      </c>
      <c r="AO325" s="14" t="n">
        <f aca="false">V325-(V324*$G324/100)</f>
        <v>0</v>
      </c>
      <c r="AP325" s="14" t="n">
        <f aca="false">W325-(W324*$G324/100)</f>
        <v>0</v>
      </c>
      <c r="AQ325" s="14" t="n">
        <f aca="false">X325-(X324*$G324/100)</f>
        <v>0</v>
      </c>
      <c r="AR325" s="14" t="n">
        <f aca="false">Y325-(Y324*$G324/100)</f>
        <v>0</v>
      </c>
    </row>
    <row r="326" customFormat="false" ht="18" hidden="false" customHeight="false" outlineLevel="0" collapsed="false">
      <c r="AA326" s="14"/>
      <c r="AB326" s="14" t="n">
        <f aca="false">I326-(I325*$G325/100)</f>
        <v>0</v>
      </c>
      <c r="AC326" s="14" t="n">
        <f aca="false">J326-(J325*$G325/100)</f>
        <v>0</v>
      </c>
      <c r="AD326" s="14" t="n">
        <f aca="false">K326-(K325*$G325/100)</f>
        <v>0</v>
      </c>
      <c r="AE326" s="14" t="n">
        <f aca="false">L326-(L325*$G325/100)</f>
        <v>0</v>
      </c>
      <c r="AF326" s="14" t="n">
        <f aca="false">M326-(M325*$G325/100)</f>
        <v>0</v>
      </c>
      <c r="AG326" s="14" t="n">
        <f aca="false">N326-(N325*$G325/100)</f>
        <v>0</v>
      </c>
      <c r="AH326" s="14" t="n">
        <f aca="false">O326-(O325*$G325/100)</f>
        <v>0</v>
      </c>
      <c r="AI326" s="14" t="n">
        <f aca="false">P326-(P325*$G325/100)</f>
        <v>0</v>
      </c>
      <c r="AJ326" s="14" t="n">
        <f aca="false">Q326-(Q325*$G325/100)</f>
        <v>0</v>
      </c>
      <c r="AK326" s="14" t="n">
        <f aca="false">R326-(R325*$G325/100)</f>
        <v>0</v>
      </c>
      <c r="AL326" s="14" t="n">
        <f aca="false">S326-(S325*$G325/100)</f>
        <v>0</v>
      </c>
      <c r="AM326" s="14" t="n">
        <f aca="false">T326-(T325*$G325/100)</f>
        <v>0</v>
      </c>
      <c r="AN326" s="14" t="n">
        <f aca="false">U326-(U325*$G325/100)</f>
        <v>0</v>
      </c>
      <c r="AO326" s="14" t="n">
        <f aca="false">V326-(V325*$G325/100)</f>
        <v>0</v>
      </c>
      <c r="AP326" s="14" t="n">
        <f aca="false">W326-(W325*$G325/100)</f>
        <v>0</v>
      </c>
      <c r="AQ326" s="14" t="n">
        <f aca="false">X326-(X325*$G325/100)</f>
        <v>0</v>
      </c>
      <c r="AR326" s="14" t="n">
        <f aca="false">Y326-(Y325*$G325/100)</f>
        <v>0</v>
      </c>
    </row>
    <row r="327" customFormat="false" ht="18" hidden="false" customHeight="false" outlineLevel="0" collapsed="false">
      <c r="AA327" s="14"/>
      <c r="AB327" s="14" t="n">
        <f aca="false">I327-(I326*$G326/100)</f>
        <v>0</v>
      </c>
      <c r="AC327" s="14" t="n">
        <f aca="false">J327-(J326*$G326/100)</f>
        <v>0</v>
      </c>
      <c r="AD327" s="14" t="n">
        <f aca="false">K327-(K326*$G326/100)</f>
        <v>0</v>
      </c>
      <c r="AE327" s="14" t="n">
        <f aca="false">L327-(L326*$G326/100)</f>
        <v>0</v>
      </c>
      <c r="AF327" s="14" t="n">
        <f aca="false">M327-(M326*$G326/100)</f>
        <v>0</v>
      </c>
      <c r="AG327" s="14" t="n">
        <f aca="false">N327-(N326*$G326/100)</f>
        <v>0</v>
      </c>
      <c r="AH327" s="14" t="n">
        <f aca="false">O327-(O326*$G326/100)</f>
        <v>0</v>
      </c>
      <c r="AI327" s="14" t="n">
        <f aca="false">P327-(P326*$G326/100)</f>
        <v>0</v>
      </c>
      <c r="AJ327" s="14" t="n">
        <f aca="false">Q327-(Q326*$G326/100)</f>
        <v>0</v>
      </c>
      <c r="AK327" s="14" t="n">
        <f aca="false">R327-(R326*$G326/100)</f>
        <v>0</v>
      </c>
      <c r="AL327" s="14" t="n">
        <f aca="false">S327-(S326*$G326/100)</f>
        <v>0</v>
      </c>
      <c r="AM327" s="14" t="n">
        <f aca="false">T327-(T326*$G326/100)</f>
        <v>0</v>
      </c>
      <c r="AN327" s="14" t="n">
        <f aca="false">U327-(U326*$G326/100)</f>
        <v>0</v>
      </c>
      <c r="AO327" s="14" t="n">
        <f aca="false">V327-(V326*$G326/100)</f>
        <v>0</v>
      </c>
      <c r="AP327" s="14" t="n">
        <f aca="false">W327-(W326*$G326/100)</f>
        <v>0</v>
      </c>
      <c r="AQ327" s="14" t="n">
        <f aca="false">X327-(X326*$G326/100)</f>
        <v>0</v>
      </c>
      <c r="AR327" s="14" t="n">
        <f aca="false">Y327-(Y326*$G326/100)</f>
        <v>0</v>
      </c>
    </row>
    <row r="328" customFormat="false" ht="18" hidden="false" customHeight="false" outlineLevel="0" collapsed="false">
      <c r="AA328" s="14"/>
      <c r="AB328" s="14" t="n">
        <f aca="false">I328-(I327*$G327/100)</f>
        <v>0</v>
      </c>
      <c r="AC328" s="14" t="n">
        <f aca="false">J328-(J327*$G327/100)</f>
        <v>0</v>
      </c>
      <c r="AD328" s="14" t="n">
        <f aca="false">K328-(K327*$G327/100)</f>
        <v>0</v>
      </c>
      <c r="AE328" s="14" t="n">
        <f aca="false">L328-(L327*$G327/100)</f>
        <v>0</v>
      </c>
      <c r="AF328" s="14" t="n">
        <f aca="false">M328-(M327*$G327/100)</f>
        <v>0</v>
      </c>
      <c r="AG328" s="14" t="n">
        <f aca="false">N328-(N327*$G327/100)</f>
        <v>0</v>
      </c>
      <c r="AH328" s="14" t="n">
        <f aca="false">O328-(O327*$G327/100)</f>
        <v>0</v>
      </c>
      <c r="AI328" s="14" t="n">
        <f aca="false">P328-(P327*$G327/100)</f>
        <v>0</v>
      </c>
      <c r="AJ328" s="14" t="n">
        <f aca="false">Q328-(Q327*$G327/100)</f>
        <v>0</v>
      </c>
      <c r="AK328" s="14" t="n">
        <f aca="false">R328-(R327*$G327/100)</f>
        <v>0</v>
      </c>
      <c r="AL328" s="14" t="n">
        <f aca="false">S328-(S327*$G327/100)</f>
        <v>0</v>
      </c>
      <c r="AM328" s="14" t="n">
        <f aca="false">T328-(T327*$G327/100)</f>
        <v>0</v>
      </c>
      <c r="AN328" s="14" t="n">
        <f aca="false">U328-(U327*$G327/100)</f>
        <v>0</v>
      </c>
      <c r="AO328" s="14" t="n">
        <f aca="false">V328-(V327*$G327/100)</f>
        <v>0</v>
      </c>
      <c r="AP328" s="14" t="n">
        <f aca="false">W328-(W327*$G327/100)</f>
        <v>0</v>
      </c>
      <c r="AQ328" s="14" t="n">
        <f aca="false">X328-(X327*$G327/100)</f>
        <v>0</v>
      </c>
      <c r="AR328" s="14" t="n">
        <f aca="false">Y328-(Y327*$G327/100)</f>
        <v>0</v>
      </c>
    </row>
    <row r="329" customFormat="false" ht="18" hidden="false" customHeight="false" outlineLevel="0" collapsed="false">
      <c r="AA329" s="14"/>
      <c r="AB329" s="14" t="n">
        <f aca="false">I329-(I328*$G328/100)</f>
        <v>0</v>
      </c>
      <c r="AC329" s="14" t="n">
        <f aca="false">J329-(J328*$G328/100)</f>
        <v>0</v>
      </c>
      <c r="AD329" s="14" t="n">
        <f aca="false">K329-(K328*$G328/100)</f>
        <v>0</v>
      </c>
      <c r="AE329" s="14" t="n">
        <f aca="false">L329-(L328*$G328/100)</f>
        <v>0</v>
      </c>
      <c r="AF329" s="14" t="n">
        <f aca="false">M329-(M328*$G328/100)</f>
        <v>0</v>
      </c>
      <c r="AG329" s="14" t="n">
        <f aca="false">N329-(N328*$G328/100)</f>
        <v>0</v>
      </c>
      <c r="AH329" s="14" t="n">
        <f aca="false">O329-(O328*$G328/100)</f>
        <v>0</v>
      </c>
      <c r="AI329" s="14" t="n">
        <f aca="false">P329-(P328*$G328/100)</f>
        <v>0</v>
      </c>
      <c r="AJ329" s="14" t="n">
        <f aca="false">Q329-(Q328*$G328/100)</f>
        <v>0</v>
      </c>
      <c r="AK329" s="14" t="n">
        <f aca="false">R329-(R328*$G328/100)</f>
        <v>0</v>
      </c>
      <c r="AL329" s="14" t="n">
        <f aca="false">S329-(S328*$G328/100)</f>
        <v>0</v>
      </c>
      <c r="AM329" s="14" t="n">
        <f aca="false">T329-(T328*$G328/100)</f>
        <v>0</v>
      </c>
      <c r="AN329" s="14" t="n">
        <f aca="false">U329-(U328*$G328/100)</f>
        <v>0</v>
      </c>
      <c r="AO329" s="14" t="n">
        <f aca="false">V329-(V328*$G328/100)</f>
        <v>0</v>
      </c>
      <c r="AP329" s="14" t="n">
        <f aca="false">W329-(W328*$G328/100)</f>
        <v>0</v>
      </c>
      <c r="AQ329" s="14" t="n">
        <f aca="false">X329-(X328*$G328/100)</f>
        <v>0</v>
      </c>
      <c r="AR329" s="14" t="n">
        <f aca="false">Y329-(Y328*$G328/100)</f>
        <v>0</v>
      </c>
    </row>
    <row r="330" customFormat="false" ht="18" hidden="false" customHeight="false" outlineLevel="0" collapsed="false">
      <c r="AA330" s="14"/>
      <c r="AB330" s="14" t="n">
        <f aca="false">I330-(I329*$G329/100)</f>
        <v>0</v>
      </c>
      <c r="AC330" s="14" t="n">
        <f aca="false">J330-(J329*$G329/100)</f>
        <v>0</v>
      </c>
      <c r="AD330" s="14" t="n">
        <f aca="false">K330-(K329*$G329/100)</f>
        <v>0</v>
      </c>
      <c r="AE330" s="14" t="n">
        <f aca="false">L330-(L329*$G329/100)</f>
        <v>0</v>
      </c>
      <c r="AF330" s="14" t="n">
        <f aca="false">M330-(M329*$G329/100)</f>
        <v>0</v>
      </c>
      <c r="AG330" s="14" t="n">
        <f aca="false">N330-(N329*$G329/100)</f>
        <v>0</v>
      </c>
      <c r="AH330" s="14" t="n">
        <f aca="false">O330-(O329*$G329/100)</f>
        <v>0</v>
      </c>
      <c r="AI330" s="14" t="n">
        <f aca="false">P330-(P329*$G329/100)</f>
        <v>0</v>
      </c>
      <c r="AJ330" s="14" t="n">
        <f aca="false">Q330-(Q329*$G329/100)</f>
        <v>0</v>
      </c>
      <c r="AK330" s="14" t="n">
        <f aca="false">R330-(R329*$G329/100)</f>
        <v>0</v>
      </c>
      <c r="AL330" s="14" t="n">
        <f aca="false">S330-(S329*$G329/100)</f>
        <v>0</v>
      </c>
      <c r="AM330" s="14" t="n">
        <f aca="false">T330-(T329*$G329/100)</f>
        <v>0</v>
      </c>
      <c r="AN330" s="14" t="n">
        <f aca="false">U330-(U329*$G329/100)</f>
        <v>0</v>
      </c>
      <c r="AO330" s="14" t="n">
        <f aca="false">V330-(V329*$G329/100)</f>
        <v>0</v>
      </c>
      <c r="AP330" s="14" t="n">
        <f aca="false">W330-(W329*$G329/100)</f>
        <v>0</v>
      </c>
      <c r="AQ330" s="14" t="n">
        <f aca="false">X330-(X329*$G329/100)</f>
        <v>0</v>
      </c>
      <c r="AR330" s="14" t="n">
        <f aca="false">Y330-(Y329*$G329/100)</f>
        <v>0</v>
      </c>
    </row>
    <row r="331" customFormat="false" ht="18" hidden="false" customHeight="false" outlineLevel="0" collapsed="false">
      <c r="AA331" s="14"/>
      <c r="AB331" s="14" t="n">
        <f aca="false">I331-(I330*$G330/100)</f>
        <v>0</v>
      </c>
      <c r="AC331" s="14" t="n">
        <f aca="false">J331-(J330*$G330/100)</f>
        <v>0</v>
      </c>
      <c r="AD331" s="14" t="n">
        <f aca="false">K331-(K330*$G330/100)</f>
        <v>0</v>
      </c>
      <c r="AE331" s="14" t="n">
        <f aca="false">L331-(L330*$G330/100)</f>
        <v>0</v>
      </c>
      <c r="AF331" s="14" t="n">
        <f aca="false">M331-(M330*$G330/100)</f>
        <v>0</v>
      </c>
      <c r="AG331" s="14" t="n">
        <f aca="false">N331-(N330*$G330/100)</f>
        <v>0</v>
      </c>
      <c r="AH331" s="14" t="n">
        <f aca="false">O331-(O330*$G330/100)</f>
        <v>0</v>
      </c>
      <c r="AI331" s="14" t="n">
        <f aca="false">P331-(P330*$G330/100)</f>
        <v>0</v>
      </c>
      <c r="AJ331" s="14" t="n">
        <f aca="false">Q331-(Q330*$G330/100)</f>
        <v>0</v>
      </c>
      <c r="AK331" s="14" t="n">
        <f aca="false">R331-(R330*$G330/100)</f>
        <v>0</v>
      </c>
      <c r="AL331" s="14" t="n">
        <f aca="false">S331-(S330*$G330/100)</f>
        <v>0</v>
      </c>
      <c r="AM331" s="14" t="n">
        <f aca="false">T331-(T330*$G330/100)</f>
        <v>0</v>
      </c>
      <c r="AN331" s="14" t="n">
        <f aca="false">U331-(U330*$G330/100)</f>
        <v>0</v>
      </c>
      <c r="AO331" s="14" t="n">
        <f aca="false">V331-(V330*$G330/100)</f>
        <v>0</v>
      </c>
      <c r="AP331" s="14" t="n">
        <f aca="false">W331-(W330*$G330/100)</f>
        <v>0</v>
      </c>
      <c r="AQ331" s="14" t="n">
        <f aca="false">X331-(X330*$G330/100)</f>
        <v>0</v>
      </c>
      <c r="AR331" s="14" t="n">
        <f aca="false">Y331-(Y330*$G330/100)</f>
        <v>0</v>
      </c>
    </row>
    <row r="332" customFormat="false" ht="18" hidden="false" customHeight="false" outlineLevel="0" collapsed="false">
      <c r="AA332" s="14"/>
      <c r="AB332" s="14" t="n">
        <f aca="false">I332-(I331*$G331/100)</f>
        <v>0</v>
      </c>
      <c r="AC332" s="14" t="n">
        <f aca="false">J332-(J331*$G331/100)</f>
        <v>0</v>
      </c>
      <c r="AD332" s="14" t="n">
        <f aca="false">K332-(K331*$G331/100)</f>
        <v>0</v>
      </c>
      <c r="AE332" s="14" t="n">
        <f aca="false">L332-(L331*$G331/100)</f>
        <v>0</v>
      </c>
      <c r="AF332" s="14" t="n">
        <f aca="false">M332-(M331*$G331/100)</f>
        <v>0</v>
      </c>
      <c r="AG332" s="14" t="n">
        <f aca="false">N332-(N331*$G331/100)</f>
        <v>0</v>
      </c>
      <c r="AH332" s="14" t="n">
        <f aca="false">O332-(O331*$G331/100)</f>
        <v>0</v>
      </c>
      <c r="AI332" s="14" t="n">
        <f aca="false">P332-(P331*$G331/100)</f>
        <v>0</v>
      </c>
      <c r="AJ332" s="14" t="n">
        <f aca="false">Q332-(Q331*$G331/100)</f>
        <v>0</v>
      </c>
      <c r="AK332" s="14" t="n">
        <f aca="false">R332-(R331*$G331/100)</f>
        <v>0</v>
      </c>
      <c r="AL332" s="14" t="n">
        <f aca="false">S332-(S331*$G331/100)</f>
        <v>0</v>
      </c>
      <c r="AM332" s="14" t="n">
        <f aca="false">T332-(T331*$G331/100)</f>
        <v>0</v>
      </c>
      <c r="AN332" s="14" t="n">
        <f aca="false">U332-(U331*$G331/100)</f>
        <v>0</v>
      </c>
      <c r="AO332" s="14" t="n">
        <f aca="false">V332-(V331*$G331/100)</f>
        <v>0</v>
      </c>
      <c r="AP332" s="14" t="n">
        <f aca="false">W332-(W331*$G331/100)</f>
        <v>0</v>
      </c>
      <c r="AQ332" s="14" t="n">
        <f aca="false">X332-(X331*$G331/100)</f>
        <v>0</v>
      </c>
      <c r="AR332" s="14" t="n">
        <f aca="false">Y332-(Y331*$G331/100)</f>
        <v>0</v>
      </c>
    </row>
    <row r="333" customFormat="false" ht="18" hidden="false" customHeight="false" outlineLevel="0" collapsed="false">
      <c r="AA333" s="14"/>
      <c r="AB333" s="14" t="n">
        <f aca="false">I333-(I332*$G332/100)</f>
        <v>0</v>
      </c>
      <c r="AC333" s="14" t="n">
        <f aca="false">J333-(J332*$G332/100)</f>
        <v>0</v>
      </c>
      <c r="AD333" s="14" t="n">
        <f aca="false">K333-(K332*$G332/100)</f>
        <v>0</v>
      </c>
      <c r="AE333" s="14" t="n">
        <f aca="false">L333-(L332*$G332/100)</f>
        <v>0</v>
      </c>
      <c r="AF333" s="14" t="n">
        <f aca="false">M333-(M332*$G332/100)</f>
        <v>0</v>
      </c>
      <c r="AG333" s="14" t="n">
        <f aca="false">N333-(N332*$G332/100)</f>
        <v>0</v>
      </c>
      <c r="AH333" s="14" t="n">
        <f aca="false">O333-(O332*$G332/100)</f>
        <v>0</v>
      </c>
      <c r="AI333" s="14" t="n">
        <f aca="false">P333-(P332*$G332/100)</f>
        <v>0</v>
      </c>
      <c r="AJ333" s="14" t="n">
        <f aca="false">Q333-(Q332*$G332/100)</f>
        <v>0</v>
      </c>
      <c r="AK333" s="14" t="n">
        <f aca="false">R333-(R332*$G332/100)</f>
        <v>0</v>
      </c>
      <c r="AL333" s="14" t="n">
        <f aca="false">S333-(S332*$G332/100)</f>
        <v>0</v>
      </c>
      <c r="AM333" s="14" t="n">
        <f aca="false">T333-(T332*$G332/100)</f>
        <v>0</v>
      </c>
      <c r="AN333" s="14" t="n">
        <f aca="false">U333-(U332*$G332/100)</f>
        <v>0</v>
      </c>
      <c r="AO333" s="14" t="n">
        <f aca="false">V333-(V332*$G332/100)</f>
        <v>0</v>
      </c>
      <c r="AP333" s="14" t="n">
        <f aca="false">W333-(W332*$G332/100)</f>
        <v>0</v>
      </c>
      <c r="AQ333" s="14" t="n">
        <f aca="false">X333-(X332*$G332/100)</f>
        <v>0</v>
      </c>
      <c r="AR333" s="14" t="n">
        <f aca="false">Y333-(Y332*$G332/100)</f>
        <v>0</v>
      </c>
    </row>
    <row r="334" customFormat="false" ht="18" hidden="false" customHeight="false" outlineLevel="0" collapsed="false">
      <c r="AA334" s="14"/>
      <c r="AB334" s="14" t="n">
        <f aca="false">I334-(I333*$G333/100)</f>
        <v>0</v>
      </c>
      <c r="AC334" s="14" t="n">
        <f aca="false">J334-(J333*$G333/100)</f>
        <v>0</v>
      </c>
      <c r="AD334" s="14" t="n">
        <f aca="false">K334-(K333*$G333/100)</f>
        <v>0</v>
      </c>
      <c r="AE334" s="14" t="n">
        <f aca="false">L334-(L333*$G333/100)</f>
        <v>0</v>
      </c>
      <c r="AF334" s="14" t="n">
        <f aca="false">M334-(M333*$G333/100)</f>
        <v>0</v>
      </c>
      <c r="AG334" s="14" t="n">
        <f aca="false">N334-(N333*$G333/100)</f>
        <v>0</v>
      </c>
      <c r="AH334" s="14" t="n">
        <f aca="false">O334-(O333*$G333/100)</f>
        <v>0</v>
      </c>
      <c r="AI334" s="14" t="n">
        <f aca="false">P334-(P333*$G333/100)</f>
        <v>0</v>
      </c>
      <c r="AJ334" s="14" t="n">
        <f aca="false">Q334-(Q333*$G333/100)</f>
        <v>0</v>
      </c>
      <c r="AK334" s="14" t="n">
        <f aca="false">R334-(R333*$G333/100)</f>
        <v>0</v>
      </c>
      <c r="AL334" s="14" t="n">
        <f aca="false">S334-(S333*$G333/100)</f>
        <v>0</v>
      </c>
      <c r="AM334" s="14" t="n">
        <f aca="false">T334-(T333*$G333/100)</f>
        <v>0</v>
      </c>
      <c r="AN334" s="14" t="n">
        <f aca="false">U334-(U333*$G333/100)</f>
        <v>0</v>
      </c>
      <c r="AO334" s="14" t="n">
        <f aca="false">V334-(V333*$G333/100)</f>
        <v>0</v>
      </c>
      <c r="AP334" s="14" t="n">
        <f aca="false">W334-(W333*$G333/100)</f>
        <v>0</v>
      </c>
      <c r="AQ334" s="14" t="n">
        <f aca="false">X334-(X333*$G333/100)</f>
        <v>0</v>
      </c>
      <c r="AR334" s="14" t="n">
        <f aca="false">Y334-(Y333*$G333/100)</f>
        <v>0</v>
      </c>
    </row>
    <row r="335" customFormat="false" ht="18" hidden="false" customHeight="false" outlineLevel="0" collapsed="false">
      <c r="AA335" s="14"/>
      <c r="AB335" s="14" t="n">
        <f aca="false">I335-(I334*$G334/100)</f>
        <v>0</v>
      </c>
      <c r="AC335" s="14" t="n">
        <f aca="false">J335-(J334*$G334/100)</f>
        <v>0</v>
      </c>
      <c r="AD335" s="14" t="n">
        <f aca="false">K335-(K334*$G334/100)</f>
        <v>0</v>
      </c>
      <c r="AE335" s="14" t="n">
        <f aca="false">L335-(L334*$G334/100)</f>
        <v>0</v>
      </c>
      <c r="AF335" s="14" t="n">
        <f aca="false">M335-(M334*$G334/100)</f>
        <v>0</v>
      </c>
      <c r="AG335" s="14" t="n">
        <f aca="false">N335-(N334*$G334/100)</f>
        <v>0</v>
      </c>
      <c r="AH335" s="14" t="n">
        <f aca="false">O335-(O334*$G334/100)</f>
        <v>0</v>
      </c>
      <c r="AI335" s="14" t="n">
        <f aca="false">P335-(P334*$G334/100)</f>
        <v>0</v>
      </c>
      <c r="AJ335" s="14" t="n">
        <f aca="false">Q335-(Q334*$G334/100)</f>
        <v>0</v>
      </c>
      <c r="AK335" s="14" t="n">
        <f aca="false">R335-(R334*$G334/100)</f>
        <v>0</v>
      </c>
      <c r="AL335" s="14" t="n">
        <f aca="false">S335-(S334*$G334/100)</f>
        <v>0</v>
      </c>
      <c r="AM335" s="14" t="n">
        <f aca="false">T335-(T334*$G334/100)</f>
        <v>0</v>
      </c>
      <c r="AN335" s="14" t="n">
        <f aca="false">U335-(U334*$G334/100)</f>
        <v>0</v>
      </c>
      <c r="AO335" s="14" t="n">
        <f aca="false">V335-(V334*$G334/100)</f>
        <v>0</v>
      </c>
      <c r="AP335" s="14" t="n">
        <f aca="false">W335-(W334*$G334/100)</f>
        <v>0</v>
      </c>
      <c r="AQ335" s="14" t="n">
        <f aca="false">X335-(X334*$G334/100)</f>
        <v>0</v>
      </c>
      <c r="AR335" s="14" t="n">
        <f aca="false">Y335-(Y334*$G334/100)</f>
        <v>0</v>
      </c>
    </row>
    <row r="336" customFormat="false" ht="18" hidden="false" customHeight="false" outlineLevel="0" collapsed="false">
      <c r="AA336" s="14"/>
      <c r="AB336" s="14" t="n">
        <f aca="false">I336-(I335*$G335/100)</f>
        <v>0</v>
      </c>
      <c r="AC336" s="14" t="n">
        <f aca="false">J336-(J335*$G335/100)</f>
        <v>0</v>
      </c>
      <c r="AD336" s="14" t="n">
        <f aca="false">K336-(K335*$G335/100)</f>
        <v>0</v>
      </c>
      <c r="AE336" s="14" t="n">
        <f aca="false">L336-(L335*$G335/100)</f>
        <v>0</v>
      </c>
      <c r="AF336" s="14" t="n">
        <f aca="false">M336-(M335*$G335/100)</f>
        <v>0</v>
      </c>
      <c r="AG336" s="14" t="n">
        <f aca="false">N336-(N335*$G335/100)</f>
        <v>0</v>
      </c>
      <c r="AH336" s="14" t="n">
        <f aca="false">O336-(O335*$G335/100)</f>
        <v>0</v>
      </c>
      <c r="AI336" s="14" t="n">
        <f aca="false">P336-(P335*$G335/100)</f>
        <v>0</v>
      </c>
      <c r="AJ336" s="14" t="n">
        <f aca="false">Q336-(Q335*$G335/100)</f>
        <v>0</v>
      </c>
      <c r="AK336" s="14" t="n">
        <f aca="false">R336-(R335*$G335/100)</f>
        <v>0</v>
      </c>
      <c r="AL336" s="14" t="n">
        <f aca="false">S336-(S335*$G335/100)</f>
        <v>0</v>
      </c>
      <c r="AM336" s="14" t="n">
        <f aca="false">T336-(T335*$G335/100)</f>
        <v>0</v>
      </c>
      <c r="AN336" s="14" t="n">
        <f aca="false">U336-(U335*$G335/100)</f>
        <v>0</v>
      </c>
      <c r="AO336" s="14" t="n">
        <f aca="false">V336-(V335*$G335/100)</f>
        <v>0</v>
      </c>
      <c r="AP336" s="14" t="n">
        <f aca="false">W336-(W335*$G335/100)</f>
        <v>0</v>
      </c>
      <c r="AQ336" s="14" t="n">
        <f aca="false">X336-(X335*$G335/100)</f>
        <v>0</v>
      </c>
      <c r="AR336" s="14" t="n">
        <f aca="false">Y336-(Y335*$G335/100)</f>
        <v>0</v>
      </c>
    </row>
    <row r="337" customFormat="false" ht="18" hidden="false" customHeight="false" outlineLevel="0" collapsed="false">
      <c r="AA337" s="14"/>
      <c r="AB337" s="14" t="n">
        <f aca="false">I337-(I336*$G336/100)</f>
        <v>0</v>
      </c>
      <c r="AC337" s="14" t="n">
        <f aca="false">J337-(J336*$G336/100)</f>
        <v>0</v>
      </c>
      <c r="AD337" s="14" t="n">
        <f aca="false">K337-(K336*$G336/100)</f>
        <v>0</v>
      </c>
      <c r="AE337" s="14" t="n">
        <f aca="false">L337-(L336*$G336/100)</f>
        <v>0</v>
      </c>
      <c r="AF337" s="14" t="n">
        <f aca="false">M337-(M336*$G336/100)</f>
        <v>0</v>
      </c>
      <c r="AG337" s="14" t="n">
        <f aca="false">N337-(N336*$G336/100)</f>
        <v>0</v>
      </c>
      <c r="AH337" s="14" t="n">
        <f aca="false">O337-(O336*$G336/100)</f>
        <v>0</v>
      </c>
      <c r="AI337" s="14" t="n">
        <f aca="false">P337-(P336*$G336/100)</f>
        <v>0</v>
      </c>
      <c r="AJ337" s="14" t="n">
        <f aca="false">Q337-(Q336*$G336/100)</f>
        <v>0</v>
      </c>
      <c r="AK337" s="14" t="n">
        <f aca="false">R337-(R336*$G336/100)</f>
        <v>0</v>
      </c>
      <c r="AL337" s="14" t="n">
        <f aca="false">S337-(S336*$G336/100)</f>
        <v>0</v>
      </c>
      <c r="AM337" s="14" t="n">
        <f aca="false">T337-(T336*$G336/100)</f>
        <v>0</v>
      </c>
      <c r="AN337" s="14" t="n">
        <f aca="false">U337-(U336*$G336/100)</f>
        <v>0</v>
      </c>
      <c r="AO337" s="14" t="n">
        <f aca="false">V337-(V336*$G336/100)</f>
        <v>0</v>
      </c>
      <c r="AP337" s="14" t="n">
        <f aca="false">W337-(W336*$G336/100)</f>
        <v>0</v>
      </c>
      <c r="AQ337" s="14" t="n">
        <f aca="false">X337-(X336*$G336/100)</f>
        <v>0</v>
      </c>
      <c r="AR337" s="14" t="n">
        <f aca="false">Y337-(Y336*$G336/100)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D338"/>
  <sheetViews>
    <sheetView showFormulas="false" showGridLines="true" showRowColHeaders="true" showZeros="true" rightToLeft="false" tabSelected="false" showOutlineSymbols="true" defaultGridColor="true" view="normal" topLeftCell="R1" colorId="64" zoomScale="75" zoomScaleNormal="75" zoomScalePageLayoutView="100" workbookViewId="0">
      <selection pane="topLeft" activeCell="AA1" activeCellId="0" sqref="AA1"/>
    </sheetView>
  </sheetViews>
  <sheetFormatPr defaultColWidth="10.5625" defaultRowHeight="18" zeroHeight="false" outlineLevelRow="0" outlineLevelCol="0"/>
  <cols>
    <col collapsed="false" customWidth="true" hidden="false" outlineLevel="0" max="63" min="27" style="8" width="10.84"/>
  </cols>
  <sheetData>
    <row r="1" customFormat="false" ht="18" hidden="false" customHeight="false" outlineLevel="0" collapsed="false">
      <c r="A1" s="23" t="s">
        <v>95</v>
      </c>
      <c r="B1" s="23" t="s">
        <v>96</v>
      </c>
      <c r="C1" s="23" t="s">
        <v>97</v>
      </c>
      <c r="D1" s="23" t="s">
        <v>98</v>
      </c>
      <c r="E1" s="23" t="s">
        <v>99</v>
      </c>
      <c r="F1" s="23" t="s">
        <v>100</v>
      </c>
      <c r="G1" s="24" t="s">
        <v>101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9"/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  <c r="AH1" s="1" t="s">
        <v>9</v>
      </c>
      <c r="AI1" s="1" t="s">
        <v>10</v>
      </c>
      <c r="AJ1" s="1" t="s">
        <v>11</v>
      </c>
      <c r="AK1" s="1" t="s">
        <v>12</v>
      </c>
      <c r="AL1" s="1" t="s">
        <v>13</v>
      </c>
      <c r="AM1" s="1" t="s">
        <v>14</v>
      </c>
      <c r="AN1" s="1" t="s">
        <v>15</v>
      </c>
      <c r="AO1" s="1" t="s">
        <v>16</v>
      </c>
      <c r="AP1" s="1" t="s">
        <v>17</v>
      </c>
      <c r="AQ1" s="1" t="s">
        <v>18</v>
      </c>
      <c r="AR1" s="1" t="s">
        <v>19</v>
      </c>
      <c r="AS1" s="11"/>
      <c r="AT1" s="1" t="s">
        <v>2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9</v>
      </c>
      <c r="BB1" s="1" t="s">
        <v>10</v>
      </c>
      <c r="BC1" s="1" t="s">
        <v>11</v>
      </c>
      <c r="BD1" s="1" t="s">
        <v>12</v>
      </c>
      <c r="BE1" s="1" t="s">
        <v>13</v>
      </c>
      <c r="BF1" s="1" t="s">
        <v>14</v>
      </c>
      <c r="BG1" s="1" t="s">
        <v>15</v>
      </c>
      <c r="BH1" s="1" t="s">
        <v>16</v>
      </c>
      <c r="BI1" s="1" t="s">
        <v>17</v>
      </c>
      <c r="BJ1" s="1" t="s">
        <v>18</v>
      </c>
      <c r="BK1" s="1" t="s">
        <v>19</v>
      </c>
      <c r="BM1" s="1" t="s">
        <v>2</v>
      </c>
      <c r="BN1" s="1" t="s">
        <v>3</v>
      </c>
      <c r="BO1" s="1" t="s">
        <v>4</v>
      </c>
      <c r="BP1" s="1" t="s">
        <v>5</v>
      </c>
      <c r="BQ1" s="1" t="s">
        <v>6</v>
      </c>
      <c r="BR1" s="1" t="s">
        <v>7</v>
      </c>
      <c r="BS1" s="1" t="s">
        <v>8</v>
      </c>
      <c r="BT1" s="1" t="s">
        <v>9</v>
      </c>
      <c r="BU1" s="1" t="s">
        <v>10</v>
      </c>
      <c r="BV1" s="1" t="s">
        <v>11</v>
      </c>
      <c r="BW1" s="1" t="s">
        <v>12</v>
      </c>
      <c r="BX1" s="1" t="s">
        <v>13</v>
      </c>
      <c r="BY1" s="1" t="s">
        <v>14</v>
      </c>
      <c r="BZ1" s="1" t="s">
        <v>15</v>
      </c>
      <c r="CA1" s="1" t="s">
        <v>16</v>
      </c>
      <c r="CB1" s="1" t="s">
        <v>17</v>
      </c>
      <c r="CC1" s="1" t="s">
        <v>18</v>
      </c>
      <c r="CD1" s="1" t="s">
        <v>19</v>
      </c>
    </row>
    <row r="2" customFormat="false" ht="18" hidden="false" customHeight="false" outlineLevel="0" collapsed="false">
      <c r="A2" s="25" t="s">
        <v>1179</v>
      </c>
      <c r="B2" s="26" t="s">
        <v>1180</v>
      </c>
      <c r="C2" s="26" t="n">
        <v>20</v>
      </c>
      <c r="D2" s="26" t="n">
        <f aca="false">C2-3</f>
        <v>17</v>
      </c>
      <c r="E2" s="0" t="s">
        <v>1181</v>
      </c>
      <c r="F2" s="0" t="n">
        <v>4.33100816210086</v>
      </c>
      <c r="G2" s="6" t="n">
        <f aca="false">F2*((POWER(D2,2))/((POWER(C2,2))))</f>
        <v>3.12915339711787</v>
      </c>
      <c r="H2" s="0" t="n">
        <f aca="false">IF(ISNA(VLOOKUP($A2,PS!$B:$T,2,0)),0,VLOOKUP($A2,PS!$B:$T,2,0))</f>
        <v>0</v>
      </c>
      <c r="I2" s="0" t="n">
        <f aca="false">IF(ISNA(VLOOKUP($A2,PS!$B:$T,3,0)),0,VLOOKUP($A2,PS!$B:$T,3,0))</f>
        <v>0</v>
      </c>
      <c r="J2" s="0" t="n">
        <f aca="false">IF(ISNA(VLOOKUP($A2,PS!$B:$T,4,0)),0,VLOOKUP($A2,PS!$B:$T,4,0))</f>
        <v>0</v>
      </c>
      <c r="K2" s="0" t="n">
        <f aca="false">IF(ISNA(VLOOKUP($A2,PS!$B:$T,5,0)),0,VLOOKUP($A2,PS!$B:$T,5,0))</f>
        <v>0</v>
      </c>
      <c r="L2" s="0" t="n">
        <f aca="false">IF(ISNA(VLOOKUP($A2,PS!$B:$T,6,0)),0,VLOOKUP($A2,PS!$B:$T,6,0))</f>
        <v>0</v>
      </c>
      <c r="M2" s="0" t="n">
        <f aca="false">IF(ISNA(VLOOKUP($A2,PS!$B:$T,7,0)),0,VLOOKUP($A2,PS!$B:$T,7,0))</f>
        <v>0</v>
      </c>
      <c r="N2" s="0" t="n">
        <f aca="false">IF(ISNA(VLOOKUP($A2,PS!$B:$T,8,0)),0,VLOOKUP($A2,PS!$B:$T,8,0))</f>
        <v>0</v>
      </c>
      <c r="O2" s="0" t="n">
        <f aca="false">IF(ISNA(VLOOKUP($A2,PS!$B:$T,9,0)),0,VLOOKUP($A2,PS!$B:$T,9,0))</f>
        <v>0</v>
      </c>
      <c r="P2" s="0" t="n">
        <f aca="false">IF(ISNA(VLOOKUP($A2,PS!$B:$T,10,0)),0,VLOOKUP($A2,PS!$B:$T,10,0))</f>
        <v>0</v>
      </c>
      <c r="Q2" s="0" t="n">
        <f aca="false">IF(ISNA(VLOOKUP($A2,PS!$B:$T,11,0)),0,VLOOKUP($A2,PS!$B:$T,11,0))</f>
        <v>0</v>
      </c>
      <c r="R2" s="0" t="n">
        <f aca="false">IF(ISNA(VLOOKUP($A2,PS!$B:$T,12,0)),0,VLOOKUP($A2,PS!$B:$T,12,0))</f>
        <v>0</v>
      </c>
      <c r="S2" s="0" t="n">
        <f aca="false">IF(ISNA(VLOOKUP($A2,PS!$B:$T,13,0)),0,VLOOKUP($A2,PS!$B:$T,13,0))</f>
        <v>0</v>
      </c>
      <c r="T2" s="0" t="n">
        <f aca="false">IF(ISNA(VLOOKUP($A2,PS!$B:$T,14,0)),0,VLOOKUP($A2,PS!$B:$T,14,0))</f>
        <v>0</v>
      </c>
      <c r="U2" s="0" t="n">
        <f aca="false">IF(ISNA(VLOOKUP($A2,PS!$B:$T,15,0)),0,VLOOKUP($A2,PS!$B:$T,15,0))</f>
        <v>0</v>
      </c>
      <c r="V2" s="0" t="n">
        <f aca="false">IF(ISNA(VLOOKUP($A2,PS!$B:$T,16,0)),0,VLOOKUP($A2,PS!$B:$T,16,0))</f>
        <v>0</v>
      </c>
      <c r="W2" s="0" t="n">
        <f aca="false">IF(ISNA(VLOOKUP($A2,PS!$B:$T,17,0)),0,VLOOKUP($A2,PS!$B:$T,17,0))</f>
        <v>0</v>
      </c>
      <c r="X2" s="0" t="n">
        <f aca="false">IF(ISNA(VLOOKUP($A2,PS!$B:$T,18,0)),0,VLOOKUP($A2,PS!$B:$T,18,0))</f>
        <v>0</v>
      </c>
      <c r="Y2" s="0" t="n">
        <f aca="false">IF(ISNA(VLOOKUP($A2,PS!$B:$T,19,0)),0,VLOOKUP($A2,PS!$B:$T,19,0))</f>
        <v>0</v>
      </c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</row>
    <row r="3" customFormat="false" ht="18" hidden="false" customHeight="false" outlineLevel="0" collapsed="false">
      <c r="A3" s="25" t="s">
        <v>1182</v>
      </c>
      <c r="B3" s="26" t="s">
        <v>1183</v>
      </c>
      <c r="C3" s="26" t="n">
        <v>20</v>
      </c>
      <c r="D3" s="26" t="n">
        <f aca="false">C3-3</f>
        <v>17</v>
      </c>
      <c r="E3" s="0" t="s">
        <v>1184</v>
      </c>
      <c r="F3" s="0" t="n">
        <v>4.33592486540674</v>
      </c>
      <c r="G3" s="6" t="n">
        <f aca="false">F3*((POWER(D3,2))/((POWER(C3,2))))</f>
        <v>3.13270571525637</v>
      </c>
      <c r="H3" s="0" t="n">
        <f aca="false">IF(ISNA(VLOOKUP($A3,PS!$B:$T,2,0)),0,VLOOKUP($A3,PS!$B:$T,2,0))</f>
        <v>0</v>
      </c>
      <c r="I3" s="0" t="n">
        <f aca="false">IF(ISNA(VLOOKUP($A3,PS!$B:$T,3,0)),0,VLOOKUP($A3,PS!$B:$T,3,0))</f>
        <v>0</v>
      </c>
      <c r="J3" s="0" t="n">
        <f aca="false">IF(ISNA(VLOOKUP($A3,PS!$B:$T,4,0)),0,VLOOKUP($A3,PS!$B:$T,4,0))</f>
        <v>0</v>
      </c>
      <c r="K3" s="0" t="n">
        <f aca="false">IF(ISNA(VLOOKUP($A3,PS!$B:$T,5,0)),0,VLOOKUP($A3,PS!$B:$T,5,0))</f>
        <v>0</v>
      </c>
      <c r="L3" s="0" t="n">
        <f aca="false">IF(ISNA(VLOOKUP($A3,PS!$B:$T,6,0)),0,VLOOKUP($A3,PS!$B:$T,6,0))</f>
        <v>0</v>
      </c>
      <c r="M3" s="0" t="n">
        <f aca="false">IF(ISNA(VLOOKUP($A3,PS!$B:$T,7,0)),0,VLOOKUP($A3,PS!$B:$T,7,0))</f>
        <v>0</v>
      </c>
      <c r="N3" s="0" t="n">
        <f aca="false">IF(ISNA(VLOOKUP($A3,PS!$B:$T,8,0)),0,VLOOKUP($A3,PS!$B:$T,8,0))</f>
        <v>0</v>
      </c>
      <c r="O3" s="0" t="n">
        <f aca="false">IF(ISNA(VLOOKUP($A3,PS!$B:$T,9,0)),0,VLOOKUP($A3,PS!$B:$T,9,0))</f>
        <v>0</v>
      </c>
      <c r="P3" s="0" t="n">
        <f aca="false">IF(ISNA(VLOOKUP($A3,PS!$B:$T,10,0)),0,VLOOKUP($A3,PS!$B:$T,10,0))</f>
        <v>0</v>
      </c>
      <c r="Q3" s="0" t="n">
        <f aca="false">IF(ISNA(VLOOKUP($A3,PS!$B:$T,11,0)),0,VLOOKUP($A3,PS!$B:$T,11,0))</f>
        <v>0</v>
      </c>
      <c r="R3" s="0" t="n">
        <f aca="false">IF(ISNA(VLOOKUP($A3,PS!$B:$T,12,0)),0,VLOOKUP($A3,PS!$B:$T,12,0))</f>
        <v>0</v>
      </c>
      <c r="S3" s="0" t="n">
        <f aca="false">IF(ISNA(VLOOKUP($A3,PS!$B:$T,13,0)),0,VLOOKUP($A3,PS!$B:$T,13,0))</f>
        <v>0</v>
      </c>
      <c r="T3" s="0" t="n">
        <f aca="false">IF(ISNA(VLOOKUP($A3,PS!$B:$T,14,0)),0,VLOOKUP($A3,PS!$B:$T,14,0))</f>
        <v>0</v>
      </c>
      <c r="U3" s="0" t="n">
        <f aca="false">IF(ISNA(VLOOKUP($A3,PS!$B:$T,15,0)),0,VLOOKUP($A3,PS!$B:$T,15,0))</f>
        <v>0</v>
      </c>
      <c r="V3" s="0" t="n">
        <f aca="false">IF(ISNA(VLOOKUP($A3,PS!$B:$T,16,0)),0,VLOOKUP($A3,PS!$B:$T,16,0))</f>
        <v>0</v>
      </c>
      <c r="W3" s="0" t="n">
        <f aca="false">IF(ISNA(VLOOKUP($A3,PS!$B:$T,17,0)),0,VLOOKUP($A3,PS!$B:$T,17,0))</f>
        <v>0</v>
      </c>
      <c r="X3" s="0" t="n">
        <f aca="false">IF(ISNA(VLOOKUP($A3,PS!$B:$T,18,0)),0,VLOOKUP($A3,PS!$B:$T,18,0))</f>
        <v>0</v>
      </c>
      <c r="Y3" s="0" t="n">
        <f aca="false">IF(ISNA(VLOOKUP($A3,PS!$B:$T,19,0)),0,VLOOKUP($A3,PS!$B:$T,19,0))</f>
        <v>0</v>
      </c>
      <c r="AA3" s="14" t="n">
        <f aca="false">H3-(H2*$G2/100)</f>
        <v>0</v>
      </c>
      <c r="AB3" s="14" t="n">
        <f aca="false">I3-(I2*$G2/100)</f>
        <v>0</v>
      </c>
      <c r="AC3" s="14" t="n">
        <f aca="false">J3-(J2*$G2/100)</f>
        <v>0</v>
      </c>
      <c r="AD3" s="14" t="n">
        <f aca="false">K3-(K2*$G2/100)</f>
        <v>0</v>
      </c>
      <c r="AE3" s="14" t="n">
        <f aca="false">L3-(L2*$G2/100)</f>
        <v>0</v>
      </c>
      <c r="AF3" s="14" t="n">
        <f aca="false">M3-(M2*$G2/100)</f>
        <v>0</v>
      </c>
      <c r="AG3" s="14" t="n">
        <f aca="false">N3-(N2*$G2/100)</f>
        <v>0</v>
      </c>
      <c r="AH3" s="14" t="n">
        <f aca="false">O3-(O2*$G2/100)</f>
        <v>0</v>
      </c>
      <c r="AI3" s="14" t="n">
        <f aca="false">P3-(P2*$G2/100)</f>
        <v>0</v>
      </c>
      <c r="AJ3" s="14" t="n">
        <f aca="false">Q3-(Q2*$G2/100)</f>
        <v>0</v>
      </c>
      <c r="AK3" s="14" t="n">
        <f aca="false">R3-(R2*$G2/100)</f>
        <v>0</v>
      </c>
      <c r="AL3" s="14" t="n">
        <f aca="false">S3-(S2*$G2/100)</f>
        <v>0</v>
      </c>
      <c r="AM3" s="14" t="n">
        <f aca="false">T3-(T2*$G2/100)</f>
        <v>0</v>
      </c>
      <c r="AN3" s="14" t="n">
        <f aca="false">U3-(U2*$G2/100)</f>
        <v>0</v>
      </c>
      <c r="AO3" s="14" t="n">
        <f aca="false">V3-(V2*$G2/100)</f>
        <v>0</v>
      </c>
      <c r="AP3" s="14" t="n">
        <f aca="false">W3-(W2*$G2/100)</f>
        <v>0</v>
      </c>
      <c r="AQ3" s="14" t="n">
        <f aca="false">X3-(X2*$G2/100)</f>
        <v>0</v>
      </c>
      <c r="AR3" s="14" t="n">
        <f aca="false">Y3-(Y2*$G2/100)</f>
        <v>0</v>
      </c>
      <c r="AS3" s="14"/>
      <c r="AT3" s="14" t="n">
        <f aca="false">IF(AA3&gt;0,AA3,0)</f>
        <v>0</v>
      </c>
      <c r="AU3" s="14" t="n">
        <f aca="false">IF(AB3&gt;0,AB3,0)</f>
        <v>0</v>
      </c>
      <c r="AV3" s="14" t="n">
        <f aca="false">IF(AC3&gt;0,AC3,0)</f>
        <v>0</v>
      </c>
      <c r="AW3" s="14" t="n">
        <f aca="false">IF(AD3&gt;0,AD3,0)</f>
        <v>0</v>
      </c>
      <c r="AX3" s="14" t="n">
        <f aca="false">IF(AE3&gt;0,AE3,0)</f>
        <v>0</v>
      </c>
      <c r="AY3" s="14" t="n">
        <f aca="false">IF(AF3&gt;0,AF3,0)</f>
        <v>0</v>
      </c>
      <c r="AZ3" s="14" t="n">
        <f aca="false">IF(AG3&gt;0,AG3,0)</f>
        <v>0</v>
      </c>
      <c r="BA3" s="14" t="n">
        <f aca="false">IF(AH3&gt;0,AH3,0)</f>
        <v>0</v>
      </c>
      <c r="BB3" s="14" t="n">
        <f aca="false">IF(AI3&gt;0,AI3,0)</f>
        <v>0</v>
      </c>
      <c r="BC3" s="14" t="n">
        <f aca="false">IF(AJ3&gt;0,AJ3,0)</f>
        <v>0</v>
      </c>
      <c r="BD3" s="14" t="n">
        <f aca="false">IF(AK3&gt;0,AK3,0)</f>
        <v>0</v>
      </c>
      <c r="BE3" s="14" t="n">
        <f aca="false">IF(AL3&gt;0,AL3,0)</f>
        <v>0</v>
      </c>
      <c r="BF3" s="14" t="n">
        <f aca="false">IF(AM3&gt;0,AM3,0)</f>
        <v>0</v>
      </c>
      <c r="BG3" s="14" t="n">
        <f aca="false">IF(AN3&gt;0,AN3,0)</f>
        <v>0</v>
      </c>
      <c r="BH3" s="14" t="n">
        <f aca="false">IF(AO3&gt;0,AO3,0)</f>
        <v>0</v>
      </c>
      <c r="BI3" s="14" t="n">
        <f aca="false">IF(AP3&gt;0,AP3,0)</f>
        <v>0</v>
      </c>
      <c r="BJ3" s="14" t="n">
        <f aca="false">IF(AQ3&gt;0,AQ3,0)</f>
        <v>0</v>
      </c>
      <c r="BK3" s="14" t="n">
        <f aca="false">IF(AR3&gt;0,AR3,0)</f>
        <v>0</v>
      </c>
    </row>
    <row r="4" customFormat="false" ht="18" hidden="false" customHeight="false" outlineLevel="0" collapsed="false">
      <c r="A4" s="25" t="s">
        <v>1185</v>
      </c>
      <c r="B4" s="26" t="s">
        <v>1186</v>
      </c>
      <c r="C4" s="26" t="n">
        <v>20</v>
      </c>
      <c r="D4" s="26" t="n">
        <f aca="false">C4-3</f>
        <v>17</v>
      </c>
      <c r="E4" s="0" t="s">
        <v>1187</v>
      </c>
      <c r="F4" s="0" t="n">
        <v>4.34084207756983</v>
      </c>
      <c r="G4" s="6" t="n">
        <f aca="false">F4*((POWER(D4,2))/((POWER(C4,2))))</f>
        <v>3.1362584010442</v>
      </c>
      <c r="H4" s="0" t="n">
        <f aca="false">IF(ISNA(VLOOKUP($A4,PS!$B:$T,2,0)),0,VLOOKUP($A4,PS!$B:$T,2,0))</f>
        <v>0</v>
      </c>
      <c r="I4" s="0" t="n">
        <f aca="false">IF(ISNA(VLOOKUP($A4,PS!$B:$T,3,0)),0,VLOOKUP($A4,PS!$B:$T,3,0))</f>
        <v>0</v>
      </c>
      <c r="J4" s="0" t="n">
        <f aca="false">IF(ISNA(VLOOKUP($A4,PS!$B:$T,4,0)),0,VLOOKUP($A4,PS!$B:$T,4,0))</f>
        <v>0</v>
      </c>
      <c r="K4" s="0" t="n">
        <f aca="false">IF(ISNA(VLOOKUP($A4,PS!$B:$T,5,0)),0,VLOOKUP($A4,PS!$B:$T,5,0))</f>
        <v>0</v>
      </c>
      <c r="L4" s="0" t="n">
        <f aca="false">IF(ISNA(VLOOKUP($A4,PS!$B:$T,6,0)),0,VLOOKUP($A4,PS!$B:$T,6,0))</f>
        <v>0</v>
      </c>
      <c r="M4" s="0" t="n">
        <f aca="false">IF(ISNA(VLOOKUP($A4,PS!$B:$T,7,0)),0,VLOOKUP($A4,PS!$B:$T,7,0))</f>
        <v>0</v>
      </c>
      <c r="N4" s="0" t="n">
        <f aca="false">IF(ISNA(VLOOKUP($A4,PS!$B:$T,8,0)),0,VLOOKUP($A4,PS!$B:$T,8,0))</f>
        <v>0</v>
      </c>
      <c r="O4" s="0" t="n">
        <f aca="false">IF(ISNA(VLOOKUP($A4,PS!$B:$T,9,0)),0,VLOOKUP($A4,PS!$B:$T,9,0))</f>
        <v>0</v>
      </c>
      <c r="P4" s="0" t="n">
        <f aca="false">IF(ISNA(VLOOKUP($A4,PS!$B:$T,10,0)),0,VLOOKUP($A4,PS!$B:$T,10,0))</f>
        <v>0</v>
      </c>
      <c r="Q4" s="0" t="n">
        <f aca="false">IF(ISNA(VLOOKUP($A4,PS!$B:$T,11,0)),0,VLOOKUP($A4,PS!$B:$T,11,0))</f>
        <v>0</v>
      </c>
      <c r="R4" s="0" t="n">
        <f aca="false">IF(ISNA(VLOOKUP($A4,PS!$B:$T,12,0)),0,VLOOKUP($A4,PS!$B:$T,12,0))</f>
        <v>0</v>
      </c>
      <c r="S4" s="0" t="n">
        <f aca="false">IF(ISNA(VLOOKUP($A4,PS!$B:$T,13,0)),0,VLOOKUP($A4,PS!$B:$T,13,0))</f>
        <v>0</v>
      </c>
      <c r="T4" s="0" t="n">
        <f aca="false">IF(ISNA(VLOOKUP($A4,PS!$B:$T,14,0)),0,VLOOKUP($A4,PS!$B:$T,14,0))</f>
        <v>0</v>
      </c>
      <c r="U4" s="0" t="n">
        <f aca="false">IF(ISNA(VLOOKUP($A4,PS!$B:$T,15,0)),0,VLOOKUP($A4,PS!$B:$T,15,0))</f>
        <v>0</v>
      </c>
      <c r="V4" s="0" t="n">
        <f aca="false">IF(ISNA(VLOOKUP($A4,PS!$B:$T,16,0)),0,VLOOKUP($A4,PS!$B:$T,16,0))</f>
        <v>0</v>
      </c>
      <c r="W4" s="0" t="n">
        <f aca="false">IF(ISNA(VLOOKUP($A4,PS!$B:$T,17,0)),0,VLOOKUP($A4,PS!$B:$T,17,0))</f>
        <v>0</v>
      </c>
      <c r="X4" s="0" t="n">
        <f aca="false">IF(ISNA(VLOOKUP($A4,PS!$B:$T,18,0)),0,VLOOKUP($A4,PS!$B:$T,18,0))</f>
        <v>0</v>
      </c>
      <c r="Y4" s="0" t="n">
        <f aca="false">IF(ISNA(VLOOKUP($A4,PS!$B:$T,19,0)),0,VLOOKUP($A4,PS!$B:$T,19,0))</f>
        <v>0</v>
      </c>
      <c r="AA4" s="14" t="n">
        <f aca="false">H4-(H3*$G3/100)</f>
        <v>0</v>
      </c>
      <c r="AB4" s="14" t="n">
        <f aca="false">I4-(I3*$G3/100)</f>
        <v>0</v>
      </c>
      <c r="AC4" s="14" t="n">
        <f aca="false">J4-(J3*$G3/100)</f>
        <v>0</v>
      </c>
      <c r="AD4" s="14" t="n">
        <f aca="false">K4-(K3*$G3/100)</f>
        <v>0</v>
      </c>
      <c r="AE4" s="14" t="n">
        <f aca="false">L4-(L3*$G3/100)</f>
        <v>0</v>
      </c>
      <c r="AF4" s="14" t="n">
        <f aca="false">M4-(M3*$G3/100)</f>
        <v>0</v>
      </c>
      <c r="AG4" s="14" t="n">
        <f aca="false">N4-(N3*$G3/100)</f>
        <v>0</v>
      </c>
      <c r="AH4" s="14" t="n">
        <f aca="false">O4-(O3*$G3/100)</f>
        <v>0</v>
      </c>
      <c r="AI4" s="14" t="n">
        <f aca="false">P4-(P3*$G3/100)</f>
        <v>0</v>
      </c>
      <c r="AJ4" s="14" t="n">
        <f aca="false">Q4-(Q3*$G3/100)</f>
        <v>0</v>
      </c>
      <c r="AK4" s="14" t="n">
        <f aca="false">R4-(R3*$G3/100)</f>
        <v>0</v>
      </c>
      <c r="AL4" s="14" t="n">
        <f aca="false">S4-(S3*$G3/100)</f>
        <v>0</v>
      </c>
      <c r="AM4" s="14" t="n">
        <f aca="false">T4-(T3*$G3/100)</f>
        <v>0</v>
      </c>
      <c r="AN4" s="14" t="n">
        <f aca="false">U4-(U3*$G3/100)</f>
        <v>0</v>
      </c>
      <c r="AO4" s="14" t="n">
        <f aca="false">V4-(V3*$G3/100)</f>
        <v>0</v>
      </c>
      <c r="AP4" s="14" t="n">
        <f aca="false">W4-(W3*$G3/100)</f>
        <v>0</v>
      </c>
      <c r="AQ4" s="14" t="n">
        <f aca="false">X4-(X3*$G3/100)</f>
        <v>0</v>
      </c>
      <c r="AR4" s="14" t="n">
        <f aca="false">Y4-(Y3*$G3/100)</f>
        <v>0</v>
      </c>
      <c r="AS4" s="14"/>
      <c r="AT4" s="14" t="n">
        <f aca="false">IF(AA4&gt;0,AA4,0)</f>
        <v>0</v>
      </c>
      <c r="AU4" s="14" t="n">
        <f aca="false">IF(AB4&gt;0,AB4,0)</f>
        <v>0</v>
      </c>
      <c r="AV4" s="14" t="n">
        <f aca="false">IF(AC4&gt;0,AC4,0)</f>
        <v>0</v>
      </c>
      <c r="AW4" s="14" t="n">
        <f aca="false">IF(AD4&gt;0,AD4,0)</f>
        <v>0</v>
      </c>
      <c r="AX4" s="14" t="n">
        <f aca="false">IF(AE4&gt;0,AE4,0)</f>
        <v>0</v>
      </c>
      <c r="AY4" s="14" t="n">
        <f aca="false">IF(AF4&gt;0,AF4,0)</f>
        <v>0</v>
      </c>
      <c r="AZ4" s="14" t="n">
        <f aca="false">IF(AG4&gt;0,AG4,0)</f>
        <v>0</v>
      </c>
      <c r="BA4" s="14" t="n">
        <f aca="false">IF(AH4&gt;0,AH4,0)</f>
        <v>0</v>
      </c>
      <c r="BB4" s="14" t="n">
        <f aca="false">IF(AI4&gt;0,AI4,0)</f>
        <v>0</v>
      </c>
      <c r="BC4" s="14" t="n">
        <f aca="false">IF(AJ4&gt;0,AJ4,0)</f>
        <v>0</v>
      </c>
      <c r="BD4" s="14" t="n">
        <f aca="false">IF(AK4&gt;0,AK4,0)</f>
        <v>0</v>
      </c>
      <c r="BE4" s="14" t="n">
        <f aca="false">IF(AL4&gt;0,AL4,0)</f>
        <v>0</v>
      </c>
      <c r="BF4" s="14" t="n">
        <f aca="false">IF(AM4&gt;0,AM4,0)</f>
        <v>0</v>
      </c>
      <c r="BG4" s="14" t="n">
        <f aca="false">IF(AN4&gt;0,AN4,0)</f>
        <v>0</v>
      </c>
      <c r="BH4" s="14" t="n">
        <f aca="false">IF(AO4&gt;0,AO4,0)</f>
        <v>0</v>
      </c>
      <c r="BI4" s="14" t="n">
        <f aca="false">IF(AP4&gt;0,AP4,0)</f>
        <v>0</v>
      </c>
      <c r="BJ4" s="14" t="n">
        <f aca="false">IF(AQ4&gt;0,AQ4,0)</f>
        <v>0</v>
      </c>
      <c r="BK4" s="14" t="n">
        <f aca="false">IF(AR4&gt;0,AR4,0)</f>
        <v>0</v>
      </c>
    </row>
    <row r="5" customFormat="false" ht="18" hidden="false" customHeight="false" outlineLevel="0" collapsed="false">
      <c r="A5" s="25" t="s">
        <v>1188</v>
      </c>
      <c r="B5" s="26" t="s">
        <v>1189</v>
      </c>
      <c r="C5" s="26" t="n">
        <v>22</v>
      </c>
      <c r="D5" s="26" t="n">
        <f aca="false">C5-3</f>
        <v>19</v>
      </c>
      <c r="E5" s="0" t="s">
        <v>1190</v>
      </c>
      <c r="F5" s="0" t="n">
        <v>4.84663595984796</v>
      </c>
      <c r="G5" s="6" t="n">
        <f aca="false">F5*((POWER(D5,2))/((POWER(C5,2))))</f>
        <v>3.61494954856428</v>
      </c>
      <c r="H5" s="0" t="n">
        <f aca="false">IF(ISNA(VLOOKUP($A5,PS!$B:$T,2,0)),0,VLOOKUP($A5,PS!$B:$T,2,0))</f>
        <v>0</v>
      </c>
      <c r="I5" s="0" t="n">
        <f aca="false">IF(ISNA(VLOOKUP($A5,PS!$B:$T,3,0)),0,VLOOKUP($A5,PS!$B:$T,3,0))</f>
        <v>0</v>
      </c>
      <c r="J5" s="0" t="n">
        <f aca="false">IF(ISNA(VLOOKUP($A5,PS!$B:$T,4,0)),0,VLOOKUP($A5,PS!$B:$T,4,0))</f>
        <v>0</v>
      </c>
      <c r="K5" s="0" t="n">
        <f aca="false">IF(ISNA(VLOOKUP($A5,PS!$B:$T,5,0)),0,VLOOKUP($A5,PS!$B:$T,5,0))</f>
        <v>0</v>
      </c>
      <c r="L5" s="0" t="n">
        <f aca="false">IF(ISNA(VLOOKUP($A5,PS!$B:$T,6,0)),0,VLOOKUP($A5,PS!$B:$T,6,0))</f>
        <v>0</v>
      </c>
      <c r="M5" s="0" t="n">
        <f aca="false">IF(ISNA(VLOOKUP($A5,PS!$B:$T,7,0)),0,VLOOKUP($A5,PS!$B:$T,7,0))</f>
        <v>0</v>
      </c>
      <c r="N5" s="0" t="n">
        <f aca="false">IF(ISNA(VLOOKUP($A5,PS!$B:$T,8,0)),0,VLOOKUP($A5,PS!$B:$T,8,0))</f>
        <v>0</v>
      </c>
      <c r="O5" s="0" t="n">
        <f aca="false">IF(ISNA(VLOOKUP($A5,PS!$B:$T,9,0)),0,VLOOKUP($A5,PS!$B:$T,9,0))</f>
        <v>0</v>
      </c>
      <c r="P5" s="0" t="n">
        <f aca="false">IF(ISNA(VLOOKUP($A5,PS!$B:$T,10,0)),0,VLOOKUP($A5,PS!$B:$T,10,0))</f>
        <v>0</v>
      </c>
      <c r="Q5" s="0" t="n">
        <f aca="false">IF(ISNA(VLOOKUP($A5,PS!$B:$T,11,0)),0,VLOOKUP($A5,PS!$B:$T,11,0))</f>
        <v>0</v>
      </c>
      <c r="R5" s="0" t="n">
        <f aca="false">IF(ISNA(VLOOKUP($A5,PS!$B:$T,12,0)),0,VLOOKUP($A5,PS!$B:$T,12,0))</f>
        <v>0</v>
      </c>
      <c r="S5" s="0" t="n">
        <f aca="false">IF(ISNA(VLOOKUP($A5,PS!$B:$T,13,0)),0,VLOOKUP($A5,PS!$B:$T,13,0))</f>
        <v>0</v>
      </c>
      <c r="T5" s="0" t="n">
        <f aca="false">IF(ISNA(VLOOKUP($A5,PS!$B:$T,14,0)),0,VLOOKUP($A5,PS!$B:$T,14,0))</f>
        <v>0</v>
      </c>
      <c r="U5" s="0" t="n">
        <f aca="false">IF(ISNA(VLOOKUP($A5,PS!$B:$T,15,0)),0,VLOOKUP($A5,PS!$B:$T,15,0))</f>
        <v>0</v>
      </c>
      <c r="V5" s="0" t="n">
        <f aca="false">IF(ISNA(VLOOKUP($A5,PS!$B:$T,16,0)),0,VLOOKUP($A5,PS!$B:$T,16,0))</f>
        <v>0</v>
      </c>
      <c r="W5" s="0" t="n">
        <f aca="false">IF(ISNA(VLOOKUP($A5,PS!$B:$T,17,0)),0,VLOOKUP($A5,PS!$B:$T,17,0))</f>
        <v>0</v>
      </c>
      <c r="X5" s="0" t="n">
        <f aca="false">IF(ISNA(VLOOKUP($A5,PS!$B:$T,18,0)),0,VLOOKUP($A5,PS!$B:$T,18,0))</f>
        <v>0</v>
      </c>
      <c r="Y5" s="0" t="n">
        <f aca="false">IF(ISNA(VLOOKUP($A5,PS!$B:$T,19,0)),0,VLOOKUP($A5,PS!$B:$T,19,0))</f>
        <v>0</v>
      </c>
      <c r="AA5" s="14" t="n">
        <f aca="false">H5-(H4*$G4/100)</f>
        <v>0</v>
      </c>
      <c r="AB5" s="14" t="n">
        <f aca="false">I5-(I4*$G4/100)</f>
        <v>0</v>
      </c>
      <c r="AC5" s="14" t="n">
        <f aca="false">J5-(J4*$G4/100)</f>
        <v>0</v>
      </c>
      <c r="AD5" s="14" t="n">
        <f aca="false">K5-(K4*$G4/100)</f>
        <v>0</v>
      </c>
      <c r="AE5" s="14" t="n">
        <f aca="false">L5-(L4*$G4/100)</f>
        <v>0</v>
      </c>
      <c r="AF5" s="14" t="n">
        <f aca="false">M5-(M4*$G4/100)</f>
        <v>0</v>
      </c>
      <c r="AG5" s="14" t="n">
        <f aca="false">N5-(N4*$G4/100)</f>
        <v>0</v>
      </c>
      <c r="AH5" s="14" t="n">
        <f aca="false">O5-(O4*$G4/100)</f>
        <v>0</v>
      </c>
      <c r="AI5" s="14" t="n">
        <f aca="false">P5-(P4*$G4/100)</f>
        <v>0</v>
      </c>
      <c r="AJ5" s="14" t="n">
        <f aca="false">Q5-(Q4*$G4/100)</f>
        <v>0</v>
      </c>
      <c r="AK5" s="14" t="n">
        <f aca="false">R5-(R4*$G4/100)</f>
        <v>0</v>
      </c>
      <c r="AL5" s="14" t="n">
        <f aca="false">S5-(S4*$G4/100)</f>
        <v>0</v>
      </c>
      <c r="AM5" s="14" t="n">
        <f aca="false">T5-(T4*$G4/100)</f>
        <v>0</v>
      </c>
      <c r="AN5" s="14" t="n">
        <f aca="false">U5-(U4*$G4/100)</f>
        <v>0</v>
      </c>
      <c r="AO5" s="14" t="n">
        <f aca="false">V5-(V4*$G4/100)</f>
        <v>0</v>
      </c>
      <c r="AP5" s="14" t="n">
        <f aca="false">W5-(W4*$G4/100)</f>
        <v>0</v>
      </c>
      <c r="AQ5" s="14" t="n">
        <f aca="false">X5-(X4*$G4/100)</f>
        <v>0</v>
      </c>
      <c r="AR5" s="14" t="n">
        <f aca="false">Y5-(Y4*$G4/100)</f>
        <v>0</v>
      </c>
      <c r="AS5" s="14"/>
      <c r="AT5" s="14" t="n">
        <f aca="false">IF(AA5&gt;0,AA5,0)</f>
        <v>0</v>
      </c>
      <c r="AU5" s="14" t="n">
        <f aca="false">IF(AB5&gt;0,AB5,0)</f>
        <v>0</v>
      </c>
      <c r="AV5" s="14" t="n">
        <f aca="false">IF(AC5&gt;0,AC5,0)</f>
        <v>0</v>
      </c>
      <c r="AW5" s="14" t="n">
        <f aca="false">IF(AD5&gt;0,AD5,0)</f>
        <v>0</v>
      </c>
      <c r="AX5" s="14" t="n">
        <f aca="false">IF(AE5&gt;0,AE5,0)</f>
        <v>0</v>
      </c>
      <c r="AY5" s="14" t="n">
        <f aca="false">IF(AF5&gt;0,AF5,0)</f>
        <v>0</v>
      </c>
      <c r="AZ5" s="14" t="n">
        <f aca="false">IF(AG5&gt;0,AG5,0)</f>
        <v>0</v>
      </c>
      <c r="BA5" s="14" t="n">
        <f aca="false">IF(AH5&gt;0,AH5,0)</f>
        <v>0</v>
      </c>
      <c r="BB5" s="14" t="n">
        <f aca="false">IF(AI5&gt;0,AI5,0)</f>
        <v>0</v>
      </c>
      <c r="BC5" s="14" t="n">
        <f aca="false">IF(AJ5&gt;0,AJ5,0)</f>
        <v>0</v>
      </c>
      <c r="BD5" s="14" t="n">
        <f aca="false">IF(AK5&gt;0,AK5,0)</f>
        <v>0</v>
      </c>
      <c r="BE5" s="14" t="n">
        <f aca="false">IF(AL5&gt;0,AL5,0)</f>
        <v>0</v>
      </c>
      <c r="BF5" s="14" t="n">
        <f aca="false">IF(AM5&gt;0,AM5,0)</f>
        <v>0</v>
      </c>
      <c r="BG5" s="14" t="n">
        <f aca="false">IF(AN5&gt;0,AN5,0)</f>
        <v>0</v>
      </c>
      <c r="BH5" s="14" t="n">
        <f aca="false">IF(AO5&gt;0,AO5,0)</f>
        <v>0</v>
      </c>
      <c r="BI5" s="14" t="n">
        <f aca="false">IF(AP5&gt;0,AP5,0)</f>
        <v>0</v>
      </c>
      <c r="BJ5" s="14" t="n">
        <f aca="false">IF(AQ5&gt;0,AQ5,0)</f>
        <v>0</v>
      </c>
      <c r="BK5" s="14" t="n">
        <f aca="false">IF(AR5&gt;0,AR5,0)</f>
        <v>0</v>
      </c>
    </row>
    <row r="6" customFormat="false" ht="18" hidden="false" customHeight="false" outlineLevel="0" collapsed="false">
      <c r="A6" s="25" t="s">
        <v>1191</v>
      </c>
      <c r="B6" s="26" t="s">
        <v>1192</v>
      </c>
      <c r="C6" s="26" t="n">
        <v>22</v>
      </c>
      <c r="D6" s="26" t="n">
        <f aca="false">C6-3</f>
        <v>19</v>
      </c>
      <c r="E6" s="0" t="s">
        <v>1193</v>
      </c>
      <c r="F6" s="0" t="n">
        <v>4.85205139062262</v>
      </c>
      <c r="G6" s="6" t="n">
        <f aca="false">F6*((POWER(D6,2))/((POWER(C6,2))))</f>
        <v>3.61898874383216</v>
      </c>
      <c r="H6" s="0" t="n">
        <f aca="false">IF(ISNA(VLOOKUP($A6,PS!$B:$T,2,0)),0,VLOOKUP($A6,PS!$B:$T,2,0))</f>
        <v>0</v>
      </c>
      <c r="I6" s="0" t="n">
        <f aca="false">IF(ISNA(VLOOKUP($A6,PS!$B:$T,3,0)),0,VLOOKUP($A6,PS!$B:$T,3,0))</f>
        <v>0</v>
      </c>
      <c r="J6" s="0" t="n">
        <f aca="false">IF(ISNA(VLOOKUP($A6,PS!$B:$T,4,0)),0,VLOOKUP($A6,PS!$B:$T,4,0))</f>
        <v>0</v>
      </c>
      <c r="K6" s="0" t="n">
        <f aca="false">IF(ISNA(VLOOKUP($A6,PS!$B:$T,5,0)),0,VLOOKUP($A6,PS!$B:$T,5,0))</f>
        <v>0</v>
      </c>
      <c r="L6" s="0" t="n">
        <f aca="false">IF(ISNA(VLOOKUP($A6,PS!$B:$T,6,0)),0,VLOOKUP($A6,PS!$B:$T,6,0))</f>
        <v>0</v>
      </c>
      <c r="M6" s="0" t="n">
        <f aca="false">IF(ISNA(VLOOKUP($A6,PS!$B:$T,7,0)),0,VLOOKUP($A6,PS!$B:$T,7,0))</f>
        <v>0</v>
      </c>
      <c r="N6" s="0" t="n">
        <f aca="false">IF(ISNA(VLOOKUP($A6,PS!$B:$T,8,0)),0,VLOOKUP($A6,PS!$B:$T,8,0))</f>
        <v>0</v>
      </c>
      <c r="O6" s="0" t="n">
        <f aca="false">IF(ISNA(VLOOKUP($A6,PS!$B:$T,9,0)),0,VLOOKUP($A6,PS!$B:$T,9,0))</f>
        <v>0</v>
      </c>
      <c r="P6" s="0" t="n">
        <f aca="false">IF(ISNA(VLOOKUP($A6,PS!$B:$T,10,0)),0,VLOOKUP($A6,PS!$B:$T,10,0))</f>
        <v>0</v>
      </c>
      <c r="Q6" s="0" t="n">
        <f aca="false">IF(ISNA(VLOOKUP($A6,PS!$B:$T,11,0)),0,VLOOKUP($A6,PS!$B:$T,11,0))</f>
        <v>0</v>
      </c>
      <c r="R6" s="0" t="n">
        <f aca="false">IF(ISNA(VLOOKUP($A6,PS!$B:$T,12,0)),0,VLOOKUP($A6,PS!$B:$T,12,0))</f>
        <v>0</v>
      </c>
      <c r="S6" s="0" t="n">
        <f aca="false">IF(ISNA(VLOOKUP($A6,PS!$B:$T,13,0)),0,VLOOKUP($A6,PS!$B:$T,13,0))</f>
        <v>0</v>
      </c>
      <c r="T6" s="0" t="n">
        <f aca="false">IF(ISNA(VLOOKUP($A6,PS!$B:$T,14,0)),0,VLOOKUP($A6,PS!$B:$T,14,0))</f>
        <v>0</v>
      </c>
      <c r="U6" s="0" t="n">
        <f aca="false">IF(ISNA(VLOOKUP($A6,PS!$B:$T,15,0)),0,VLOOKUP($A6,PS!$B:$T,15,0))</f>
        <v>0</v>
      </c>
      <c r="V6" s="0" t="n">
        <f aca="false">IF(ISNA(VLOOKUP($A6,PS!$B:$T,16,0)),0,VLOOKUP($A6,PS!$B:$T,16,0))</f>
        <v>0</v>
      </c>
      <c r="W6" s="0" t="n">
        <f aca="false">IF(ISNA(VLOOKUP($A6,PS!$B:$T,17,0)),0,VLOOKUP($A6,PS!$B:$T,17,0))</f>
        <v>0</v>
      </c>
      <c r="X6" s="0" t="n">
        <f aca="false">IF(ISNA(VLOOKUP($A6,PS!$B:$T,18,0)),0,VLOOKUP($A6,PS!$B:$T,18,0))</f>
        <v>0</v>
      </c>
      <c r="Y6" s="0" t="n">
        <f aca="false">IF(ISNA(VLOOKUP($A6,PS!$B:$T,19,0)),0,VLOOKUP($A6,PS!$B:$T,19,0))</f>
        <v>0</v>
      </c>
      <c r="AA6" s="14" t="n">
        <f aca="false">H6-(H5*$G5/100)</f>
        <v>0</v>
      </c>
      <c r="AB6" s="14" t="n">
        <f aca="false">I6-(I5*$G5/100)</f>
        <v>0</v>
      </c>
      <c r="AC6" s="14" t="n">
        <f aca="false">J6-(J5*$G5/100)</f>
        <v>0</v>
      </c>
      <c r="AD6" s="14" t="n">
        <f aca="false">K6-(K5*$G5/100)</f>
        <v>0</v>
      </c>
      <c r="AE6" s="14" t="n">
        <f aca="false">L6-(L5*$G5/100)</f>
        <v>0</v>
      </c>
      <c r="AF6" s="14" t="n">
        <f aca="false">M6-(M5*$G5/100)</f>
        <v>0</v>
      </c>
      <c r="AG6" s="14" t="n">
        <f aca="false">N6-(N5*$G5/100)</f>
        <v>0</v>
      </c>
      <c r="AH6" s="14" t="n">
        <f aca="false">O6-(O5*$G5/100)</f>
        <v>0</v>
      </c>
      <c r="AI6" s="14" t="n">
        <f aca="false">P6-(P5*$G5/100)</f>
        <v>0</v>
      </c>
      <c r="AJ6" s="14" t="n">
        <f aca="false">Q6-(Q5*$G5/100)</f>
        <v>0</v>
      </c>
      <c r="AK6" s="14" t="n">
        <f aca="false">R6-(R5*$G5/100)</f>
        <v>0</v>
      </c>
      <c r="AL6" s="14" t="n">
        <f aca="false">S6-(S5*$G5/100)</f>
        <v>0</v>
      </c>
      <c r="AM6" s="14" t="n">
        <f aca="false">T6-(T5*$G5/100)</f>
        <v>0</v>
      </c>
      <c r="AN6" s="14" t="n">
        <f aca="false">U6-(U5*$G5/100)</f>
        <v>0</v>
      </c>
      <c r="AO6" s="14" t="n">
        <f aca="false">V6-(V5*$G5/100)</f>
        <v>0</v>
      </c>
      <c r="AP6" s="14" t="n">
        <f aca="false">W6-(W5*$G5/100)</f>
        <v>0</v>
      </c>
      <c r="AQ6" s="14" t="n">
        <f aca="false">X6-(X5*$G5/100)</f>
        <v>0</v>
      </c>
      <c r="AR6" s="14" t="n">
        <f aca="false">Y6-(Y5*$G5/100)</f>
        <v>0</v>
      </c>
      <c r="AS6" s="14"/>
      <c r="AT6" s="14" t="n">
        <f aca="false">IF(AA6&gt;0,AA6,0)</f>
        <v>0</v>
      </c>
      <c r="AU6" s="14" t="n">
        <f aca="false">IF(AB6&gt;0,AB6,0)</f>
        <v>0</v>
      </c>
      <c r="AV6" s="14" t="n">
        <f aca="false">IF(AC6&gt;0,AC6,0)</f>
        <v>0</v>
      </c>
      <c r="AW6" s="14" t="n">
        <f aca="false">IF(AD6&gt;0,AD6,0)</f>
        <v>0</v>
      </c>
      <c r="AX6" s="14" t="n">
        <f aca="false">IF(AE6&gt;0,AE6,0)</f>
        <v>0</v>
      </c>
      <c r="AY6" s="14" t="n">
        <f aca="false">IF(AF6&gt;0,AF6,0)</f>
        <v>0</v>
      </c>
      <c r="AZ6" s="14" t="n">
        <f aca="false">IF(AG6&gt;0,AG6,0)</f>
        <v>0</v>
      </c>
      <c r="BA6" s="14" t="n">
        <f aca="false">IF(AH6&gt;0,AH6,0)</f>
        <v>0</v>
      </c>
      <c r="BB6" s="14" t="n">
        <f aca="false">IF(AI6&gt;0,AI6,0)</f>
        <v>0</v>
      </c>
      <c r="BC6" s="14" t="n">
        <f aca="false">IF(AJ6&gt;0,AJ6,0)</f>
        <v>0</v>
      </c>
      <c r="BD6" s="14" t="n">
        <f aca="false">IF(AK6&gt;0,AK6,0)</f>
        <v>0</v>
      </c>
      <c r="BE6" s="14" t="n">
        <f aca="false">IF(AL6&gt;0,AL6,0)</f>
        <v>0</v>
      </c>
      <c r="BF6" s="14" t="n">
        <f aca="false">IF(AM6&gt;0,AM6,0)</f>
        <v>0</v>
      </c>
      <c r="BG6" s="14" t="n">
        <f aca="false">IF(AN6&gt;0,AN6,0)</f>
        <v>0</v>
      </c>
      <c r="BH6" s="14" t="n">
        <f aca="false">IF(AO6&gt;0,AO6,0)</f>
        <v>0</v>
      </c>
      <c r="BI6" s="14" t="n">
        <f aca="false">IF(AP6&gt;0,AP6,0)</f>
        <v>0</v>
      </c>
      <c r="BJ6" s="14" t="n">
        <f aca="false">IF(AQ6&gt;0,AQ6,0)</f>
        <v>0</v>
      </c>
      <c r="BK6" s="14" t="n">
        <f aca="false">IF(AR6&gt;0,AR6,0)</f>
        <v>0</v>
      </c>
    </row>
    <row r="7" customFormat="false" ht="18" hidden="false" customHeight="false" outlineLevel="0" collapsed="false">
      <c r="A7" s="25" t="s">
        <v>1194</v>
      </c>
      <c r="B7" s="26" t="s">
        <v>1195</v>
      </c>
      <c r="C7" s="26" t="n">
        <v>22</v>
      </c>
      <c r="D7" s="26" t="n">
        <f aca="false">C7-3</f>
        <v>19</v>
      </c>
      <c r="E7" s="0" t="s">
        <v>1196</v>
      </c>
      <c r="F7" s="0" t="n">
        <v>4.85746729219685</v>
      </c>
      <c r="G7" s="6" t="n">
        <f aca="false">F7*((POWER(D7,2))/((POWER(C7,2))))</f>
        <v>3.62302829025426</v>
      </c>
      <c r="H7" s="0" t="n">
        <f aca="false">IF(ISNA(VLOOKUP($A7,PS!$B:$T,2,0)),0,VLOOKUP($A7,PS!$B:$T,2,0))</f>
        <v>0</v>
      </c>
      <c r="I7" s="0" t="n">
        <f aca="false">IF(ISNA(VLOOKUP($A7,PS!$B:$T,3,0)),0,VLOOKUP($A7,PS!$B:$T,3,0))</f>
        <v>0.490882492668872</v>
      </c>
      <c r="J7" s="0" t="n">
        <f aca="false">IF(ISNA(VLOOKUP($A7,PS!$B:$T,4,0)),0,VLOOKUP($A7,PS!$B:$T,4,0))</f>
        <v>0.194650288387571</v>
      </c>
      <c r="K7" s="0" t="n">
        <f aca="false">IF(ISNA(VLOOKUP($A7,PS!$B:$T,5,0)),0,VLOOKUP($A7,PS!$B:$T,5,0))</f>
        <v>0.206311090066628</v>
      </c>
      <c r="L7" s="0" t="n">
        <f aca="false">IF(ISNA(VLOOKUP($A7,PS!$B:$T,6,0)),0,VLOOKUP($A7,PS!$B:$T,6,0))</f>
        <v>0.670388572955797</v>
      </c>
      <c r="M7" s="0" t="n">
        <f aca="false">IF(ISNA(VLOOKUP($A7,PS!$B:$T,7,0)),0,VLOOKUP($A7,PS!$B:$T,7,0))</f>
        <v>0.169452834164501</v>
      </c>
      <c r="N7" s="0" t="n">
        <f aca="false">IF(ISNA(VLOOKUP($A7,PS!$B:$T,8,0)),0,VLOOKUP($A7,PS!$B:$T,8,0))</f>
        <v>0.0903380022240362</v>
      </c>
      <c r="O7" s="0" t="n">
        <f aca="false">IF(ISNA(VLOOKUP($A7,PS!$B:$T,9,0)),0,VLOOKUP($A7,PS!$B:$T,9,0))</f>
        <v>0</v>
      </c>
      <c r="P7" s="0" t="n">
        <f aca="false">IF(ISNA(VLOOKUP($A7,PS!$B:$T,10,0)),0,VLOOKUP($A7,PS!$B:$T,10,0))</f>
        <v>0</v>
      </c>
      <c r="Q7" s="0" t="n">
        <f aca="false">IF(ISNA(VLOOKUP($A7,PS!$B:$T,11,0)),0,VLOOKUP($A7,PS!$B:$T,11,0))</f>
        <v>0.0526018680078005</v>
      </c>
      <c r="R7" s="0" t="n">
        <f aca="false">IF(ISNA(VLOOKUP($A7,PS!$B:$T,12,0)),0,VLOOKUP($A7,PS!$B:$T,12,0))</f>
        <v>0</v>
      </c>
      <c r="S7" s="0" t="n">
        <f aca="false">IF(ISNA(VLOOKUP($A7,PS!$B:$T,13,0)),0,VLOOKUP($A7,PS!$B:$T,13,0))</f>
        <v>0.316601110171672</v>
      </c>
      <c r="T7" s="0" t="n">
        <f aca="false">IF(ISNA(VLOOKUP($A7,PS!$B:$T,14,0)),0,VLOOKUP($A7,PS!$B:$T,14,0))</f>
        <v>0.0463320016777611</v>
      </c>
      <c r="U7" s="0" t="n">
        <f aca="false">IF(ISNA(VLOOKUP($A7,PS!$B:$T,15,0)),0,VLOOKUP($A7,PS!$B:$T,15,0))</f>
        <v>0.27143357379592</v>
      </c>
      <c r="V7" s="0" t="n">
        <f aca="false">IF(ISNA(VLOOKUP($A7,PS!$B:$T,16,0)),0,VLOOKUP($A7,PS!$B:$T,16,0))</f>
        <v>0.0526018680078005</v>
      </c>
      <c r="W7" s="0" t="n">
        <f aca="false">IF(ISNA(VLOOKUP($A7,PS!$B:$T,17,0)),0,VLOOKUP($A7,PS!$B:$T,17,0))</f>
        <v>0</v>
      </c>
      <c r="X7" s="0" t="n">
        <f aca="false">IF(ISNA(VLOOKUP($A7,PS!$B:$T,18,0)),0,VLOOKUP($A7,PS!$B:$T,18,0))</f>
        <v>0.0500348727901265</v>
      </c>
      <c r="Y7" s="0" t="n">
        <f aca="false">IF(ISNA(VLOOKUP($A7,PS!$B:$T,19,0)),0,VLOOKUP($A7,PS!$B:$T,19,0))</f>
        <v>0</v>
      </c>
      <c r="AA7" s="14" t="n">
        <f aca="false">H7-(H6*$G6/100)</f>
        <v>0</v>
      </c>
      <c r="AB7" s="14" t="n">
        <f aca="false">I7-(I6*$G6/100)</f>
        <v>0.490882492668872</v>
      </c>
      <c r="AC7" s="14" t="n">
        <f aca="false">J7-(J6*$G6/100)</f>
        <v>0.194650288387571</v>
      </c>
      <c r="AD7" s="14" t="n">
        <f aca="false">K7-(K6*$G6/100)</f>
        <v>0.206311090066628</v>
      </c>
      <c r="AE7" s="14" t="n">
        <f aca="false">L7-(L6*$G6/100)</f>
        <v>0.670388572955797</v>
      </c>
      <c r="AF7" s="14" t="n">
        <f aca="false">M7-(M6*$G6/100)</f>
        <v>0.169452834164501</v>
      </c>
      <c r="AG7" s="14" t="n">
        <f aca="false">N7-(N6*$G6/100)</f>
        <v>0.0903380022240362</v>
      </c>
      <c r="AH7" s="14" t="n">
        <f aca="false">O7-(O6*$G6/100)</f>
        <v>0</v>
      </c>
      <c r="AI7" s="14" t="n">
        <f aca="false">P7-(P6*$G6/100)</f>
        <v>0</v>
      </c>
      <c r="AJ7" s="14" t="n">
        <f aca="false">Q7-(Q6*$G6/100)</f>
        <v>0.0526018680078005</v>
      </c>
      <c r="AK7" s="14" t="n">
        <f aca="false">R7-(R6*$G6/100)</f>
        <v>0</v>
      </c>
      <c r="AL7" s="14" t="n">
        <f aca="false">S7-(S6*$G6/100)</f>
        <v>0.316601110171672</v>
      </c>
      <c r="AM7" s="14" t="n">
        <f aca="false">T7-(T6*$G6/100)</f>
        <v>0.0463320016777611</v>
      </c>
      <c r="AN7" s="14" t="n">
        <f aca="false">U7-(U6*$G6/100)</f>
        <v>0.27143357379592</v>
      </c>
      <c r="AO7" s="14" t="n">
        <f aca="false">V7-(V6*$G6/100)</f>
        <v>0.0526018680078005</v>
      </c>
      <c r="AP7" s="14" t="n">
        <f aca="false">W7-(W6*$G6/100)</f>
        <v>0</v>
      </c>
      <c r="AQ7" s="14" t="n">
        <f aca="false">X7-(X6*$G6/100)</f>
        <v>0.0500348727901265</v>
      </c>
      <c r="AR7" s="14" t="n">
        <f aca="false">Y7-(Y6*$G6/100)</f>
        <v>0</v>
      </c>
      <c r="AS7" s="14"/>
      <c r="AT7" s="14" t="n">
        <f aca="false">IF(AA7&gt;0,AA7,0)</f>
        <v>0</v>
      </c>
      <c r="AU7" s="14" t="n">
        <f aca="false">IF(AB7&gt;0,AB7,0)</f>
        <v>0.490882492668872</v>
      </c>
      <c r="AV7" s="14" t="n">
        <f aca="false">IF(AC7&gt;0,AC7,0)</f>
        <v>0.194650288387571</v>
      </c>
      <c r="AW7" s="14" t="n">
        <f aca="false">IF(AD7&gt;0,AD7,0)</f>
        <v>0.206311090066628</v>
      </c>
      <c r="AX7" s="14" t="n">
        <f aca="false">IF(AE7&gt;0,AE7,0)</f>
        <v>0.670388572955797</v>
      </c>
      <c r="AY7" s="14" t="n">
        <f aca="false">IF(AF7&gt;0,AF7,0)</f>
        <v>0.169452834164501</v>
      </c>
      <c r="AZ7" s="14" t="n">
        <f aca="false">IF(AG7&gt;0,AG7,0)</f>
        <v>0.0903380022240362</v>
      </c>
      <c r="BA7" s="14" t="n">
        <f aca="false">IF(AH7&gt;0,AH7,0)</f>
        <v>0</v>
      </c>
      <c r="BB7" s="14" t="n">
        <f aca="false">IF(AI7&gt;0,AI7,0)</f>
        <v>0</v>
      </c>
      <c r="BC7" s="14" t="n">
        <f aca="false">IF(AJ7&gt;0,AJ7,0)</f>
        <v>0.0526018680078005</v>
      </c>
      <c r="BD7" s="14" t="n">
        <f aca="false">IF(AK7&gt;0,AK7,0)</f>
        <v>0</v>
      </c>
      <c r="BE7" s="14" t="n">
        <f aca="false">IF(AL7&gt;0,AL7,0)</f>
        <v>0.316601110171672</v>
      </c>
      <c r="BF7" s="14" t="n">
        <f aca="false">IF(AM7&gt;0,AM7,0)</f>
        <v>0.0463320016777611</v>
      </c>
      <c r="BG7" s="14" t="n">
        <f aca="false">IF(AN7&gt;0,AN7,0)</f>
        <v>0.27143357379592</v>
      </c>
      <c r="BH7" s="14" t="n">
        <f aca="false">IF(AO7&gt;0,AO7,0)</f>
        <v>0.0526018680078005</v>
      </c>
      <c r="BI7" s="14" t="n">
        <f aca="false">IF(AP7&gt;0,AP7,0)</f>
        <v>0</v>
      </c>
      <c r="BJ7" s="14" t="n">
        <f aca="false">IF(AQ7&gt;0,AQ7,0)</f>
        <v>0.0500348727901265</v>
      </c>
      <c r="BK7" s="14" t="n">
        <f aca="false">IF(AR7&gt;0,AR7,0)</f>
        <v>0</v>
      </c>
    </row>
    <row r="8" customFormat="false" ht="18" hidden="false" customHeight="false" outlineLevel="0" collapsed="false">
      <c r="A8" s="25" t="s">
        <v>1197</v>
      </c>
      <c r="B8" s="26" t="s">
        <v>1198</v>
      </c>
      <c r="C8" s="26" t="n">
        <v>24</v>
      </c>
      <c r="D8" s="26" t="n">
        <f aca="false">C8-3</f>
        <v>21</v>
      </c>
      <c r="E8" s="0" t="s">
        <v>1199</v>
      </c>
      <c r="F8" s="0" t="n">
        <v>5.41112251152547</v>
      </c>
      <c r="G8" s="6" t="n">
        <f aca="false">F8*((POWER(D8,2))/((POWER(C8,2))))</f>
        <v>4.14289067288669</v>
      </c>
      <c r="H8" s="0" t="n">
        <f aca="false">IF(ISNA(VLOOKUP($A8,PS!$B:$T,2,0)),0,VLOOKUP($A8,PS!$B:$T,2,0))</f>
        <v>2.70482571077859</v>
      </c>
      <c r="I8" s="0" t="n">
        <f aca="false">IF(ISNA(VLOOKUP($A8,PS!$B:$T,3,0)),0,VLOOKUP($A8,PS!$B:$T,3,0))</f>
        <v>0.647081548078949</v>
      </c>
      <c r="J8" s="0" t="n">
        <f aca="false">IF(ISNA(VLOOKUP($A8,PS!$B:$T,4,0)),0,VLOOKUP($A8,PS!$B:$T,4,0))</f>
        <v>11.2568352160423</v>
      </c>
      <c r="K8" s="0" t="n">
        <f aca="false">IF(ISNA(VLOOKUP($A8,PS!$B:$T,5,0)),0,VLOOKUP($A8,PS!$B:$T,5,0))</f>
        <v>0.903033787668685</v>
      </c>
      <c r="L8" s="0" t="n">
        <f aca="false">IF(ISNA(VLOOKUP($A8,PS!$B:$T,6,0)),0,VLOOKUP($A8,PS!$B:$T,6,0))</f>
        <v>0.714190262661658</v>
      </c>
      <c r="M8" s="0" t="n">
        <f aca="false">IF(ISNA(VLOOKUP($A8,PS!$B:$T,7,0)),0,VLOOKUP($A8,PS!$B:$T,7,0))</f>
        <v>0.647081548078949</v>
      </c>
      <c r="N8" s="0" t="n">
        <f aca="false">IF(ISNA(VLOOKUP($A8,PS!$B:$T,8,0)),0,VLOOKUP($A8,PS!$B:$T,8,0))</f>
        <v>0</v>
      </c>
      <c r="O8" s="0" t="n">
        <f aca="false">IF(ISNA(VLOOKUP($A8,PS!$B:$T,9,0)),0,VLOOKUP($A8,PS!$B:$T,9,0))</f>
        <v>0</v>
      </c>
      <c r="P8" s="0" t="n">
        <f aca="false">IF(ISNA(VLOOKUP($A8,PS!$B:$T,10,0)),0,VLOOKUP($A8,PS!$B:$T,10,0))</f>
        <v>0</v>
      </c>
      <c r="Q8" s="0" t="n">
        <f aca="false">IF(ISNA(VLOOKUP($A8,PS!$B:$T,11,0)),0,VLOOKUP($A8,PS!$B:$T,11,0))</f>
        <v>0.0763368572308324</v>
      </c>
      <c r="R8" s="0" t="n">
        <f aca="false">IF(ISNA(VLOOKUP($A8,PS!$B:$T,12,0)),0,VLOOKUP($A8,PS!$B:$T,12,0))</f>
        <v>0.424249190577202</v>
      </c>
      <c r="S8" s="0" t="n">
        <f aca="false">IF(ISNA(VLOOKUP($A8,PS!$B:$T,13,0)),0,VLOOKUP($A8,PS!$B:$T,13,0))</f>
        <v>0.947505789802595</v>
      </c>
      <c r="T8" s="0" t="n">
        <f aca="false">IF(ISNA(VLOOKUP($A8,PS!$B:$T,14,0)),0,VLOOKUP($A8,PS!$B:$T,14,0))</f>
        <v>0</v>
      </c>
      <c r="U8" s="0" t="n">
        <f aca="false">IF(ISNA(VLOOKUP($A8,PS!$B:$T,15,0)),0,VLOOKUP($A8,PS!$B:$T,15,0))</f>
        <v>1.38168830779828</v>
      </c>
      <c r="V8" s="0" t="n">
        <f aca="false">IF(ISNA(VLOOKUP($A8,PS!$B:$T,16,0)),0,VLOOKUP($A8,PS!$B:$T,16,0))</f>
        <v>1.64146784633207</v>
      </c>
      <c r="W8" s="0" t="n">
        <f aca="false">IF(ISNA(VLOOKUP($A8,PS!$B:$T,17,0)),0,VLOOKUP($A8,PS!$B:$T,17,0))</f>
        <v>0.975864444731516</v>
      </c>
      <c r="X8" s="0" t="n">
        <f aca="false">IF(ISNA(VLOOKUP($A8,PS!$B:$T,18,0)),0,VLOOKUP($A8,PS!$B:$T,18,0))</f>
        <v>0.124329077842132</v>
      </c>
      <c r="Y8" s="0" t="n">
        <f aca="false">IF(ISNA(VLOOKUP($A8,PS!$B:$T,19,0)),0,VLOOKUP($A8,PS!$B:$T,19,0))</f>
        <v>0</v>
      </c>
      <c r="AA8" s="14" t="n">
        <f aca="false">H8-(H7*$G7/100)</f>
        <v>2.70482571077859</v>
      </c>
      <c r="AB8" s="14" t="n">
        <f aca="false">I8-(I7*$G7/100)</f>
        <v>0.629296736497651</v>
      </c>
      <c r="AC8" s="14" t="n">
        <f aca="false">J8-(J7*$G7/100)</f>
        <v>11.249782981027</v>
      </c>
      <c r="AD8" s="14" t="n">
        <f aca="false">K8-(K7*$G7/100)</f>
        <v>0.895559078509639</v>
      </c>
      <c r="AE8" s="14" t="n">
        <f aca="false">L8-(L7*$G7/100)</f>
        <v>0.689901895008837</v>
      </c>
      <c r="AF8" s="14" t="n">
        <f aca="false">M8-(M7*$G7/100)</f>
        <v>0.640942223958532</v>
      </c>
      <c r="AG8" s="14" t="n">
        <f aca="false">N8-(N7*$G7/100)</f>
        <v>-0.00327297137742735</v>
      </c>
      <c r="AH8" s="14" t="n">
        <f aca="false">O8-(O7*$G7/100)</f>
        <v>0</v>
      </c>
      <c r="AI8" s="14" t="n">
        <f aca="false">P8-(P7*$G7/100)</f>
        <v>0</v>
      </c>
      <c r="AJ8" s="14" t="n">
        <f aca="false">Q8-(Q7*$G7/100)</f>
        <v>0.0744310766717076</v>
      </c>
      <c r="AK8" s="14" t="n">
        <f aca="false">R8-(R7*$G7/100)</f>
        <v>0.424249190577202</v>
      </c>
      <c r="AL8" s="14" t="n">
        <f aca="false">S8-(S7*$G7/100)</f>
        <v>0.936035242013817</v>
      </c>
      <c r="AM8" s="14" t="n">
        <f aca="false">T8-(T7*$G7/100)</f>
        <v>-0.00167862152822636</v>
      </c>
      <c r="AN8" s="14" t="n">
        <f aca="false">U8-(U7*$G7/100)</f>
        <v>1.37185419263041</v>
      </c>
      <c r="AO8" s="14" t="n">
        <f aca="false">V8-(V7*$G7/100)</f>
        <v>1.63956206577294</v>
      </c>
      <c r="AP8" s="14" t="n">
        <f aca="false">W8-(W7*$G7/100)</f>
        <v>0.975864444731516</v>
      </c>
      <c r="AQ8" s="14" t="n">
        <f aca="false">X8-(X7*$G7/100)</f>
        <v>0.122516300245953</v>
      </c>
      <c r="AR8" s="14" t="n">
        <f aca="false">Y8-(Y7*$G7/100)</f>
        <v>0</v>
      </c>
      <c r="AS8" s="14"/>
      <c r="AT8" s="14" t="n">
        <f aca="false">IF(AA8&gt;0,AA8,0)</f>
        <v>2.70482571077859</v>
      </c>
      <c r="AU8" s="14" t="n">
        <f aca="false">IF(AB8&gt;0,AB8,0)</f>
        <v>0.629296736497651</v>
      </c>
      <c r="AV8" s="14" t="n">
        <f aca="false">IF(AC8&gt;0,AC8,0)</f>
        <v>11.249782981027</v>
      </c>
      <c r="AW8" s="14" t="n">
        <f aca="false">IF(AD8&gt;0,AD8,0)</f>
        <v>0.895559078509639</v>
      </c>
      <c r="AX8" s="14" t="n">
        <f aca="false">IF(AE8&gt;0,AE8,0)</f>
        <v>0.689901895008837</v>
      </c>
      <c r="AY8" s="14" t="n">
        <f aca="false">IF(AF8&gt;0,AF8,0)</f>
        <v>0.640942223958532</v>
      </c>
      <c r="AZ8" s="14" t="n">
        <f aca="false">IF(AG8&gt;0,AG8,0)</f>
        <v>0</v>
      </c>
      <c r="BA8" s="14" t="n">
        <f aca="false">IF(AH8&gt;0,AH8,0)</f>
        <v>0</v>
      </c>
      <c r="BB8" s="14" t="n">
        <f aca="false">IF(AI8&gt;0,AI8,0)</f>
        <v>0</v>
      </c>
      <c r="BC8" s="14" t="n">
        <f aca="false">IF(AJ8&gt;0,AJ8,0)</f>
        <v>0.0744310766717076</v>
      </c>
      <c r="BD8" s="14" t="n">
        <f aca="false">IF(AK8&gt;0,AK8,0)</f>
        <v>0.424249190577202</v>
      </c>
      <c r="BE8" s="14" t="n">
        <f aca="false">IF(AL8&gt;0,AL8,0)</f>
        <v>0.936035242013817</v>
      </c>
      <c r="BF8" s="14" t="n">
        <f aca="false">IF(AM8&gt;0,AM8,0)</f>
        <v>0</v>
      </c>
      <c r="BG8" s="14" t="n">
        <f aca="false">IF(AN8&gt;0,AN8,0)</f>
        <v>1.37185419263041</v>
      </c>
      <c r="BH8" s="14" t="n">
        <f aca="false">IF(AO8&gt;0,AO8,0)</f>
        <v>1.63956206577294</v>
      </c>
      <c r="BI8" s="14" t="n">
        <f aca="false">IF(AP8&gt;0,AP8,0)</f>
        <v>0.975864444731516</v>
      </c>
      <c r="BJ8" s="14" t="n">
        <f aca="false">IF(AQ8&gt;0,AQ8,0)</f>
        <v>0.122516300245953</v>
      </c>
      <c r="BK8" s="14" t="n">
        <f aca="false">IF(AR8&gt;0,AR8,0)</f>
        <v>0</v>
      </c>
    </row>
    <row r="9" customFormat="false" ht="18" hidden="false" customHeight="false" outlineLevel="0" collapsed="false">
      <c r="A9" s="25" t="s">
        <v>1200</v>
      </c>
      <c r="B9" s="26" t="s">
        <v>1201</v>
      </c>
      <c r="C9" s="26" t="n">
        <v>24</v>
      </c>
      <c r="D9" s="26" t="n">
        <f aca="false">C9-3</f>
        <v>21</v>
      </c>
      <c r="E9" s="0" t="s">
        <v>1202</v>
      </c>
      <c r="F9" s="0" t="n">
        <v>5.41703625167224</v>
      </c>
      <c r="G9" s="6" t="n">
        <f aca="false">F9*((POWER(D9,2))/((POWER(C9,2))))</f>
        <v>4.14741838018656</v>
      </c>
      <c r="H9" s="0" t="n">
        <f aca="false">IF(ISNA(VLOOKUP($A9,PS!$B:$T,2,0)),0,VLOOKUP($A9,PS!$B:$T,2,0))</f>
        <v>1.80458057898535</v>
      </c>
      <c r="I9" s="0" t="n">
        <f aca="false">IF(ISNA(VLOOKUP($A9,PS!$B:$T,3,0)),0,VLOOKUP($A9,PS!$B:$T,3,0))</f>
        <v>4.39351592796074</v>
      </c>
      <c r="J9" s="0" t="n">
        <f aca="false">IF(ISNA(VLOOKUP($A9,PS!$B:$T,4,0)),0,VLOOKUP($A9,PS!$B:$T,4,0))</f>
        <v>8.8266494949049</v>
      </c>
      <c r="K9" s="0" t="n">
        <f aca="false">IF(ISNA(VLOOKUP($A9,PS!$B:$T,5,0)),0,VLOOKUP($A9,PS!$B:$T,5,0))</f>
        <v>1.07340954442453</v>
      </c>
      <c r="L9" s="0" t="n">
        <f aca="false">IF(ISNA(VLOOKUP($A9,PS!$B:$T,6,0)),0,VLOOKUP($A9,PS!$B:$T,6,0))</f>
        <v>1.85897340717754</v>
      </c>
      <c r="M9" s="0" t="n">
        <f aca="false">IF(ISNA(VLOOKUP($A9,PS!$B:$T,7,0)),0,VLOOKUP($A9,PS!$B:$T,7,0))</f>
        <v>0.94033153051907</v>
      </c>
      <c r="N9" s="0" t="n">
        <f aca="false">IF(ISNA(VLOOKUP($A9,PS!$B:$T,8,0)),0,VLOOKUP($A9,PS!$B:$T,8,0))</f>
        <v>0.414073113075952</v>
      </c>
      <c r="O9" s="0" t="n">
        <f aca="false">IF(ISNA(VLOOKUP($A9,PS!$B:$T,9,0)),0,VLOOKUP($A9,PS!$B:$T,9,0))</f>
        <v>1.00827849713437</v>
      </c>
      <c r="P9" s="0" t="n">
        <f aca="false">IF(ISNA(VLOOKUP($A9,PS!$B:$T,10,0)),0,VLOOKUP($A9,PS!$B:$T,10,0))</f>
        <v>0.376669877098699</v>
      </c>
      <c r="Q9" s="0" t="n">
        <f aca="false">IF(ISNA(VLOOKUP($A9,PS!$B:$T,11,0)),0,VLOOKUP($A9,PS!$B:$T,11,0))</f>
        <v>0.741558041670943</v>
      </c>
      <c r="R9" s="0" t="n">
        <f aca="false">IF(ISNA(VLOOKUP($A9,PS!$B:$T,12,0)),0,VLOOKUP($A9,PS!$B:$T,12,0))</f>
        <v>0.326250108543287</v>
      </c>
      <c r="S9" s="0" t="n">
        <f aca="false">IF(ISNA(VLOOKUP($A9,PS!$B:$T,13,0)),0,VLOOKUP($A9,PS!$B:$T,13,0))</f>
        <v>3.96601477778186</v>
      </c>
      <c r="T9" s="0" t="n">
        <f aca="false">IF(ISNA(VLOOKUP($A9,PS!$B:$T,14,0)),0,VLOOKUP($A9,PS!$B:$T,14,0))</f>
        <v>0.307932561726908</v>
      </c>
      <c r="U9" s="0" t="n">
        <f aca="false">IF(ISNA(VLOOKUP($A9,PS!$B:$T,15,0)),0,VLOOKUP($A9,PS!$B:$T,15,0))</f>
        <v>0.884082692998385</v>
      </c>
      <c r="V9" s="0" t="n">
        <f aca="false">IF(ISNA(VLOOKUP($A9,PS!$B:$T,16,0)),0,VLOOKUP($A9,PS!$B:$T,16,0))</f>
        <v>1.44707658123802</v>
      </c>
      <c r="W9" s="0" t="n">
        <f aca="false">IF(ISNA(VLOOKUP($A9,PS!$B:$T,17,0)),0,VLOOKUP($A9,PS!$B:$T,17,0))</f>
        <v>2.30698014899023</v>
      </c>
      <c r="X9" s="0" t="n">
        <f aca="false">IF(ISNA(VLOOKUP($A9,PS!$B:$T,18,0)),0,VLOOKUP($A9,PS!$B:$T,18,0))</f>
        <v>1.00827849713437</v>
      </c>
      <c r="Y9" s="0" t="n">
        <f aca="false">IF(ISNA(VLOOKUP($A9,PS!$B:$T,19,0)),0,VLOOKUP($A9,PS!$B:$T,19,0))</f>
        <v>0.329626734186668</v>
      </c>
      <c r="AA9" s="14" t="n">
        <f aca="false">H9-(H8*$G8/100)</f>
        <v>1.69252260689566</v>
      </c>
      <c r="AB9" s="14" t="n">
        <f aca="false">I9-(I8*$G8/100)</f>
        <v>4.3667080468594</v>
      </c>
      <c r="AC9" s="14" t="n">
        <f aca="false">J9-(J8*$G8/100)</f>
        <v>8.36029111867726</v>
      </c>
      <c r="AD9" s="14" t="n">
        <f aca="false">K9-(K8*$G8/100)</f>
        <v>1.03599784186219</v>
      </c>
      <c r="AE9" s="14" t="n">
        <f aca="false">L9-(L8*$G8/100)</f>
        <v>1.82938528539906</v>
      </c>
      <c r="AF9" s="14" t="n">
        <f aca="false">M9-(M8*$G8/100)</f>
        <v>0.913523649417737</v>
      </c>
      <c r="AG9" s="14" t="n">
        <f aca="false">N9-(N8*$G8/100)</f>
        <v>0.414073113075952</v>
      </c>
      <c r="AH9" s="14" t="n">
        <f aca="false">O9-(O8*$G8/100)</f>
        <v>1.00827849713437</v>
      </c>
      <c r="AI9" s="14" t="n">
        <f aca="false">P9-(P8*$G8/100)</f>
        <v>0.376669877098699</v>
      </c>
      <c r="AJ9" s="14" t="n">
        <f aca="false">Q9-(Q8*$G8/100)</f>
        <v>0.738395489132752</v>
      </c>
      <c r="AK9" s="14" t="n">
        <f aca="false">R9-(R8*$G8/100)</f>
        <v>0.308673928397067</v>
      </c>
      <c r="AL9" s="14" t="n">
        <f aca="false">S9-(S8*$G8/100)</f>
        <v>3.92676064879107</v>
      </c>
      <c r="AM9" s="14" t="n">
        <f aca="false">T9-(T8*$G8/100)</f>
        <v>0.307932561726908</v>
      </c>
      <c r="AN9" s="14" t="n">
        <f aca="false">U9-(U8*$G8/100)</f>
        <v>0.826840856966244</v>
      </c>
      <c r="AO9" s="14" t="n">
        <f aca="false">V9-(V8*$G8/100)</f>
        <v>1.37907236293389</v>
      </c>
      <c r="AP9" s="14" t="n">
        <f aca="false">W9-(W8*$G8/100)</f>
        <v>2.26655115192943</v>
      </c>
      <c r="AQ9" s="14" t="n">
        <f aca="false">X9-(X8*$G8/100)</f>
        <v>1.00312767936476</v>
      </c>
      <c r="AR9" s="14" t="n">
        <f aca="false">Y9-(Y8*$G8/100)</f>
        <v>0.329626734186668</v>
      </c>
      <c r="AS9" s="14"/>
      <c r="AT9" s="14" t="n">
        <f aca="false">IF(AA9&gt;0,AA9,0)</f>
        <v>1.69252260689566</v>
      </c>
      <c r="AU9" s="14" t="n">
        <f aca="false">IF(AB9&gt;0,AB9,0)</f>
        <v>4.3667080468594</v>
      </c>
      <c r="AV9" s="14" t="n">
        <f aca="false">IF(AC9&gt;0,AC9,0)</f>
        <v>8.36029111867726</v>
      </c>
      <c r="AW9" s="14" t="n">
        <f aca="false">IF(AD9&gt;0,AD9,0)</f>
        <v>1.03599784186219</v>
      </c>
      <c r="AX9" s="14" t="n">
        <f aca="false">IF(AE9&gt;0,AE9,0)</f>
        <v>1.82938528539906</v>
      </c>
      <c r="AY9" s="14" t="n">
        <f aca="false">IF(AF9&gt;0,AF9,0)</f>
        <v>0.913523649417737</v>
      </c>
      <c r="AZ9" s="14" t="n">
        <f aca="false">IF(AG9&gt;0,AG9,0)</f>
        <v>0.414073113075952</v>
      </c>
      <c r="BA9" s="14" t="n">
        <f aca="false">IF(AH9&gt;0,AH9,0)</f>
        <v>1.00827849713437</v>
      </c>
      <c r="BB9" s="14" t="n">
        <f aca="false">IF(AI9&gt;0,AI9,0)</f>
        <v>0.376669877098699</v>
      </c>
      <c r="BC9" s="14" t="n">
        <f aca="false">IF(AJ9&gt;0,AJ9,0)</f>
        <v>0.738395489132752</v>
      </c>
      <c r="BD9" s="14" t="n">
        <f aca="false">IF(AK9&gt;0,AK9,0)</f>
        <v>0.308673928397067</v>
      </c>
      <c r="BE9" s="14" t="n">
        <f aca="false">IF(AL9&gt;0,AL9,0)</f>
        <v>3.92676064879107</v>
      </c>
      <c r="BF9" s="14" t="n">
        <f aca="false">IF(AM9&gt;0,AM9,0)</f>
        <v>0.307932561726908</v>
      </c>
      <c r="BG9" s="14" t="n">
        <f aca="false">IF(AN9&gt;0,AN9,0)</f>
        <v>0.826840856966244</v>
      </c>
      <c r="BH9" s="14" t="n">
        <f aca="false">IF(AO9&gt;0,AO9,0)</f>
        <v>1.37907236293389</v>
      </c>
      <c r="BI9" s="14" t="n">
        <f aca="false">IF(AP9&gt;0,AP9,0)</f>
        <v>2.26655115192943</v>
      </c>
      <c r="BJ9" s="14" t="n">
        <f aca="false">IF(AQ9&gt;0,AQ9,0)</f>
        <v>1.00312767936476</v>
      </c>
      <c r="BK9" s="14" t="n">
        <f aca="false">IF(AR9&gt;0,AR9,0)</f>
        <v>0.329626734186668</v>
      </c>
    </row>
    <row r="10" customFormat="false" ht="18" hidden="false" customHeight="false" outlineLevel="0" collapsed="false">
      <c r="A10" s="25" t="s">
        <v>1203</v>
      </c>
      <c r="B10" s="26" t="s">
        <v>1204</v>
      </c>
      <c r="C10" s="26" t="n">
        <v>24</v>
      </c>
      <c r="D10" s="26" t="n">
        <f aca="false">C10-3</f>
        <v>21</v>
      </c>
      <c r="E10" s="0" t="s">
        <v>1205</v>
      </c>
      <c r="F10" s="0" t="n">
        <v>5.42295043184515</v>
      </c>
      <c r="G10" s="6" t="n">
        <f aca="false">F10*((POWER(D10,2))/((POWER(C10,2))))</f>
        <v>4.15194642438144</v>
      </c>
      <c r="H10" s="0" t="n">
        <f aca="false">IF(ISNA(VLOOKUP($A10,PS!$B:$T,2,0)),0,VLOOKUP($A10,PS!$B:$T,2,0))</f>
        <v>12.5703406534205</v>
      </c>
      <c r="I10" s="0" t="n">
        <f aca="false">IF(ISNA(VLOOKUP($A10,PS!$B:$T,3,0)),0,VLOOKUP($A10,PS!$B:$T,3,0))</f>
        <v>40.8034786537893</v>
      </c>
      <c r="J10" s="0" t="n">
        <f aca="false">IF(ISNA(VLOOKUP($A10,PS!$B:$T,4,0)),0,VLOOKUP($A10,PS!$B:$T,4,0))</f>
        <v>41.3960281914235</v>
      </c>
      <c r="K10" s="0" t="n">
        <f aca="false">IF(ISNA(VLOOKUP($A10,PS!$B:$T,5,0)),0,VLOOKUP($A10,PS!$B:$T,5,0))</f>
        <v>22.1852064801975</v>
      </c>
      <c r="L10" s="0" t="n">
        <f aca="false">IF(ISNA(VLOOKUP($A10,PS!$B:$T,6,0)),0,VLOOKUP($A10,PS!$B:$T,6,0))</f>
        <v>26.5252639237405</v>
      </c>
      <c r="M10" s="0" t="n">
        <f aca="false">IF(ISNA(VLOOKUP($A10,PS!$B:$T,7,0)),0,VLOOKUP($A10,PS!$B:$T,7,0))</f>
        <v>26.6734564866194</v>
      </c>
      <c r="N10" s="0" t="n">
        <f aca="false">IF(ISNA(VLOOKUP($A10,PS!$B:$T,8,0)),0,VLOOKUP($A10,PS!$B:$T,8,0))</f>
        <v>5.00594183742543</v>
      </c>
      <c r="O10" s="0" t="n">
        <f aca="false">IF(ISNA(VLOOKUP($A10,PS!$B:$T,9,0)),0,VLOOKUP($A10,PS!$B:$T,9,0))</f>
        <v>31.8653303112248</v>
      </c>
      <c r="P10" s="0" t="n">
        <f aca="false">IF(ISNA(VLOOKUP($A10,PS!$B:$T,10,0)),0,VLOOKUP($A10,PS!$B:$T,10,0))</f>
        <v>3.78742467054673</v>
      </c>
      <c r="Q10" s="0" t="n">
        <f aca="false">IF(ISNA(VLOOKUP($A10,PS!$B:$T,11,0)),0,VLOOKUP($A10,PS!$B:$T,11,0))</f>
        <v>19.2708867905163</v>
      </c>
      <c r="R10" s="0" t="n">
        <f aca="false">IF(ISNA(VLOOKUP($A10,PS!$B:$T,12,0)),0,VLOOKUP($A10,PS!$B:$T,12,0))</f>
        <v>6.90521379926315</v>
      </c>
      <c r="S10" s="0" t="n">
        <f aca="false">IF(ISNA(VLOOKUP($A10,PS!$B:$T,13,0)),0,VLOOKUP($A10,PS!$B:$T,13,0))</f>
        <v>19.9137043708415</v>
      </c>
      <c r="T10" s="0" t="n">
        <f aca="false">IF(ISNA(VLOOKUP($A10,PS!$B:$T,14,0)),0,VLOOKUP($A10,PS!$B:$T,14,0))</f>
        <v>13.0084567485409</v>
      </c>
      <c r="U10" s="0" t="n">
        <f aca="false">IF(ISNA(VLOOKUP($A10,PS!$B:$T,15,0)),0,VLOOKUP($A10,PS!$B:$T,15,0))</f>
        <v>19.9137043708415</v>
      </c>
      <c r="V10" s="0" t="n">
        <f aca="false">IF(ISNA(VLOOKUP($A10,PS!$B:$T,16,0)),0,VLOOKUP($A10,PS!$B:$T,16,0))</f>
        <v>20.212091579837</v>
      </c>
      <c r="W10" s="0" t="n">
        <f aca="false">IF(ISNA(VLOOKUP($A10,PS!$B:$T,17,0)),0,VLOOKUP($A10,PS!$B:$T,17,0))</f>
        <v>30.1393015544934</v>
      </c>
      <c r="X10" s="0" t="n">
        <f aca="false">IF(ISNA(VLOOKUP($A10,PS!$B:$T,18,0)),0,VLOOKUP($A10,PS!$B:$T,18,0))</f>
        <v>15.8944112563302</v>
      </c>
      <c r="Y10" s="0" t="n">
        <f aca="false">IF(ISNA(VLOOKUP($A10,PS!$B:$T,19,0)),0,VLOOKUP($A10,PS!$B:$T,19,0))</f>
        <v>18.5979487299161</v>
      </c>
      <c r="AA10" s="14" t="n">
        <f aca="false">H10-(H9*$G9/100)</f>
        <v>12.4954971468024</v>
      </c>
      <c r="AB10" s="14" t="n">
        <f aca="false">I10-(I9*$G9/100)</f>
        <v>40.6212611666566</v>
      </c>
      <c r="AC10" s="14" t="n">
        <f aca="false">J10-(J9*$G9/100)</f>
        <v>41.0299501079171</v>
      </c>
      <c r="AD10" s="14" t="n">
        <f aca="false">K10-(K9*$G9/100)</f>
        <v>22.1406876954574</v>
      </c>
      <c r="AE10" s="14" t="n">
        <f aca="false">L10-(L9*$G9/100)</f>
        <v>26.4481645189685</v>
      </c>
      <c r="AF10" s="14" t="n">
        <f aca="false">M10-(M9*$G9/100)</f>
        <v>26.6344570038879</v>
      </c>
      <c r="AG10" s="14" t="n">
        <f aca="false">N10-(N9*$G9/100)</f>
        <v>4.98876849302631</v>
      </c>
      <c r="AH10" s="14" t="n">
        <f aca="false">O10-(O9*$G9/100)</f>
        <v>31.8235127835112</v>
      </c>
      <c r="AI10" s="14" t="n">
        <f aca="false">P10-(P9*$G9/100)</f>
        <v>3.77180259483131</v>
      </c>
      <c r="AJ10" s="14" t="n">
        <f aca="false">Q10-(Q9*$G9/100)</f>
        <v>19.2401312759963</v>
      </c>
      <c r="AK10" s="14" t="n">
        <f aca="false">R10-(R9*$G9/100)</f>
        <v>6.89168284229604</v>
      </c>
      <c r="AL10" s="14" t="n">
        <f aca="false">S10-(S9*$G9/100)</f>
        <v>19.7492171449868</v>
      </c>
      <c r="AM10" s="14" t="n">
        <f aca="false">T10-(T9*$G9/100)</f>
        <v>12.9956854968773</v>
      </c>
      <c r="AN10" s="14" t="n">
        <f aca="false">U10-(U9*$G9/100)</f>
        <v>19.877037762736</v>
      </c>
      <c r="AO10" s="14" t="n">
        <f aca="false">V10-(V9*$G9/100)</f>
        <v>20.1520752597313</v>
      </c>
      <c r="AP10" s="14" t="n">
        <f aca="false">W10-(W9*$G9/100)</f>
        <v>30.0436214357669</v>
      </c>
      <c r="AQ10" s="14" t="n">
        <f aca="false">X10-(X9*$G9/100)</f>
        <v>15.8525937286165</v>
      </c>
      <c r="AR10" s="14" t="n">
        <f aca="false">Y10-(Y9*$G9/100)</f>
        <v>18.5842777301564</v>
      </c>
      <c r="AS10" s="14"/>
      <c r="AT10" s="14" t="n">
        <f aca="false">IF(AA10&gt;0,AA10,0)</f>
        <v>12.4954971468024</v>
      </c>
      <c r="AU10" s="14" t="n">
        <f aca="false">IF(AB10&gt;0,AB10,0)</f>
        <v>40.6212611666566</v>
      </c>
      <c r="AV10" s="14" t="n">
        <f aca="false">IF(AC10&gt;0,AC10,0)</f>
        <v>41.0299501079171</v>
      </c>
      <c r="AW10" s="14" t="n">
        <f aca="false">IF(AD10&gt;0,AD10,0)</f>
        <v>22.1406876954574</v>
      </c>
      <c r="AX10" s="14" t="n">
        <f aca="false">IF(AE10&gt;0,AE10,0)</f>
        <v>26.4481645189685</v>
      </c>
      <c r="AY10" s="14" t="n">
        <f aca="false">IF(AF10&gt;0,AF10,0)</f>
        <v>26.6344570038879</v>
      </c>
      <c r="AZ10" s="14" t="n">
        <f aca="false">IF(AG10&gt;0,AG10,0)</f>
        <v>4.98876849302631</v>
      </c>
      <c r="BA10" s="14" t="n">
        <f aca="false">IF(AH10&gt;0,AH10,0)</f>
        <v>31.8235127835112</v>
      </c>
      <c r="BB10" s="14" t="n">
        <f aca="false">IF(AI10&gt;0,AI10,0)</f>
        <v>3.77180259483131</v>
      </c>
      <c r="BC10" s="14" t="n">
        <f aca="false">IF(AJ10&gt;0,AJ10,0)</f>
        <v>19.2401312759963</v>
      </c>
      <c r="BD10" s="14" t="n">
        <f aca="false">IF(AK10&gt;0,AK10,0)</f>
        <v>6.89168284229604</v>
      </c>
      <c r="BE10" s="14" t="n">
        <f aca="false">IF(AL10&gt;0,AL10,0)</f>
        <v>19.7492171449868</v>
      </c>
      <c r="BF10" s="14" t="n">
        <f aca="false">IF(AM10&gt;0,AM10,0)</f>
        <v>12.9956854968773</v>
      </c>
      <c r="BG10" s="14" t="n">
        <f aca="false">IF(AN10&gt;0,AN10,0)</f>
        <v>19.877037762736</v>
      </c>
      <c r="BH10" s="14" t="n">
        <f aca="false">IF(AO10&gt;0,AO10,0)</f>
        <v>20.1520752597313</v>
      </c>
      <c r="BI10" s="14" t="n">
        <f aca="false">IF(AP10&gt;0,AP10,0)</f>
        <v>30.0436214357669</v>
      </c>
      <c r="BJ10" s="14" t="n">
        <f aca="false">IF(AQ10&gt;0,AQ10,0)</f>
        <v>15.8525937286165</v>
      </c>
      <c r="BK10" s="14" t="n">
        <f aca="false">IF(AR10&gt;0,AR10,0)</f>
        <v>18.5842777301564</v>
      </c>
    </row>
    <row r="11" customFormat="false" ht="18" hidden="false" customHeight="false" outlineLevel="0" collapsed="false">
      <c r="A11" s="25" t="s">
        <v>1206</v>
      </c>
      <c r="B11" s="26" t="s">
        <v>1207</v>
      </c>
      <c r="C11" s="26" t="n">
        <v>26</v>
      </c>
      <c r="D11" s="26" t="n">
        <f aca="false">C11-3</f>
        <v>23</v>
      </c>
      <c r="E11" s="0" t="s">
        <v>1208</v>
      </c>
      <c r="F11" s="0" t="n">
        <v>6.02445609341587</v>
      </c>
      <c r="G11" s="6" t="n">
        <f aca="false">F11*((POWER(D11,2))/((POWER(C11,2))))</f>
        <v>4.71440425061686</v>
      </c>
      <c r="H11" s="0" t="n">
        <f aca="false">IF(ISNA(VLOOKUP($A11,PS!$B:$T,2,0)),0,VLOOKUP($A11,PS!$B:$T,2,0))</f>
        <v>0</v>
      </c>
      <c r="I11" s="0" t="n">
        <f aca="false">IF(ISNA(VLOOKUP($A11,PS!$B:$T,3,0)),0,VLOOKUP($A11,PS!$B:$T,3,0))</f>
        <v>0</v>
      </c>
      <c r="J11" s="0" t="n">
        <f aca="false">IF(ISNA(VLOOKUP($A11,PS!$B:$T,4,0)),0,VLOOKUP($A11,PS!$B:$T,4,0))</f>
        <v>0</v>
      </c>
      <c r="K11" s="0" t="n">
        <f aca="false">IF(ISNA(VLOOKUP($A11,PS!$B:$T,5,0)),0,VLOOKUP($A11,PS!$B:$T,5,0))</f>
        <v>0</v>
      </c>
      <c r="L11" s="0" t="n">
        <f aca="false">IF(ISNA(VLOOKUP($A11,PS!$B:$T,6,0)),0,VLOOKUP($A11,PS!$B:$T,6,0))</f>
        <v>0</v>
      </c>
      <c r="M11" s="0" t="n">
        <f aca="false">IF(ISNA(VLOOKUP($A11,PS!$B:$T,7,0)),0,VLOOKUP($A11,PS!$B:$T,7,0))</f>
        <v>0</v>
      </c>
      <c r="N11" s="0" t="n">
        <f aca="false">IF(ISNA(VLOOKUP($A11,PS!$B:$T,8,0)),0,VLOOKUP($A11,PS!$B:$T,8,0))</f>
        <v>0</v>
      </c>
      <c r="O11" s="0" t="n">
        <f aca="false">IF(ISNA(VLOOKUP($A11,PS!$B:$T,9,0)),0,VLOOKUP($A11,PS!$B:$T,9,0))</f>
        <v>0</v>
      </c>
      <c r="P11" s="0" t="n">
        <f aca="false">IF(ISNA(VLOOKUP($A11,PS!$B:$T,10,0)),0,VLOOKUP($A11,PS!$B:$T,10,0))</f>
        <v>0</v>
      </c>
      <c r="Q11" s="0" t="n">
        <f aca="false">IF(ISNA(VLOOKUP($A11,PS!$B:$T,11,0)),0,VLOOKUP($A11,PS!$B:$T,11,0))</f>
        <v>0</v>
      </c>
      <c r="R11" s="0" t="n">
        <f aca="false">IF(ISNA(VLOOKUP($A11,PS!$B:$T,12,0)),0,VLOOKUP($A11,PS!$B:$T,12,0))</f>
        <v>0</v>
      </c>
      <c r="S11" s="0" t="n">
        <f aca="false">IF(ISNA(VLOOKUP($A11,PS!$B:$T,13,0)),0,VLOOKUP($A11,PS!$B:$T,13,0))</f>
        <v>0</v>
      </c>
      <c r="T11" s="0" t="n">
        <f aca="false">IF(ISNA(VLOOKUP($A11,PS!$B:$T,14,0)),0,VLOOKUP($A11,PS!$B:$T,14,0))</f>
        <v>0</v>
      </c>
      <c r="U11" s="0" t="n">
        <f aca="false">IF(ISNA(VLOOKUP($A11,PS!$B:$T,15,0)),0,VLOOKUP($A11,PS!$B:$T,15,0))</f>
        <v>0</v>
      </c>
      <c r="V11" s="0" t="n">
        <f aca="false">IF(ISNA(VLOOKUP($A11,PS!$B:$T,16,0)),0,VLOOKUP($A11,PS!$B:$T,16,0))</f>
        <v>0</v>
      </c>
      <c r="W11" s="0" t="n">
        <f aca="false">IF(ISNA(VLOOKUP($A11,PS!$B:$T,17,0)),0,VLOOKUP($A11,PS!$B:$T,17,0))</f>
        <v>0</v>
      </c>
      <c r="X11" s="0" t="n">
        <f aca="false">IF(ISNA(VLOOKUP($A11,PS!$B:$T,18,0)),0,VLOOKUP($A11,PS!$B:$T,18,0))</f>
        <v>0</v>
      </c>
      <c r="Y11" s="0" t="n">
        <f aca="false">IF(ISNA(VLOOKUP($A11,PS!$B:$T,19,0)),0,VLOOKUP($A11,PS!$B:$T,19,0))</f>
        <v>0</v>
      </c>
      <c r="AA11" s="14" t="n">
        <f aca="false">H11-(H10*$G10/100)</f>
        <v>-0.521913809292259</v>
      </c>
      <c r="AB11" s="14" t="n">
        <f aca="false">I11-(I10*$G10/100)</f>
        <v>-1.69413857298925</v>
      </c>
      <c r="AC11" s="14" t="n">
        <f aca="false">J11-(J10*$G10/100)</f>
        <v>-1.71874091232974</v>
      </c>
      <c r="AD11" s="14" t="n">
        <f aca="false">K11-(K10*$G10/100)</f>
        <v>-0.921117887196201</v>
      </c>
      <c r="AE11" s="14" t="n">
        <f aca="false">L11-(L10*$G10/100)</f>
        <v>-1.10131474703949</v>
      </c>
      <c r="AF11" s="14" t="n">
        <f aca="false">M11-(M10*$G10/100)</f>
        <v>-1.10746762285513</v>
      </c>
      <c r="AG11" s="14" t="n">
        <f aca="false">N11-(N10*$G10/100)</f>
        <v>-0.2078440231256</v>
      </c>
      <c r="AH11" s="14" t="n">
        <f aca="false">O11-(O10*$G10/100)</f>
        <v>-1.32303144247423</v>
      </c>
      <c r="AI11" s="14" t="n">
        <f aca="false">P11-(P10*$G10/100)</f>
        <v>-0.157251843184905</v>
      </c>
      <c r="AJ11" s="14" t="n">
        <f aca="false">Q11-(Q10*$G10/100)</f>
        <v>-0.800116895045436</v>
      </c>
      <c r="AK11" s="14" t="n">
        <f aca="false">R11-(R10*$G10/100)</f>
        <v>-0.2867007774344</v>
      </c>
      <c r="AL11" s="14" t="n">
        <f aca="false">S11-(S10*$G10/100)</f>
        <v>-0.826806336587043</v>
      </c>
      <c r="AM11" s="14" t="n">
        <f aca="false">T11-(T10*$G10/100)</f>
        <v>-0.540104154838252</v>
      </c>
      <c r="AN11" s="14" t="n">
        <f aca="false">U11-(U10*$G10/100)</f>
        <v>-0.826806336587043</v>
      </c>
      <c r="AO11" s="14" t="n">
        <f aca="false">V11-(V10*$G10/100)</f>
        <v>-0.839195213641744</v>
      </c>
      <c r="AP11" s="14" t="n">
        <f aca="false">W11-(W10*$G10/100)</f>
        <v>-1.25136765322533</v>
      </c>
      <c r="AQ11" s="14" t="n">
        <f aca="false">X11-(X10*$G10/100)</f>
        <v>-0.659927439833682</v>
      </c>
      <c r="AR11" s="14" t="n">
        <f aca="false">Y11-(Y10*$G10/100)</f>
        <v>-0.772176867300046</v>
      </c>
      <c r="AS11" s="14"/>
      <c r="AT11" s="14" t="n">
        <f aca="false">IF(AA11&gt;0,AA11,0)</f>
        <v>0</v>
      </c>
      <c r="AU11" s="14" t="n">
        <f aca="false">IF(AB11&gt;0,AB11,0)</f>
        <v>0</v>
      </c>
      <c r="AV11" s="14" t="n">
        <f aca="false">IF(AC11&gt;0,AC11,0)</f>
        <v>0</v>
      </c>
      <c r="AW11" s="14" t="n">
        <f aca="false">IF(AD11&gt;0,AD11,0)</f>
        <v>0</v>
      </c>
      <c r="AX11" s="14" t="n">
        <f aca="false">IF(AE11&gt;0,AE11,0)</f>
        <v>0</v>
      </c>
      <c r="AY11" s="14" t="n">
        <f aca="false">IF(AF11&gt;0,AF11,0)</f>
        <v>0</v>
      </c>
      <c r="AZ11" s="14" t="n">
        <f aca="false">IF(AG11&gt;0,AG11,0)</f>
        <v>0</v>
      </c>
      <c r="BA11" s="14" t="n">
        <f aca="false">IF(AH11&gt;0,AH11,0)</f>
        <v>0</v>
      </c>
      <c r="BB11" s="14" t="n">
        <f aca="false">IF(AI11&gt;0,AI11,0)</f>
        <v>0</v>
      </c>
      <c r="BC11" s="14" t="n">
        <f aca="false">IF(AJ11&gt;0,AJ11,0)</f>
        <v>0</v>
      </c>
      <c r="BD11" s="14" t="n">
        <f aca="false">IF(AK11&gt;0,AK11,0)</f>
        <v>0</v>
      </c>
      <c r="BE11" s="14" t="n">
        <f aca="false">IF(AL11&gt;0,AL11,0)</f>
        <v>0</v>
      </c>
      <c r="BF11" s="14" t="n">
        <f aca="false">IF(AM11&gt;0,AM11,0)</f>
        <v>0</v>
      </c>
      <c r="BG11" s="14" t="n">
        <f aca="false">IF(AN11&gt;0,AN11,0)</f>
        <v>0</v>
      </c>
      <c r="BH11" s="14" t="n">
        <f aca="false">IF(AO11&gt;0,AO11,0)</f>
        <v>0</v>
      </c>
      <c r="BI11" s="14" t="n">
        <f aca="false">IF(AP11&gt;0,AP11,0)</f>
        <v>0</v>
      </c>
      <c r="BJ11" s="14" t="n">
        <f aca="false">IF(AQ11&gt;0,AQ11,0)</f>
        <v>0</v>
      </c>
      <c r="BK11" s="14" t="n">
        <f aca="false">IF(AR11&gt;0,AR11,0)</f>
        <v>0</v>
      </c>
    </row>
    <row r="12" customFormat="false" ht="18" hidden="false" customHeight="false" outlineLevel="0" collapsed="false">
      <c r="A12" s="25" t="s">
        <v>1209</v>
      </c>
      <c r="B12" s="26" t="s">
        <v>1210</v>
      </c>
      <c r="C12" s="26" t="n">
        <v>26</v>
      </c>
      <c r="D12" s="26" t="n">
        <f aca="false">C12-3</f>
        <v>23</v>
      </c>
      <c r="E12" s="0" t="s">
        <v>1211</v>
      </c>
      <c r="F12" s="0" t="n">
        <v>6.03086783166845</v>
      </c>
      <c r="G12" s="6" t="n">
        <f aca="false">F12*((POWER(D12,2))/((POWER(C12,2))))</f>
        <v>4.7194217203441</v>
      </c>
      <c r="H12" s="0" t="n">
        <f aca="false">IF(ISNA(VLOOKUP($A12,PS!$B:$T,2,0)),0,VLOOKUP($A12,PS!$B:$T,2,0))</f>
        <v>0</v>
      </c>
      <c r="I12" s="0" t="n">
        <f aca="false">IF(ISNA(VLOOKUP($A12,PS!$B:$T,3,0)),0,VLOOKUP($A12,PS!$B:$T,3,0))</f>
        <v>0</v>
      </c>
      <c r="J12" s="0" t="n">
        <f aca="false">IF(ISNA(VLOOKUP($A12,PS!$B:$T,4,0)),0,VLOOKUP($A12,PS!$B:$T,4,0))</f>
        <v>0</v>
      </c>
      <c r="K12" s="0" t="n">
        <f aca="false">IF(ISNA(VLOOKUP($A12,PS!$B:$T,5,0)),0,VLOOKUP($A12,PS!$B:$T,5,0))</f>
        <v>0</v>
      </c>
      <c r="L12" s="0" t="n">
        <f aca="false">IF(ISNA(VLOOKUP($A12,PS!$B:$T,6,0)),0,VLOOKUP($A12,PS!$B:$T,6,0))</f>
        <v>0</v>
      </c>
      <c r="M12" s="0" t="n">
        <f aca="false">IF(ISNA(VLOOKUP($A12,PS!$B:$T,7,0)),0,VLOOKUP($A12,PS!$B:$T,7,0))</f>
        <v>0</v>
      </c>
      <c r="N12" s="0" t="n">
        <f aca="false">IF(ISNA(VLOOKUP($A12,PS!$B:$T,8,0)),0,VLOOKUP($A12,PS!$B:$T,8,0))</f>
        <v>0</v>
      </c>
      <c r="O12" s="0" t="n">
        <f aca="false">IF(ISNA(VLOOKUP($A12,PS!$B:$T,9,0)),0,VLOOKUP($A12,PS!$B:$T,9,0))</f>
        <v>0</v>
      </c>
      <c r="P12" s="0" t="n">
        <f aca="false">IF(ISNA(VLOOKUP($A12,PS!$B:$T,10,0)),0,VLOOKUP($A12,PS!$B:$T,10,0))</f>
        <v>0</v>
      </c>
      <c r="Q12" s="0" t="n">
        <f aca="false">IF(ISNA(VLOOKUP($A12,PS!$B:$T,11,0)),0,VLOOKUP($A12,PS!$B:$T,11,0))</f>
        <v>0</v>
      </c>
      <c r="R12" s="0" t="n">
        <f aca="false">IF(ISNA(VLOOKUP($A12,PS!$B:$T,12,0)),0,VLOOKUP($A12,PS!$B:$T,12,0))</f>
        <v>0</v>
      </c>
      <c r="S12" s="0" t="n">
        <f aca="false">IF(ISNA(VLOOKUP($A12,PS!$B:$T,13,0)),0,VLOOKUP($A12,PS!$B:$T,13,0))</f>
        <v>0</v>
      </c>
      <c r="T12" s="0" t="n">
        <f aca="false">IF(ISNA(VLOOKUP($A12,PS!$B:$T,14,0)),0,VLOOKUP($A12,PS!$B:$T,14,0))</f>
        <v>0</v>
      </c>
      <c r="U12" s="0" t="n">
        <f aca="false">IF(ISNA(VLOOKUP($A12,PS!$B:$T,15,0)),0,VLOOKUP($A12,PS!$B:$T,15,0))</f>
        <v>0</v>
      </c>
      <c r="V12" s="0" t="n">
        <f aca="false">IF(ISNA(VLOOKUP($A12,PS!$B:$T,16,0)),0,VLOOKUP($A12,PS!$B:$T,16,0))</f>
        <v>0</v>
      </c>
      <c r="W12" s="0" t="n">
        <f aca="false">IF(ISNA(VLOOKUP($A12,PS!$B:$T,17,0)),0,VLOOKUP($A12,PS!$B:$T,17,0))</f>
        <v>0</v>
      </c>
      <c r="X12" s="0" t="n">
        <f aca="false">IF(ISNA(VLOOKUP($A12,PS!$B:$T,18,0)),0,VLOOKUP($A12,PS!$B:$T,18,0))</f>
        <v>0</v>
      </c>
      <c r="Y12" s="0" t="n">
        <f aca="false">IF(ISNA(VLOOKUP($A12,PS!$B:$T,19,0)),0,VLOOKUP($A12,PS!$B:$T,19,0))</f>
        <v>0</v>
      </c>
      <c r="AA12" s="14" t="n">
        <f aca="false">H12-(H11*$G11/100)</f>
        <v>0</v>
      </c>
      <c r="AB12" s="14" t="n">
        <f aca="false">I12-(I11*$G11/100)</f>
        <v>0</v>
      </c>
      <c r="AC12" s="14" t="n">
        <f aca="false">J12-(J11*$G11/100)</f>
        <v>0</v>
      </c>
      <c r="AD12" s="14" t="n">
        <f aca="false">K12-(K11*$G11/100)</f>
        <v>0</v>
      </c>
      <c r="AE12" s="14" t="n">
        <f aca="false">L12-(L11*$G11/100)</f>
        <v>0</v>
      </c>
      <c r="AF12" s="14" t="n">
        <f aca="false">M12-(M11*$G11/100)</f>
        <v>0</v>
      </c>
      <c r="AG12" s="14" t="n">
        <f aca="false">N12-(N11*$G11/100)</f>
        <v>0</v>
      </c>
      <c r="AH12" s="14" t="n">
        <f aca="false">O12-(O11*$G11/100)</f>
        <v>0</v>
      </c>
      <c r="AI12" s="14" t="n">
        <f aca="false">P12-(P11*$G11/100)</f>
        <v>0</v>
      </c>
      <c r="AJ12" s="14" t="n">
        <f aca="false">Q12-(Q11*$G11/100)</f>
        <v>0</v>
      </c>
      <c r="AK12" s="14" t="n">
        <f aca="false">R12-(R11*$G11/100)</f>
        <v>0</v>
      </c>
      <c r="AL12" s="14" t="n">
        <f aca="false">S12-(S11*$G11/100)</f>
        <v>0</v>
      </c>
      <c r="AM12" s="14" t="n">
        <f aca="false">T12-(T11*$G11/100)</f>
        <v>0</v>
      </c>
      <c r="AN12" s="14" t="n">
        <f aca="false">U12-(U11*$G11/100)</f>
        <v>0</v>
      </c>
      <c r="AO12" s="14" t="n">
        <f aca="false">V12-(V11*$G11/100)</f>
        <v>0</v>
      </c>
      <c r="AP12" s="14" t="n">
        <f aca="false">W12-(W11*$G11/100)</f>
        <v>0</v>
      </c>
      <c r="AQ12" s="14" t="n">
        <f aca="false">X12-(X11*$G11/100)</f>
        <v>0</v>
      </c>
      <c r="AR12" s="14" t="n">
        <f aca="false">Y12-(Y11*$G11/100)</f>
        <v>0</v>
      </c>
      <c r="AS12" s="14"/>
      <c r="AT12" s="14" t="n">
        <f aca="false">IF(AA12&gt;0,AA12,0)</f>
        <v>0</v>
      </c>
      <c r="AU12" s="14" t="n">
        <f aca="false">IF(AB12&gt;0,AB12,0)</f>
        <v>0</v>
      </c>
      <c r="AV12" s="14" t="n">
        <f aca="false">IF(AC12&gt;0,AC12,0)</f>
        <v>0</v>
      </c>
      <c r="AW12" s="14" t="n">
        <f aca="false">IF(AD12&gt;0,AD12,0)</f>
        <v>0</v>
      </c>
      <c r="AX12" s="14" t="n">
        <f aca="false">IF(AE12&gt;0,AE12,0)</f>
        <v>0</v>
      </c>
      <c r="AY12" s="14" t="n">
        <f aca="false">IF(AF12&gt;0,AF12,0)</f>
        <v>0</v>
      </c>
      <c r="AZ12" s="14" t="n">
        <f aca="false">IF(AG12&gt;0,AG12,0)</f>
        <v>0</v>
      </c>
      <c r="BA12" s="14" t="n">
        <f aca="false">IF(AH12&gt;0,AH12,0)</f>
        <v>0</v>
      </c>
      <c r="BB12" s="14" t="n">
        <f aca="false">IF(AI12&gt;0,AI12,0)</f>
        <v>0</v>
      </c>
      <c r="BC12" s="14" t="n">
        <f aca="false">IF(AJ12&gt;0,AJ12,0)</f>
        <v>0</v>
      </c>
      <c r="BD12" s="14" t="n">
        <f aca="false">IF(AK12&gt;0,AK12,0)</f>
        <v>0</v>
      </c>
      <c r="BE12" s="14" t="n">
        <f aca="false">IF(AL12&gt;0,AL12,0)</f>
        <v>0</v>
      </c>
      <c r="BF12" s="14" t="n">
        <f aca="false">IF(AM12&gt;0,AM12,0)</f>
        <v>0</v>
      </c>
      <c r="BG12" s="14" t="n">
        <f aca="false">IF(AN12&gt;0,AN12,0)</f>
        <v>0</v>
      </c>
      <c r="BH12" s="14" t="n">
        <f aca="false">IF(AO12&gt;0,AO12,0)</f>
        <v>0</v>
      </c>
      <c r="BI12" s="14" t="n">
        <f aca="false">IF(AP12&gt;0,AP12,0)</f>
        <v>0</v>
      </c>
      <c r="BJ12" s="14" t="n">
        <f aca="false">IF(AQ12&gt;0,AQ12,0)</f>
        <v>0</v>
      </c>
      <c r="BK12" s="14" t="n">
        <f aca="false">IF(AR12&gt;0,AR12,0)</f>
        <v>0</v>
      </c>
    </row>
    <row r="13" customFormat="false" ht="18" hidden="false" customHeight="false" outlineLevel="0" collapsed="false">
      <c r="A13" s="25" t="s">
        <v>1212</v>
      </c>
      <c r="B13" s="26" t="s">
        <v>1213</v>
      </c>
      <c r="C13" s="26" t="n">
        <v>26</v>
      </c>
      <c r="D13" s="26" t="n">
        <f aca="false">C13-3</f>
        <v>23</v>
      </c>
      <c r="E13" s="0" t="s">
        <v>1214</v>
      </c>
      <c r="F13" s="0" t="n">
        <v>6.0372799845689</v>
      </c>
      <c r="G13" s="6" t="n">
        <f aca="false">F13*((POWER(D13,2))/((POWER(C13,2))))</f>
        <v>4.7244395145517</v>
      </c>
      <c r="H13" s="0" t="n">
        <f aca="false">IF(ISNA(VLOOKUP($A13,PS!$B:$T,2,0)),0,VLOOKUP($A13,PS!$B:$T,2,0))</f>
        <v>0</v>
      </c>
      <c r="I13" s="0" t="n">
        <f aca="false">IF(ISNA(VLOOKUP($A13,PS!$B:$T,3,0)),0,VLOOKUP($A13,PS!$B:$T,3,0))</f>
        <v>8.81319995729479</v>
      </c>
      <c r="J13" s="0" t="n">
        <f aca="false">IF(ISNA(VLOOKUP($A13,PS!$B:$T,4,0)),0,VLOOKUP($A13,PS!$B:$T,4,0))</f>
        <v>3.33591245859949</v>
      </c>
      <c r="K13" s="0" t="n">
        <f aca="false">IF(ISNA(VLOOKUP($A13,PS!$B:$T,5,0)),0,VLOOKUP($A13,PS!$B:$T,5,0))</f>
        <v>6.33603341563229</v>
      </c>
      <c r="L13" s="0" t="n">
        <f aca="false">IF(ISNA(VLOOKUP($A13,PS!$B:$T,6,0)),0,VLOOKUP($A13,PS!$B:$T,6,0))</f>
        <v>1.74093156542785</v>
      </c>
      <c r="M13" s="0" t="n">
        <f aca="false">IF(ISNA(VLOOKUP($A13,PS!$B:$T,7,0)),0,VLOOKUP($A13,PS!$B:$T,7,0))</f>
        <v>1.37757252230105</v>
      </c>
      <c r="N13" s="0" t="n">
        <f aca="false">IF(ISNA(VLOOKUP($A13,PS!$B:$T,8,0)),0,VLOOKUP($A13,PS!$B:$T,8,0))</f>
        <v>3.54480006534194</v>
      </c>
      <c r="O13" s="0" t="n">
        <f aca="false">IF(ISNA(VLOOKUP($A13,PS!$B:$T,9,0)),0,VLOOKUP($A13,PS!$B:$T,9,0))</f>
        <v>11.7691989798858</v>
      </c>
      <c r="P13" s="0" t="n">
        <f aca="false">IF(ISNA(VLOOKUP($A13,PS!$B:$T,10,0)),0,VLOOKUP($A13,PS!$B:$T,10,0))</f>
        <v>0</v>
      </c>
      <c r="Q13" s="0" t="n">
        <f aca="false">IF(ISNA(VLOOKUP($A13,PS!$B:$T,11,0)),0,VLOOKUP($A13,PS!$B:$T,11,0))</f>
        <v>1.75638920250436</v>
      </c>
      <c r="R13" s="0" t="n">
        <f aca="false">IF(ISNA(VLOOKUP($A13,PS!$B:$T,12,0)),0,VLOOKUP($A13,PS!$B:$T,12,0))</f>
        <v>1.61450386414102</v>
      </c>
      <c r="S13" s="0" t="n">
        <f aca="false">IF(ISNA(VLOOKUP($A13,PS!$B:$T,13,0)),0,VLOOKUP($A13,PS!$B:$T,13,0))</f>
        <v>7.53409550417234</v>
      </c>
      <c r="T13" s="0" t="n">
        <f aca="false">IF(ISNA(VLOOKUP($A13,PS!$B:$T,14,0)),0,VLOOKUP($A13,PS!$B:$T,14,0))</f>
        <v>1.80262828265024</v>
      </c>
      <c r="U13" s="0" t="n">
        <f aca="false">IF(ISNA(VLOOKUP($A13,PS!$B:$T,15,0)),0,VLOOKUP($A13,PS!$B:$T,15,0))</f>
        <v>9.5169155479678</v>
      </c>
      <c r="V13" s="0" t="n">
        <f aca="false">IF(ISNA(VLOOKUP($A13,PS!$B:$T,16,0)),0,VLOOKUP($A13,PS!$B:$T,16,0))</f>
        <v>15.1233088720861</v>
      </c>
      <c r="W13" s="0" t="n">
        <f aca="false">IF(ISNA(VLOOKUP($A13,PS!$B:$T,17,0)),0,VLOOKUP($A13,PS!$B:$T,17,0))</f>
        <v>5.20496921155751</v>
      </c>
      <c r="X13" s="0" t="n">
        <f aca="false">IF(ISNA(VLOOKUP($A13,PS!$B:$T,18,0)),0,VLOOKUP($A13,PS!$B:$T,18,0))</f>
        <v>4.20368741850381</v>
      </c>
      <c r="Y13" s="0" t="n">
        <f aca="false">IF(ISNA(VLOOKUP($A13,PS!$B:$T,19,0)),0,VLOOKUP($A13,PS!$B:$T,19,0))</f>
        <v>3.54480006534194</v>
      </c>
      <c r="AA13" s="14" t="n">
        <f aca="false">H13-(H12*$G12/100)</f>
        <v>0</v>
      </c>
      <c r="AB13" s="14" t="n">
        <f aca="false">I13-(I12*$G12/100)</f>
        <v>8.81319995729479</v>
      </c>
      <c r="AC13" s="14" t="n">
        <f aca="false">J13-(J12*$G12/100)</f>
        <v>3.33591245859949</v>
      </c>
      <c r="AD13" s="14" t="n">
        <f aca="false">K13-(K12*$G12/100)</f>
        <v>6.33603341563229</v>
      </c>
      <c r="AE13" s="14" t="n">
        <f aca="false">L13-(L12*$G12/100)</f>
        <v>1.74093156542785</v>
      </c>
      <c r="AF13" s="14" t="n">
        <f aca="false">M13-(M12*$G12/100)</f>
        <v>1.37757252230105</v>
      </c>
      <c r="AG13" s="14" t="n">
        <f aca="false">N13-(N12*$G12/100)</f>
        <v>3.54480006534194</v>
      </c>
      <c r="AH13" s="14" t="n">
        <f aca="false">O13-(O12*$G12/100)</f>
        <v>11.7691989798858</v>
      </c>
      <c r="AI13" s="14" t="n">
        <f aca="false">P13-(P12*$G12/100)</f>
        <v>0</v>
      </c>
      <c r="AJ13" s="14" t="n">
        <f aca="false">Q13-(Q12*$G12/100)</f>
        <v>1.75638920250436</v>
      </c>
      <c r="AK13" s="14" t="n">
        <f aca="false">R13-(R12*$G12/100)</f>
        <v>1.61450386414102</v>
      </c>
      <c r="AL13" s="14" t="n">
        <f aca="false">S13-(S12*$G12/100)</f>
        <v>7.53409550417234</v>
      </c>
      <c r="AM13" s="14" t="n">
        <f aca="false">T13-(T12*$G12/100)</f>
        <v>1.80262828265024</v>
      </c>
      <c r="AN13" s="14" t="n">
        <f aca="false">U13-(U12*$G12/100)</f>
        <v>9.5169155479678</v>
      </c>
      <c r="AO13" s="14" t="n">
        <f aca="false">V13-(V12*$G12/100)</f>
        <v>15.1233088720861</v>
      </c>
      <c r="AP13" s="14" t="n">
        <f aca="false">W13-(W12*$G12/100)</f>
        <v>5.20496921155751</v>
      </c>
      <c r="AQ13" s="14" t="n">
        <f aca="false">X13-(X12*$G12/100)</f>
        <v>4.20368741850381</v>
      </c>
      <c r="AR13" s="14" t="n">
        <f aca="false">Y13-(Y12*$G12/100)</f>
        <v>3.54480006534194</v>
      </c>
      <c r="AS13" s="14"/>
      <c r="AT13" s="14" t="n">
        <f aca="false">IF(AA13&gt;0,AA13,0)</f>
        <v>0</v>
      </c>
      <c r="AU13" s="14" t="n">
        <f aca="false">IF(AB13&gt;0,AB13,0)</f>
        <v>8.81319995729479</v>
      </c>
      <c r="AV13" s="14" t="n">
        <f aca="false">IF(AC13&gt;0,AC13,0)</f>
        <v>3.33591245859949</v>
      </c>
      <c r="AW13" s="14" t="n">
        <f aca="false">IF(AD13&gt;0,AD13,0)</f>
        <v>6.33603341563229</v>
      </c>
      <c r="AX13" s="14" t="n">
        <f aca="false">IF(AE13&gt;0,AE13,0)</f>
        <v>1.74093156542785</v>
      </c>
      <c r="AY13" s="14" t="n">
        <f aca="false">IF(AF13&gt;0,AF13,0)</f>
        <v>1.37757252230105</v>
      </c>
      <c r="AZ13" s="14" t="n">
        <f aca="false">IF(AG13&gt;0,AG13,0)</f>
        <v>3.54480006534194</v>
      </c>
      <c r="BA13" s="14" t="n">
        <f aca="false">IF(AH13&gt;0,AH13,0)</f>
        <v>11.7691989798858</v>
      </c>
      <c r="BB13" s="14" t="n">
        <f aca="false">IF(AI13&gt;0,AI13,0)</f>
        <v>0</v>
      </c>
      <c r="BC13" s="14" t="n">
        <f aca="false">IF(AJ13&gt;0,AJ13,0)</f>
        <v>1.75638920250436</v>
      </c>
      <c r="BD13" s="14" t="n">
        <f aca="false">IF(AK13&gt;0,AK13,0)</f>
        <v>1.61450386414102</v>
      </c>
      <c r="BE13" s="14" t="n">
        <f aca="false">IF(AL13&gt;0,AL13,0)</f>
        <v>7.53409550417234</v>
      </c>
      <c r="BF13" s="14" t="n">
        <f aca="false">IF(AM13&gt;0,AM13,0)</f>
        <v>1.80262828265024</v>
      </c>
      <c r="BG13" s="14" t="n">
        <f aca="false">IF(AN13&gt;0,AN13,0)</f>
        <v>9.5169155479678</v>
      </c>
      <c r="BH13" s="14" t="n">
        <f aca="false">IF(AO13&gt;0,AO13,0)</f>
        <v>15.1233088720861</v>
      </c>
      <c r="BI13" s="14" t="n">
        <f aca="false">IF(AP13&gt;0,AP13,0)</f>
        <v>5.20496921155751</v>
      </c>
      <c r="BJ13" s="14" t="n">
        <f aca="false">IF(AQ13&gt;0,AQ13,0)</f>
        <v>4.20368741850381</v>
      </c>
      <c r="BK13" s="14" t="n">
        <f aca="false">IF(AR13&gt;0,AR13,0)</f>
        <v>3.54480006534194</v>
      </c>
    </row>
    <row r="14" customFormat="false" ht="18" hidden="false" customHeight="false" outlineLevel="0" collapsed="false">
      <c r="A14" s="25" t="s">
        <v>1215</v>
      </c>
      <c r="B14" s="26" t="s">
        <v>1216</v>
      </c>
      <c r="C14" s="26" t="n">
        <v>28</v>
      </c>
      <c r="D14" s="26" t="n">
        <f aca="false">C14-3</f>
        <v>25</v>
      </c>
      <c r="E14" s="0" t="s">
        <v>1217</v>
      </c>
      <c r="F14" s="0" t="n">
        <v>6.68662726265236</v>
      </c>
      <c r="G14" s="6" t="n">
        <f aca="false">F14*((POWER(D14,2))/((POWER(C14,2))))</f>
        <v>5.3305383152522</v>
      </c>
      <c r="H14" s="0" t="n">
        <f aca="false">IF(ISNA(VLOOKUP($A14,PS!$B:$T,2,0)),0,VLOOKUP($A14,PS!$B:$T,2,0))</f>
        <v>0</v>
      </c>
      <c r="I14" s="0" t="n">
        <f aca="false">IF(ISNA(VLOOKUP($A14,PS!$B:$T,3,0)),0,VLOOKUP($A14,PS!$B:$T,3,0))</f>
        <v>0</v>
      </c>
      <c r="J14" s="0" t="n">
        <f aca="false">IF(ISNA(VLOOKUP($A14,PS!$B:$T,4,0)),0,VLOOKUP($A14,PS!$B:$T,4,0))</f>
        <v>0</v>
      </c>
      <c r="K14" s="0" t="n">
        <f aca="false">IF(ISNA(VLOOKUP($A14,PS!$B:$T,5,0)),0,VLOOKUP($A14,PS!$B:$T,5,0))</f>
        <v>0</v>
      </c>
      <c r="L14" s="0" t="n">
        <f aca="false">IF(ISNA(VLOOKUP($A14,PS!$B:$T,6,0)),0,VLOOKUP($A14,PS!$B:$T,6,0))</f>
        <v>0</v>
      </c>
      <c r="M14" s="0" t="n">
        <f aca="false">IF(ISNA(VLOOKUP($A14,PS!$B:$T,7,0)),0,VLOOKUP($A14,PS!$B:$T,7,0))</f>
        <v>0</v>
      </c>
      <c r="N14" s="0" t="n">
        <f aca="false">IF(ISNA(VLOOKUP($A14,PS!$B:$T,8,0)),0,VLOOKUP($A14,PS!$B:$T,8,0))</f>
        <v>0</v>
      </c>
      <c r="O14" s="0" t="n">
        <f aca="false">IF(ISNA(VLOOKUP($A14,PS!$B:$T,9,0)),0,VLOOKUP($A14,PS!$B:$T,9,0))</f>
        <v>0</v>
      </c>
      <c r="P14" s="0" t="n">
        <f aca="false">IF(ISNA(VLOOKUP($A14,PS!$B:$T,10,0)),0,VLOOKUP($A14,PS!$B:$T,10,0))</f>
        <v>0</v>
      </c>
      <c r="Q14" s="0" t="n">
        <f aca="false">IF(ISNA(VLOOKUP($A14,PS!$B:$T,11,0)),0,VLOOKUP($A14,PS!$B:$T,11,0))</f>
        <v>0</v>
      </c>
      <c r="R14" s="0" t="n">
        <f aca="false">IF(ISNA(VLOOKUP($A14,PS!$B:$T,12,0)),0,VLOOKUP($A14,PS!$B:$T,12,0))</f>
        <v>0</v>
      </c>
      <c r="S14" s="0" t="n">
        <f aca="false">IF(ISNA(VLOOKUP($A14,PS!$B:$T,13,0)),0,VLOOKUP($A14,PS!$B:$T,13,0))</f>
        <v>0</v>
      </c>
      <c r="T14" s="0" t="n">
        <f aca="false">IF(ISNA(VLOOKUP($A14,PS!$B:$T,14,0)),0,VLOOKUP($A14,PS!$B:$T,14,0))</f>
        <v>0</v>
      </c>
      <c r="U14" s="0" t="n">
        <f aca="false">IF(ISNA(VLOOKUP($A14,PS!$B:$T,15,0)),0,VLOOKUP($A14,PS!$B:$T,15,0))</f>
        <v>0</v>
      </c>
      <c r="V14" s="0" t="n">
        <f aca="false">IF(ISNA(VLOOKUP($A14,PS!$B:$T,16,0)),0,VLOOKUP($A14,PS!$B:$T,16,0))</f>
        <v>0</v>
      </c>
      <c r="W14" s="0" t="n">
        <f aca="false">IF(ISNA(VLOOKUP($A14,PS!$B:$T,17,0)),0,VLOOKUP($A14,PS!$B:$T,17,0))</f>
        <v>0</v>
      </c>
      <c r="X14" s="0" t="n">
        <f aca="false">IF(ISNA(VLOOKUP($A14,PS!$B:$T,18,0)),0,VLOOKUP($A14,PS!$B:$T,18,0))</f>
        <v>0</v>
      </c>
      <c r="Y14" s="0" t="n">
        <f aca="false">IF(ISNA(VLOOKUP($A14,PS!$B:$T,19,0)),0,VLOOKUP($A14,PS!$B:$T,19,0))</f>
        <v>0</v>
      </c>
      <c r="AA14" s="14" t="n">
        <f aca="false">H14-(H13*$G13/100)</f>
        <v>0</v>
      </c>
      <c r="AB14" s="14" t="n">
        <f aca="false">I14-(I13*$G13/100)</f>
        <v>-0.416374301278889</v>
      </c>
      <c r="AC14" s="14" t="n">
        <f aca="false">J14-(J13*$G13/100)</f>
        <v>-0.157603166364927</v>
      </c>
      <c r="AD14" s="14" t="n">
        <f aca="false">K14-(K13*$G13/100)</f>
        <v>-0.299342066343332</v>
      </c>
      <c r="AE14" s="14" t="n">
        <f aca="false">L14-(L13*$G13/100)</f>
        <v>-0.0822492587983766</v>
      </c>
      <c r="AF14" s="14" t="n">
        <f aca="false">M14-(M13*$G13/100)</f>
        <v>-0.0650825805851972</v>
      </c>
      <c r="AG14" s="14" t="n">
        <f aca="false">N14-(N13*$G13/100)</f>
        <v>-0.167471934998869</v>
      </c>
      <c r="AH14" s="14" t="n">
        <f aca="false">O14-(O13*$G13/100)</f>
        <v>-0.556028687151942</v>
      </c>
      <c r="AI14" s="14" t="n">
        <f aca="false">P14-(P13*$G13/100)</f>
        <v>0</v>
      </c>
      <c r="AJ14" s="14" t="n">
        <f aca="false">Q14-(Q13*$G13/100)</f>
        <v>-0.0829795455124355</v>
      </c>
      <c r="AK14" s="14" t="n">
        <f aca="false">R14-(R13*$G13/100)</f>
        <v>-0.0762762585214424</v>
      </c>
      <c r="AL14" s="14" t="n">
        <f aca="false">S14-(S13*$G13/100)</f>
        <v>-0.355943785063181</v>
      </c>
      <c r="AM14" s="14" t="n">
        <f aca="false">T14-(T13*$G13/100)</f>
        <v>-0.0851640828860124</v>
      </c>
      <c r="AN14" s="14" t="n">
        <f aca="false">U14-(U13*$G13/100)</f>
        <v>-0.449620918714705</v>
      </c>
      <c r="AO14" s="14" t="n">
        <f aca="false">V14-(V13*$G13/100)</f>
        <v>-0.714491580260539</v>
      </c>
      <c r="AP14" s="14" t="n">
        <f aca="false">W14-(W13*$G13/100)</f>
        <v>-0.245905622151073</v>
      </c>
      <c r="AQ14" s="14" t="n">
        <f aca="false">X14-(X13*$G13/100)</f>
        <v>-0.198600669468032</v>
      </c>
      <c r="AR14" s="14" t="n">
        <f aca="false">Y14-(Y13*$G13/100)</f>
        <v>-0.167471934998869</v>
      </c>
      <c r="AS14" s="14"/>
      <c r="AT14" s="14" t="n">
        <f aca="false">IF(AA14&gt;0,AA14,0)</f>
        <v>0</v>
      </c>
      <c r="AU14" s="14" t="n">
        <f aca="false">IF(AB14&gt;0,AB14,0)</f>
        <v>0</v>
      </c>
      <c r="AV14" s="14" t="n">
        <f aca="false">IF(AC14&gt;0,AC14,0)</f>
        <v>0</v>
      </c>
      <c r="AW14" s="14" t="n">
        <f aca="false">IF(AD14&gt;0,AD14,0)</f>
        <v>0</v>
      </c>
      <c r="AX14" s="14" t="n">
        <f aca="false">IF(AE14&gt;0,AE14,0)</f>
        <v>0</v>
      </c>
      <c r="AY14" s="14" t="n">
        <f aca="false">IF(AF14&gt;0,AF14,0)</f>
        <v>0</v>
      </c>
      <c r="AZ14" s="14" t="n">
        <f aca="false">IF(AG14&gt;0,AG14,0)</f>
        <v>0</v>
      </c>
      <c r="BA14" s="14" t="n">
        <f aca="false">IF(AH14&gt;0,AH14,0)</f>
        <v>0</v>
      </c>
      <c r="BB14" s="14" t="n">
        <f aca="false">IF(AI14&gt;0,AI14,0)</f>
        <v>0</v>
      </c>
      <c r="BC14" s="14" t="n">
        <f aca="false">IF(AJ14&gt;0,AJ14,0)</f>
        <v>0</v>
      </c>
      <c r="BD14" s="14" t="n">
        <f aca="false">IF(AK14&gt;0,AK14,0)</f>
        <v>0</v>
      </c>
      <c r="BE14" s="14" t="n">
        <f aca="false">IF(AL14&gt;0,AL14,0)</f>
        <v>0</v>
      </c>
      <c r="BF14" s="14" t="n">
        <f aca="false">IF(AM14&gt;0,AM14,0)</f>
        <v>0</v>
      </c>
      <c r="BG14" s="14" t="n">
        <f aca="false">IF(AN14&gt;0,AN14,0)</f>
        <v>0</v>
      </c>
      <c r="BH14" s="14" t="n">
        <f aca="false">IF(AO14&gt;0,AO14,0)</f>
        <v>0</v>
      </c>
      <c r="BI14" s="14" t="n">
        <f aca="false">IF(AP14&gt;0,AP14,0)</f>
        <v>0</v>
      </c>
      <c r="BJ14" s="14" t="n">
        <f aca="false">IF(AQ14&gt;0,AQ14,0)</f>
        <v>0</v>
      </c>
      <c r="BK14" s="14" t="n">
        <f aca="false">IF(AR14&gt;0,AR14,0)</f>
        <v>0</v>
      </c>
    </row>
    <row r="15" customFormat="false" ht="18" hidden="false" customHeight="false" outlineLevel="0" collapsed="false">
      <c r="A15" s="25" t="s">
        <v>1218</v>
      </c>
      <c r="B15" s="26" t="s">
        <v>1219</v>
      </c>
      <c r="C15" s="26" t="n">
        <v>28</v>
      </c>
      <c r="D15" s="26" t="n">
        <f aca="false">C15-3</f>
        <v>25</v>
      </c>
      <c r="E15" s="0" t="s">
        <v>1220</v>
      </c>
      <c r="F15" s="0" t="n">
        <v>6.69353676591375</v>
      </c>
      <c r="G15" s="6" t="n">
        <f aca="false">F15*((POWER(D15,2))/((POWER(C15,2))))</f>
        <v>5.3360465289491</v>
      </c>
      <c r="H15" s="0" t="n">
        <f aca="false">IF(ISNA(VLOOKUP($A15,PS!$B:$T,2,0)),0,VLOOKUP($A15,PS!$B:$T,2,0))</f>
        <v>0</v>
      </c>
      <c r="I15" s="0" t="n">
        <f aca="false">IF(ISNA(VLOOKUP($A15,PS!$B:$T,3,0)),0,VLOOKUP($A15,PS!$B:$T,3,0))</f>
        <v>0</v>
      </c>
      <c r="J15" s="0" t="n">
        <f aca="false">IF(ISNA(VLOOKUP($A15,PS!$B:$T,4,0)),0,VLOOKUP($A15,PS!$B:$T,4,0))</f>
        <v>0</v>
      </c>
      <c r="K15" s="0" t="n">
        <f aca="false">IF(ISNA(VLOOKUP($A15,PS!$B:$T,5,0)),0,VLOOKUP($A15,PS!$B:$T,5,0))</f>
        <v>0</v>
      </c>
      <c r="L15" s="0" t="n">
        <f aca="false">IF(ISNA(VLOOKUP($A15,PS!$B:$T,6,0)),0,VLOOKUP($A15,PS!$B:$T,6,0))</f>
        <v>0</v>
      </c>
      <c r="M15" s="0" t="n">
        <f aca="false">IF(ISNA(VLOOKUP($A15,PS!$B:$T,7,0)),0,VLOOKUP($A15,PS!$B:$T,7,0))</f>
        <v>0</v>
      </c>
      <c r="N15" s="0" t="n">
        <f aca="false">IF(ISNA(VLOOKUP($A15,PS!$B:$T,8,0)),0,VLOOKUP($A15,PS!$B:$T,8,0))</f>
        <v>0</v>
      </c>
      <c r="O15" s="0" t="n">
        <f aca="false">IF(ISNA(VLOOKUP($A15,PS!$B:$T,9,0)),0,VLOOKUP($A15,PS!$B:$T,9,0))</f>
        <v>0</v>
      </c>
      <c r="P15" s="0" t="n">
        <f aca="false">IF(ISNA(VLOOKUP($A15,PS!$B:$T,10,0)),0,VLOOKUP($A15,PS!$B:$T,10,0))</f>
        <v>0</v>
      </c>
      <c r="Q15" s="0" t="n">
        <f aca="false">IF(ISNA(VLOOKUP($A15,PS!$B:$T,11,0)),0,VLOOKUP($A15,PS!$B:$T,11,0))</f>
        <v>0</v>
      </c>
      <c r="R15" s="0" t="n">
        <f aca="false">IF(ISNA(VLOOKUP($A15,PS!$B:$T,12,0)),0,VLOOKUP($A15,PS!$B:$T,12,0))</f>
        <v>0</v>
      </c>
      <c r="S15" s="0" t="n">
        <f aca="false">IF(ISNA(VLOOKUP($A15,PS!$B:$T,13,0)),0,VLOOKUP($A15,PS!$B:$T,13,0))</f>
        <v>0</v>
      </c>
      <c r="T15" s="0" t="n">
        <f aca="false">IF(ISNA(VLOOKUP($A15,PS!$B:$T,14,0)),0,VLOOKUP($A15,PS!$B:$T,14,0))</f>
        <v>0</v>
      </c>
      <c r="U15" s="0" t="n">
        <f aca="false">IF(ISNA(VLOOKUP($A15,PS!$B:$T,15,0)),0,VLOOKUP($A15,PS!$B:$T,15,0))</f>
        <v>0</v>
      </c>
      <c r="V15" s="0" t="n">
        <f aca="false">IF(ISNA(VLOOKUP($A15,PS!$B:$T,16,0)),0,VLOOKUP($A15,PS!$B:$T,16,0))</f>
        <v>0</v>
      </c>
      <c r="W15" s="0" t="n">
        <f aca="false">IF(ISNA(VLOOKUP($A15,PS!$B:$T,17,0)),0,VLOOKUP($A15,PS!$B:$T,17,0))</f>
        <v>0</v>
      </c>
      <c r="X15" s="0" t="n">
        <f aca="false">IF(ISNA(VLOOKUP($A15,PS!$B:$T,18,0)),0,VLOOKUP($A15,PS!$B:$T,18,0))</f>
        <v>0</v>
      </c>
      <c r="Y15" s="0" t="n">
        <f aca="false">IF(ISNA(VLOOKUP($A15,PS!$B:$T,19,0)),0,VLOOKUP($A15,PS!$B:$T,19,0))</f>
        <v>0</v>
      </c>
      <c r="AA15" s="14" t="n">
        <f aca="false">H15-(H14*$G14/100)</f>
        <v>0</v>
      </c>
      <c r="AB15" s="14" t="n">
        <f aca="false">I15-(I14*$G14/100)</f>
        <v>0</v>
      </c>
      <c r="AC15" s="14" t="n">
        <f aca="false">J15-(J14*$G14/100)</f>
        <v>0</v>
      </c>
      <c r="AD15" s="14" t="n">
        <f aca="false">K15-(K14*$G14/100)</f>
        <v>0</v>
      </c>
      <c r="AE15" s="14" t="n">
        <f aca="false">L15-(L14*$G14/100)</f>
        <v>0</v>
      </c>
      <c r="AF15" s="14" t="n">
        <f aca="false">M15-(M14*$G14/100)</f>
        <v>0</v>
      </c>
      <c r="AG15" s="14" t="n">
        <f aca="false">N15-(N14*$G14/100)</f>
        <v>0</v>
      </c>
      <c r="AH15" s="14" t="n">
        <f aca="false">O15-(O14*$G14/100)</f>
        <v>0</v>
      </c>
      <c r="AI15" s="14" t="n">
        <f aca="false">P15-(P14*$G14/100)</f>
        <v>0</v>
      </c>
      <c r="AJ15" s="14" t="n">
        <f aca="false">Q15-(Q14*$G14/100)</f>
        <v>0</v>
      </c>
      <c r="AK15" s="14" t="n">
        <f aca="false">R15-(R14*$G14/100)</f>
        <v>0</v>
      </c>
      <c r="AL15" s="14" t="n">
        <f aca="false">S15-(S14*$G14/100)</f>
        <v>0</v>
      </c>
      <c r="AM15" s="14" t="n">
        <f aca="false">T15-(T14*$G14/100)</f>
        <v>0</v>
      </c>
      <c r="AN15" s="14" t="n">
        <f aca="false">U15-(U14*$G14/100)</f>
        <v>0</v>
      </c>
      <c r="AO15" s="14" t="n">
        <f aca="false">V15-(V14*$G14/100)</f>
        <v>0</v>
      </c>
      <c r="AP15" s="14" t="n">
        <f aca="false">W15-(W14*$G14/100)</f>
        <v>0</v>
      </c>
      <c r="AQ15" s="14" t="n">
        <f aca="false">X15-(X14*$G14/100)</f>
        <v>0</v>
      </c>
      <c r="AR15" s="14" t="n">
        <f aca="false">Y15-(Y14*$G14/100)</f>
        <v>0</v>
      </c>
      <c r="AS15" s="14"/>
      <c r="AT15" s="14" t="n">
        <f aca="false">IF(AA15&gt;0,AA15,0)</f>
        <v>0</v>
      </c>
      <c r="AU15" s="14" t="n">
        <f aca="false">IF(AB15&gt;0,AB15,0)</f>
        <v>0</v>
      </c>
      <c r="AV15" s="14" t="n">
        <f aca="false">IF(AC15&gt;0,AC15,0)</f>
        <v>0</v>
      </c>
      <c r="AW15" s="14" t="n">
        <f aca="false">IF(AD15&gt;0,AD15,0)</f>
        <v>0</v>
      </c>
      <c r="AX15" s="14" t="n">
        <f aca="false">IF(AE15&gt;0,AE15,0)</f>
        <v>0</v>
      </c>
      <c r="AY15" s="14" t="n">
        <f aca="false">IF(AF15&gt;0,AF15,0)</f>
        <v>0</v>
      </c>
      <c r="AZ15" s="14" t="n">
        <f aca="false">IF(AG15&gt;0,AG15,0)</f>
        <v>0</v>
      </c>
      <c r="BA15" s="14" t="n">
        <f aca="false">IF(AH15&gt;0,AH15,0)</f>
        <v>0</v>
      </c>
      <c r="BB15" s="14" t="n">
        <f aca="false">IF(AI15&gt;0,AI15,0)</f>
        <v>0</v>
      </c>
      <c r="BC15" s="14" t="n">
        <f aca="false">IF(AJ15&gt;0,AJ15,0)</f>
        <v>0</v>
      </c>
      <c r="BD15" s="14" t="n">
        <f aca="false">IF(AK15&gt;0,AK15,0)</f>
        <v>0</v>
      </c>
      <c r="BE15" s="14" t="n">
        <f aca="false">IF(AL15&gt;0,AL15,0)</f>
        <v>0</v>
      </c>
      <c r="BF15" s="14" t="n">
        <f aca="false">IF(AM15&gt;0,AM15,0)</f>
        <v>0</v>
      </c>
      <c r="BG15" s="14" t="n">
        <f aca="false">IF(AN15&gt;0,AN15,0)</f>
        <v>0</v>
      </c>
      <c r="BH15" s="14" t="n">
        <f aca="false">IF(AO15&gt;0,AO15,0)</f>
        <v>0</v>
      </c>
      <c r="BI15" s="14" t="n">
        <f aca="false">IF(AP15&gt;0,AP15,0)</f>
        <v>0</v>
      </c>
      <c r="BJ15" s="14" t="n">
        <f aca="false">IF(AQ15&gt;0,AQ15,0)</f>
        <v>0</v>
      </c>
      <c r="BK15" s="14" t="n">
        <f aca="false">IF(AR15&gt;0,AR15,0)</f>
        <v>0</v>
      </c>
    </row>
    <row r="16" customFormat="false" ht="18" hidden="false" customHeight="false" outlineLevel="0" collapsed="false">
      <c r="A16" s="25" t="s">
        <v>1221</v>
      </c>
      <c r="B16" s="26" t="s">
        <v>1222</v>
      </c>
      <c r="C16" s="26" t="n">
        <v>28</v>
      </c>
      <c r="D16" s="26" t="n">
        <f aca="false">C16-3</f>
        <v>25</v>
      </c>
      <c r="E16" s="0" t="s">
        <v>1223</v>
      </c>
      <c r="F16" s="0" t="n">
        <v>6.70044666251575</v>
      </c>
      <c r="G16" s="6" t="n">
        <f aca="false">F16*((POWER(D16,2))/((POWER(C16,2))))</f>
        <v>5.34155505621473</v>
      </c>
      <c r="H16" s="0" t="n">
        <f aca="false">IF(ISNA(VLOOKUP($A16,PS!$B:$T,2,0)),0,VLOOKUP($A16,PS!$B:$T,2,0))</f>
        <v>0</v>
      </c>
      <c r="I16" s="0" t="n">
        <f aca="false">IF(ISNA(VLOOKUP($A16,PS!$B:$T,3,0)),0,VLOOKUP($A16,PS!$B:$T,3,0))</f>
        <v>7.09273162196916</v>
      </c>
      <c r="J16" s="0" t="n">
        <f aca="false">IF(ISNA(VLOOKUP($A16,PS!$B:$T,4,0)),0,VLOOKUP($A16,PS!$B:$T,4,0))</f>
        <v>5.80449005181843</v>
      </c>
      <c r="K16" s="0" t="n">
        <f aca="false">IF(ISNA(VLOOKUP($A16,PS!$B:$T,5,0)),0,VLOOKUP($A16,PS!$B:$T,5,0))</f>
        <v>5.25966449081747</v>
      </c>
      <c r="L16" s="0" t="n">
        <f aca="false">IF(ISNA(VLOOKUP($A16,PS!$B:$T,6,0)),0,VLOOKUP($A16,PS!$B:$T,6,0))</f>
        <v>5.65116037357645</v>
      </c>
      <c r="M16" s="0" t="n">
        <f aca="false">IF(ISNA(VLOOKUP($A16,PS!$B:$T,7,0)),0,VLOOKUP($A16,PS!$B:$T,7,0))</f>
        <v>4.99929760483248</v>
      </c>
      <c r="N16" s="0" t="n">
        <f aca="false">IF(ISNA(VLOOKUP($A16,PS!$B:$T,8,0)),0,VLOOKUP($A16,PS!$B:$T,8,0))</f>
        <v>4.99929760483248</v>
      </c>
      <c r="O16" s="0" t="n">
        <f aca="false">IF(ISNA(VLOOKUP($A16,PS!$B:$T,9,0)),0,VLOOKUP($A16,PS!$B:$T,9,0))</f>
        <v>11.9735059607579</v>
      </c>
      <c r="P16" s="0" t="n">
        <f aca="false">IF(ISNA(VLOOKUP($A16,PS!$B:$T,10,0)),0,VLOOKUP($A16,PS!$B:$T,10,0))</f>
        <v>0</v>
      </c>
      <c r="Q16" s="0" t="n">
        <f aca="false">IF(ISNA(VLOOKUP($A16,PS!$B:$T,11,0)),0,VLOOKUP($A16,PS!$B:$T,11,0))</f>
        <v>3.53009853227958</v>
      </c>
      <c r="R16" s="0" t="n">
        <f aca="false">IF(ISNA(VLOOKUP($A16,PS!$B:$T,12,0)),0,VLOOKUP($A16,PS!$B:$T,12,0))</f>
        <v>5.3564561547145</v>
      </c>
      <c r="S16" s="0" t="n">
        <f aca="false">IF(ISNA(VLOOKUP($A16,PS!$B:$T,13,0)),0,VLOOKUP($A16,PS!$B:$T,13,0))</f>
        <v>4.48709701135904</v>
      </c>
      <c r="T16" s="0" t="n">
        <f aca="false">IF(ISNA(VLOOKUP($A16,PS!$B:$T,14,0)),0,VLOOKUP($A16,PS!$B:$T,14,0))</f>
        <v>1.16863002437878</v>
      </c>
      <c r="U16" s="0" t="n">
        <f aca="false">IF(ISNA(VLOOKUP($A16,PS!$B:$T,15,0)),0,VLOOKUP($A16,PS!$B:$T,15,0))</f>
        <v>0</v>
      </c>
      <c r="V16" s="0" t="n">
        <f aca="false">IF(ISNA(VLOOKUP($A16,PS!$B:$T,16,0)),0,VLOOKUP($A16,PS!$B:$T,16,0))</f>
        <v>8.46898692702466</v>
      </c>
      <c r="W16" s="0" t="n">
        <f aca="false">IF(ISNA(VLOOKUP($A16,PS!$B:$T,17,0)),0,VLOOKUP($A16,PS!$B:$T,17,0))</f>
        <v>9.16978857167464</v>
      </c>
      <c r="X16" s="0" t="n">
        <f aca="false">IF(ISNA(VLOOKUP($A16,PS!$B:$T,18,0)),0,VLOOKUP($A16,PS!$B:$T,18,0))</f>
        <v>1.91497104042211</v>
      </c>
      <c r="Y16" s="0" t="n">
        <f aca="false">IF(ISNA(VLOOKUP($A16,PS!$B:$T,19,0)),0,VLOOKUP($A16,PS!$B:$T,19,0))</f>
        <v>1.98534473705705</v>
      </c>
      <c r="AA16" s="14" t="n">
        <f aca="false">H16-(H15*$G15/100)</f>
        <v>0</v>
      </c>
      <c r="AB16" s="14" t="n">
        <f aca="false">I16-(I15*$G15/100)</f>
        <v>7.09273162196916</v>
      </c>
      <c r="AC16" s="14" t="n">
        <f aca="false">J16-(J15*$G15/100)</f>
        <v>5.80449005181843</v>
      </c>
      <c r="AD16" s="14" t="n">
        <f aca="false">K16-(K15*$G15/100)</f>
        <v>5.25966449081747</v>
      </c>
      <c r="AE16" s="14" t="n">
        <f aca="false">L16-(L15*$G15/100)</f>
        <v>5.65116037357645</v>
      </c>
      <c r="AF16" s="14" t="n">
        <f aca="false">M16-(M15*$G15/100)</f>
        <v>4.99929760483248</v>
      </c>
      <c r="AG16" s="14" t="n">
        <f aca="false">N16-(N15*$G15/100)</f>
        <v>4.99929760483248</v>
      </c>
      <c r="AH16" s="14" t="n">
        <f aca="false">O16-(O15*$G15/100)</f>
        <v>11.9735059607579</v>
      </c>
      <c r="AI16" s="14" t="n">
        <f aca="false">P16-(P15*$G15/100)</f>
        <v>0</v>
      </c>
      <c r="AJ16" s="14" t="n">
        <f aca="false">Q16-(Q15*$G15/100)</f>
        <v>3.53009853227958</v>
      </c>
      <c r="AK16" s="14" t="n">
        <f aca="false">R16-(R15*$G15/100)</f>
        <v>5.3564561547145</v>
      </c>
      <c r="AL16" s="14" t="n">
        <f aca="false">S16-(S15*$G15/100)</f>
        <v>4.48709701135904</v>
      </c>
      <c r="AM16" s="14" t="n">
        <f aca="false">T16-(T15*$G15/100)</f>
        <v>1.16863002437878</v>
      </c>
      <c r="AN16" s="14" t="n">
        <f aca="false">U16-(U15*$G15/100)</f>
        <v>0</v>
      </c>
      <c r="AO16" s="14" t="n">
        <f aca="false">V16-(V15*$G15/100)</f>
        <v>8.46898692702466</v>
      </c>
      <c r="AP16" s="14" t="n">
        <f aca="false">W16-(W15*$G15/100)</f>
        <v>9.16978857167464</v>
      </c>
      <c r="AQ16" s="14" t="n">
        <f aca="false">X16-(X15*$G15/100)</f>
        <v>1.91497104042211</v>
      </c>
      <c r="AR16" s="14" t="n">
        <f aca="false">Y16-(Y15*$G15/100)</f>
        <v>1.98534473705705</v>
      </c>
      <c r="AS16" s="14"/>
      <c r="AT16" s="14" t="n">
        <f aca="false">IF(AA16&gt;0,AA16,0)</f>
        <v>0</v>
      </c>
      <c r="AU16" s="14" t="n">
        <f aca="false">IF(AB16&gt;0,AB16,0)</f>
        <v>7.09273162196916</v>
      </c>
      <c r="AV16" s="14" t="n">
        <f aca="false">IF(AC16&gt;0,AC16,0)</f>
        <v>5.80449005181843</v>
      </c>
      <c r="AW16" s="14" t="n">
        <f aca="false">IF(AD16&gt;0,AD16,0)</f>
        <v>5.25966449081747</v>
      </c>
      <c r="AX16" s="14" t="n">
        <f aca="false">IF(AE16&gt;0,AE16,0)</f>
        <v>5.65116037357645</v>
      </c>
      <c r="AY16" s="14" t="n">
        <f aca="false">IF(AF16&gt;0,AF16,0)</f>
        <v>4.99929760483248</v>
      </c>
      <c r="AZ16" s="14" t="n">
        <f aca="false">IF(AG16&gt;0,AG16,0)</f>
        <v>4.99929760483248</v>
      </c>
      <c r="BA16" s="14" t="n">
        <f aca="false">IF(AH16&gt;0,AH16,0)</f>
        <v>11.9735059607579</v>
      </c>
      <c r="BB16" s="14" t="n">
        <f aca="false">IF(AI16&gt;0,AI16,0)</f>
        <v>0</v>
      </c>
      <c r="BC16" s="14" t="n">
        <f aca="false">IF(AJ16&gt;0,AJ16,0)</f>
        <v>3.53009853227958</v>
      </c>
      <c r="BD16" s="14" t="n">
        <f aca="false">IF(AK16&gt;0,AK16,0)</f>
        <v>5.3564561547145</v>
      </c>
      <c r="BE16" s="14" t="n">
        <f aca="false">IF(AL16&gt;0,AL16,0)</f>
        <v>4.48709701135904</v>
      </c>
      <c r="BF16" s="14" t="n">
        <f aca="false">IF(AM16&gt;0,AM16,0)</f>
        <v>1.16863002437878</v>
      </c>
      <c r="BG16" s="14" t="n">
        <f aca="false">IF(AN16&gt;0,AN16,0)</f>
        <v>0</v>
      </c>
      <c r="BH16" s="14" t="n">
        <f aca="false">IF(AO16&gt;0,AO16,0)</f>
        <v>8.46898692702466</v>
      </c>
      <c r="BI16" s="14" t="n">
        <f aca="false">IF(AP16&gt;0,AP16,0)</f>
        <v>9.16978857167464</v>
      </c>
      <c r="BJ16" s="14" t="n">
        <f aca="false">IF(AQ16&gt;0,AQ16,0)</f>
        <v>1.91497104042211</v>
      </c>
      <c r="BK16" s="14" t="n">
        <f aca="false">IF(AR16&gt;0,AR16,0)</f>
        <v>1.98534473705705</v>
      </c>
    </row>
    <row r="17" customFormat="false" ht="18" hidden="false" customHeight="false" outlineLevel="0" collapsed="false">
      <c r="A17" s="26" t="s">
        <v>1224</v>
      </c>
      <c r="B17" s="26" t="s">
        <v>1225</v>
      </c>
      <c r="C17" s="26" t="n">
        <v>34</v>
      </c>
      <c r="D17" s="26" t="n">
        <f aca="false">C17-3</f>
        <v>31</v>
      </c>
      <c r="E17" s="0" t="s">
        <v>1226</v>
      </c>
      <c r="F17" s="0" t="n">
        <v>9.14360051991154</v>
      </c>
      <c r="G17" s="6" t="n">
        <f aca="false">F17*((POWER(D17,2))/((POWER(C17,2))))</f>
        <v>7.6012111588538</v>
      </c>
      <c r="H17" s="0" t="n">
        <f aca="false">IF(ISNA(VLOOKUP($A17,PS!$B:$T,2,0)),0,VLOOKUP($A17,PS!$B:$T,2,0))</f>
        <v>0</v>
      </c>
      <c r="I17" s="0" t="n">
        <f aca="false">IF(ISNA(VLOOKUP($A17,PS!$B:$T,3,0)),0,VLOOKUP($A17,PS!$B:$T,3,0))</f>
        <v>0</v>
      </c>
      <c r="J17" s="0" t="n">
        <f aca="false">IF(ISNA(VLOOKUP($A17,PS!$B:$T,4,0)),0,VLOOKUP($A17,PS!$B:$T,4,0))</f>
        <v>0</v>
      </c>
      <c r="K17" s="0" t="n">
        <f aca="false">IF(ISNA(VLOOKUP($A17,PS!$B:$T,5,0)),0,VLOOKUP($A17,PS!$B:$T,5,0))</f>
        <v>0</v>
      </c>
      <c r="L17" s="0" t="n">
        <f aca="false">IF(ISNA(VLOOKUP($A17,PS!$B:$T,6,0)),0,VLOOKUP($A17,PS!$B:$T,6,0))</f>
        <v>0</v>
      </c>
      <c r="M17" s="0" t="n">
        <f aca="false">IF(ISNA(VLOOKUP($A17,PS!$B:$T,7,0)),0,VLOOKUP($A17,PS!$B:$T,7,0))</f>
        <v>0</v>
      </c>
      <c r="N17" s="0" t="n">
        <f aca="false">IF(ISNA(VLOOKUP($A17,PS!$B:$T,8,0)),0,VLOOKUP($A17,PS!$B:$T,8,0))</f>
        <v>0</v>
      </c>
      <c r="O17" s="0" t="n">
        <f aca="false">IF(ISNA(VLOOKUP($A17,PS!$B:$T,9,0)),0,VLOOKUP($A17,PS!$B:$T,9,0))</f>
        <v>0</v>
      </c>
      <c r="P17" s="0" t="n">
        <f aca="false">IF(ISNA(VLOOKUP($A17,PS!$B:$T,10,0)),0,VLOOKUP($A17,PS!$B:$T,10,0))</f>
        <v>0</v>
      </c>
      <c r="Q17" s="0" t="n">
        <f aca="false">IF(ISNA(VLOOKUP($A17,PS!$B:$T,11,0)),0,VLOOKUP($A17,PS!$B:$T,11,0))</f>
        <v>0</v>
      </c>
      <c r="R17" s="0" t="n">
        <f aca="false">IF(ISNA(VLOOKUP($A17,PS!$B:$T,12,0)),0,VLOOKUP($A17,PS!$B:$T,12,0))</f>
        <v>0</v>
      </c>
      <c r="S17" s="0" t="n">
        <f aca="false">IF(ISNA(VLOOKUP($A17,PS!$B:$T,13,0)),0,VLOOKUP($A17,PS!$B:$T,13,0))</f>
        <v>0</v>
      </c>
      <c r="T17" s="0" t="n">
        <f aca="false">IF(ISNA(VLOOKUP($A17,PS!$B:$T,14,0)),0,VLOOKUP($A17,PS!$B:$T,14,0))</f>
        <v>0</v>
      </c>
      <c r="U17" s="0" t="n">
        <f aca="false">IF(ISNA(VLOOKUP($A17,PS!$B:$T,15,0)),0,VLOOKUP($A17,PS!$B:$T,15,0))</f>
        <v>0</v>
      </c>
      <c r="V17" s="0" t="n">
        <f aca="false">IF(ISNA(VLOOKUP($A17,PS!$B:$T,16,0)),0,VLOOKUP($A17,PS!$B:$T,16,0))</f>
        <v>0</v>
      </c>
      <c r="W17" s="0" t="n">
        <f aca="false">IF(ISNA(VLOOKUP($A17,PS!$B:$T,17,0)),0,VLOOKUP($A17,PS!$B:$T,17,0))</f>
        <v>0</v>
      </c>
      <c r="X17" s="0" t="n">
        <f aca="false">IF(ISNA(VLOOKUP($A17,PS!$B:$T,18,0)),0,VLOOKUP($A17,PS!$B:$T,18,0))</f>
        <v>0</v>
      </c>
      <c r="Y17" s="0" t="n">
        <f aca="false">IF(ISNA(VLOOKUP($A17,PS!$B:$T,19,0)),0,VLOOKUP($A17,PS!$B:$T,19,0))</f>
        <v>0</v>
      </c>
      <c r="AA17" s="14" t="n">
        <f aca="false">H17-(H16*$G16/100)</f>
        <v>0</v>
      </c>
      <c r="AB17" s="14" t="n">
        <f aca="false">I17-(I16*$G16/100)</f>
        <v>-0.378862164577034</v>
      </c>
      <c r="AC17" s="14" t="n">
        <f aca="false">J17-(J16*$G16/100)</f>
        <v>-0.310050031850388</v>
      </c>
      <c r="AD17" s="14" t="n">
        <f aca="false">K17-(K16*$G16/100)</f>
        <v>-0.280947874549191</v>
      </c>
      <c r="AE17" s="14" t="n">
        <f aca="false">L17-(L16*$G16/100)</f>
        <v>-0.301859842669576</v>
      </c>
      <c r="AF17" s="14" t="n">
        <f aca="false">M17-(M16*$G16/100)</f>
        <v>-0.267040233986151</v>
      </c>
      <c r="AG17" s="14" t="n">
        <f aca="false">N17-(N16*$G16/100)</f>
        <v>-0.267040233986151</v>
      </c>
      <c r="AH17" s="14" t="n">
        <f aca="false">O17-(O16*$G16/100)</f>
        <v>-0.639571413053035</v>
      </c>
      <c r="AI17" s="14" t="n">
        <f aca="false">P17-(P16*$G16/100)</f>
        <v>0</v>
      </c>
      <c r="AJ17" s="14" t="n">
        <f aca="false">Q17-(Q16*$G16/100)</f>
        <v>-0.188562156640342</v>
      </c>
      <c r="AK17" s="14" t="n">
        <f aca="false">R17-(R16*$G16/100)</f>
        <v>-0.286118054566077</v>
      </c>
      <c r="AL17" s="14" t="n">
        <f aca="false">S17-(S16*$G16/100)</f>
        <v>-0.239680757287509</v>
      </c>
      <c r="AM17" s="14" t="n">
        <f aca="false">T17-(T16*$G16/100)</f>
        <v>-0.062423016155648</v>
      </c>
      <c r="AN17" s="14" t="n">
        <f aca="false">U17-(U16*$G16/100)</f>
        <v>0</v>
      </c>
      <c r="AO17" s="14" t="n">
        <f aca="false">V17-(V16*$G16/100)</f>
        <v>-0.45237559941065</v>
      </c>
      <c r="AP17" s="14" t="n">
        <f aca="false">W17-(W16*$G16/100)</f>
        <v>-0.489809305094486</v>
      </c>
      <c r="AQ17" s="14" t="n">
        <f aca="false">X17-(X16*$G16/100)</f>
        <v>-0.102289232434715</v>
      </c>
      <c r="AR17" s="14" t="n">
        <f aca="false">Y17-(Y16*$G16/100)</f>
        <v>-0.106048282185564</v>
      </c>
      <c r="AS17" s="14"/>
      <c r="AT17" s="14" t="n">
        <f aca="false">IF(AA17&gt;0,AA17,0)</f>
        <v>0</v>
      </c>
      <c r="AU17" s="14" t="n">
        <f aca="false">IF(AB17&gt;0,AB17,0)</f>
        <v>0</v>
      </c>
      <c r="AV17" s="14" t="n">
        <f aca="false">IF(AC17&gt;0,AC17,0)</f>
        <v>0</v>
      </c>
      <c r="AW17" s="14" t="n">
        <f aca="false">IF(AD17&gt;0,AD17,0)</f>
        <v>0</v>
      </c>
      <c r="AX17" s="14" t="n">
        <f aca="false">IF(AE17&gt;0,AE17,0)</f>
        <v>0</v>
      </c>
      <c r="AY17" s="14" t="n">
        <f aca="false">IF(AF17&gt;0,AF17,0)</f>
        <v>0</v>
      </c>
      <c r="AZ17" s="14" t="n">
        <f aca="false">IF(AG17&gt;0,AG17,0)</f>
        <v>0</v>
      </c>
      <c r="BA17" s="14" t="n">
        <f aca="false">IF(AH17&gt;0,AH17,0)</f>
        <v>0</v>
      </c>
      <c r="BB17" s="14" t="n">
        <f aca="false">IF(AI17&gt;0,AI17,0)</f>
        <v>0</v>
      </c>
      <c r="BC17" s="14" t="n">
        <f aca="false">IF(AJ17&gt;0,AJ17,0)</f>
        <v>0</v>
      </c>
      <c r="BD17" s="14" t="n">
        <f aca="false">IF(AK17&gt;0,AK17,0)</f>
        <v>0</v>
      </c>
      <c r="BE17" s="14" t="n">
        <f aca="false">IF(AL17&gt;0,AL17,0)</f>
        <v>0</v>
      </c>
      <c r="BF17" s="14" t="n">
        <f aca="false">IF(AM17&gt;0,AM17,0)</f>
        <v>0</v>
      </c>
      <c r="BG17" s="14" t="n">
        <f aca="false">IF(AN17&gt;0,AN17,0)</f>
        <v>0</v>
      </c>
      <c r="BH17" s="14" t="n">
        <f aca="false">IF(AO17&gt;0,AO17,0)</f>
        <v>0</v>
      </c>
      <c r="BI17" s="14" t="n">
        <f aca="false">IF(AP17&gt;0,AP17,0)</f>
        <v>0</v>
      </c>
      <c r="BJ17" s="14" t="n">
        <f aca="false">IF(AQ17&gt;0,AQ17,0)</f>
        <v>0</v>
      </c>
      <c r="BK17" s="14" t="n">
        <f aca="false">IF(AR17&gt;0,AR17,0)</f>
        <v>0</v>
      </c>
    </row>
    <row r="18" customFormat="false" ht="18" hidden="false" customHeight="false" outlineLevel="0" collapsed="false">
      <c r="A18" s="26" t="s">
        <v>1227</v>
      </c>
      <c r="B18" s="26" t="s">
        <v>1228</v>
      </c>
      <c r="C18" s="26" t="n">
        <v>34</v>
      </c>
      <c r="D18" s="26" t="n">
        <f aca="false">C18-3</f>
        <v>31</v>
      </c>
      <c r="E18" s="0" t="s">
        <v>1229</v>
      </c>
      <c r="F18" s="0" t="n">
        <v>9.15200205439278</v>
      </c>
      <c r="G18" s="6" t="n">
        <f aca="false">F18*((POWER(D18,2))/((POWER(C18,2))))</f>
        <v>7.60819547947358</v>
      </c>
      <c r="H18" s="0" t="n">
        <f aca="false">IF(ISNA(VLOOKUP($A18,PS!$B:$T,2,0)),0,VLOOKUP($A18,PS!$B:$T,2,0))</f>
        <v>0</v>
      </c>
      <c r="I18" s="0" t="n">
        <f aca="false">IF(ISNA(VLOOKUP($A18,PS!$B:$T,3,0)),0,VLOOKUP($A18,PS!$B:$T,3,0))</f>
        <v>0</v>
      </c>
      <c r="J18" s="0" t="n">
        <f aca="false">IF(ISNA(VLOOKUP($A18,PS!$B:$T,4,0)),0,VLOOKUP($A18,PS!$B:$T,4,0))</f>
        <v>0</v>
      </c>
      <c r="K18" s="0" t="n">
        <f aca="false">IF(ISNA(VLOOKUP($A18,PS!$B:$T,5,0)),0,VLOOKUP($A18,PS!$B:$T,5,0))</f>
        <v>0</v>
      </c>
      <c r="L18" s="0" t="n">
        <f aca="false">IF(ISNA(VLOOKUP($A18,PS!$B:$T,6,0)),0,VLOOKUP($A18,PS!$B:$T,6,0))</f>
        <v>0</v>
      </c>
      <c r="M18" s="0" t="n">
        <f aca="false">IF(ISNA(VLOOKUP($A18,PS!$B:$T,7,0)),0,VLOOKUP($A18,PS!$B:$T,7,0))</f>
        <v>0</v>
      </c>
      <c r="N18" s="0" t="n">
        <f aca="false">IF(ISNA(VLOOKUP($A18,PS!$B:$T,8,0)),0,VLOOKUP($A18,PS!$B:$T,8,0))</f>
        <v>0</v>
      </c>
      <c r="O18" s="0" t="n">
        <f aca="false">IF(ISNA(VLOOKUP($A18,PS!$B:$T,9,0)),0,VLOOKUP($A18,PS!$B:$T,9,0))</f>
        <v>0</v>
      </c>
      <c r="P18" s="0" t="n">
        <f aca="false">IF(ISNA(VLOOKUP($A18,PS!$B:$T,10,0)),0,VLOOKUP($A18,PS!$B:$T,10,0))</f>
        <v>0</v>
      </c>
      <c r="Q18" s="0" t="n">
        <f aca="false">IF(ISNA(VLOOKUP($A18,PS!$B:$T,11,0)),0,VLOOKUP($A18,PS!$B:$T,11,0))</f>
        <v>0</v>
      </c>
      <c r="R18" s="0" t="n">
        <f aca="false">IF(ISNA(VLOOKUP($A18,PS!$B:$T,12,0)),0,VLOOKUP($A18,PS!$B:$T,12,0))</f>
        <v>0</v>
      </c>
      <c r="S18" s="0" t="n">
        <f aca="false">IF(ISNA(VLOOKUP($A18,PS!$B:$T,13,0)),0,VLOOKUP($A18,PS!$B:$T,13,0))</f>
        <v>0</v>
      </c>
      <c r="T18" s="0" t="n">
        <f aca="false">IF(ISNA(VLOOKUP($A18,PS!$B:$T,14,0)),0,VLOOKUP($A18,PS!$B:$T,14,0))</f>
        <v>0</v>
      </c>
      <c r="U18" s="0" t="n">
        <f aca="false">IF(ISNA(VLOOKUP($A18,PS!$B:$T,15,0)),0,VLOOKUP($A18,PS!$B:$T,15,0))</f>
        <v>0</v>
      </c>
      <c r="V18" s="0" t="n">
        <f aca="false">IF(ISNA(VLOOKUP($A18,PS!$B:$T,16,0)),0,VLOOKUP($A18,PS!$B:$T,16,0))</f>
        <v>0</v>
      </c>
      <c r="W18" s="0" t="n">
        <f aca="false">IF(ISNA(VLOOKUP($A18,PS!$B:$T,17,0)),0,VLOOKUP($A18,PS!$B:$T,17,0))</f>
        <v>0</v>
      </c>
      <c r="X18" s="0" t="n">
        <f aca="false">IF(ISNA(VLOOKUP($A18,PS!$B:$T,18,0)),0,VLOOKUP($A18,PS!$B:$T,18,0))</f>
        <v>0</v>
      </c>
      <c r="Y18" s="0" t="n">
        <f aca="false">IF(ISNA(VLOOKUP($A18,PS!$B:$T,19,0)),0,VLOOKUP($A18,PS!$B:$T,19,0))</f>
        <v>0</v>
      </c>
      <c r="AA18" s="14" t="n">
        <f aca="false">H18-(H17*$G17/100)</f>
        <v>0</v>
      </c>
      <c r="AB18" s="14" t="n">
        <f aca="false">I18-(I17*$G17/100)</f>
        <v>0</v>
      </c>
      <c r="AC18" s="14" t="n">
        <f aca="false">J18-(J17*$G17/100)</f>
        <v>0</v>
      </c>
      <c r="AD18" s="14" t="n">
        <f aca="false">K18-(K17*$G17/100)</f>
        <v>0</v>
      </c>
      <c r="AE18" s="14" t="n">
        <f aca="false">L18-(L17*$G17/100)</f>
        <v>0</v>
      </c>
      <c r="AF18" s="14" t="n">
        <f aca="false">M18-(M17*$G17/100)</f>
        <v>0</v>
      </c>
      <c r="AG18" s="14" t="n">
        <f aca="false">N18-(N17*$G17/100)</f>
        <v>0</v>
      </c>
      <c r="AH18" s="14" t="n">
        <f aca="false">O18-(O17*$G17/100)</f>
        <v>0</v>
      </c>
      <c r="AI18" s="14" t="n">
        <f aca="false">P18-(P17*$G17/100)</f>
        <v>0</v>
      </c>
      <c r="AJ18" s="14" t="n">
        <f aca="false">Q18-(Q17*$G17/100)</f>
        <v>0</v>
      </c>
      <c r="AK18" s="14" t="n">
        <f aca="false">R18-(R17*$G17/100)</f>
        <v>0</v>
      </c>
      <c r="AL18" s="14" t="n">
        <f aca="false">S18-(S17*$G17/100)</f>
        <v>0</v>
      </c>
      <c r="AM18" s="14" t="n">
        <f aca="false">T18-(T17*$G17/100)</f>
        <v>0</v>
      </c>
      <c r="AN18" s="14" t="n">
        <f aca="false">U18-(U17*$G17/100)</f>
        <v>0</v>
      </c>
      <c r="AO18" s="14" t="n">
        <f aca="false">V18-(V17*$G17/100)</f>
        <v>0</v>
      </c>
      <c r="AP18" s="14" t="n">
        <f aca="false">W18-(W17*$G17/100)</f>
        <v>0</v>
      </c>
      <c r="AQ18" s="14" t="n">
        <f aca="false">X18-(X17*$G17/100)</f>
        <v>0</v>
      </c>
      <c r="AR18" s="14" t="n">
        <f aca="false">Y18-(Y17*$G17/100)</f>
        <v>0</v>
      </c>
      <c r="AS18" s="14"/>
      <c r="AT18" s="14" t="n">
        <f aca="false">IF(AA18&gt;0,AA18,0)</f>
        <v>0</v>
      </c>
      <c r="AU18" s="14" t="n">
        <f aca="false">IF(AB18&gt;0,AB18,0)</f>
        <v>0</v>
      </c>
      <c r="AV18" s="14" t="n">
        <f aca="false">IF(AC18&gt;0,AC18,0)</f>
        <v>0</v>
      </c>
      <c r="AW18" s="14" t="n">
        <f aca="false">IF(AD18&gt;0,AD18,0)</f>
        <v>0</v>
      </c>
      <c r="AX18" s="14" t="n">
        <f aca="false">IF(AE18&gt;0,AE18,0)</f>
        <v>0</v>
      </c>
      <c r="AY18" s="14" t="n">
        <f aca="false">IF(AF18&gt;0,AF18,0)</f>
        <v>0</v>
      </c>
      <c r="AZ18" s="14" t="n">
        <f aca="false">IF(AG18&gt;0,AG18,0)</f>
        <v>0</v>
      </c>
      <c r="BA18" s="14" t="n">
        <f aca="false">IF(AH18&gt;0,AH18,0)</f>
        <v>0</v>
      </c>
      <c r="BB18" s="14" t="n">
        <f aca="false">IF(AI18&gt;0,AI18,0)</f>
        <v>0</v>
      </c>
      <c r="BC18" s="14" t="n">
        <f aca="false">IF(AJ18&gt;0,AJ18,0)</f>
        <v>0</v>
      </c>
      <c r="BD18" s="14" t="n">
        <f aca="false">IF(AK18&gt;0,AK18,0)</f>
        <v>0</v>
      </c>
      <c r="BE18" s="14" t="n">
        <f aca="false">IF(AL18&gt;0,AL18,0)</f>
        <v>0</v>
      </c>
      <c r="BF18" s="14" t="n">
        <f aca="false">IF(AM18&gt;0,AM18,0)</f>
        <v>0</v>
      </c>
      <c r="BG18" s="14" t="n">
        <f aca="false">IF(AN18&gt;0,AN18,0)</f>
        <v>0</v>
      </c>
      <c r="BH18" s="14" t="n">
        <f aca="false">IF(AO18&gt;0,AO18,0)</f>
        <v>0</v>
      </c>
      <c r="BI18" s="14" t="n">
        <f aca="false">IF(AP18&gt;0,AP18,0)</f>
        <v>0</v>
      </c>
      <c r="BJ18" s="14" t="n">
        <f aca="false">IF(AQ18&gt;0,AQ18,0)</f>
        <v>0</v>
      </c>
      <c r="BK18" s="14" t="n">
        <f aca="false">IF(AR18&gt;0,AR18,0)</f>
        <v>0</v>
      </c>
    </row>
    <row r="19" customFormat="false" ht="18" hidden="false" customHeight="false" outlineLevel="0" collapsed="false">
      <c r="A19" s="26" t="s">
        <v>1230</v>
      </c>
      <c r="B19" s="26" t="s">
        <v>1231</v>
      </c>
      <c r="C19" s="26" t="n">
        <v>34</v>
      </c>
      <c r="D19" s="26" t="n">
        <f aca="false">C19-3</f>
        <v>31</v>
      </c>
      <c r="E19" s="0" t="s">
        <v>1232</v>
      </c>
      <c r="F19" s="0" t="n">
        <v>9.16040393367624</v>
      </c>
      <c r="G19" s="6" t="n">
        <f aca="false">F19*((POWER(D19,2))/((POWER(C19,2))))</f>
        <v>7.61518008673258</v>
      </c>
      <c r="H19" s="0" t="n">
        <f aca="false">IF(ISNA(VLOOKUP($A19,PS!$B:$T,2,0)),0,VLOOKUP($A19,PS!$B:$T,2,0))</f>
        <v>0</v>
      </c>
      <c r="I19" s="0" t="n">
        <f aca="false">IF(ISNA(VLOOKUP($A19,PS!$B:$T,3,0)),0,VLOOKUP($A19,PS!$B:$T,3,0))</f>
        <v>0</v>
      </c>
      <c r="J19" s="0" t="n">
        <f aca="false">IF(ISNA(VLOOKUP($A19,PS!$B:$T,4,0)),0,VLOOKUP($A19,PS!$B:$T,4,0))</f>
        <v>0</v>
      </c>
      <c r="K19" s="0" t="n">
        <f aca="false">IF(ISNA(VLOOKUP($A19,PS!$B:$T,5,0)),0,VLOOKUP($A19,PS!$B:$T,5,0))</f>
        <v>0</v>
      </c>
      <c r="L19" s="0" t="n">
        <f aca="false">IF(ISNA(VLOOKUP($A19,PS!$B:$T,6,0)),0,VLOOKUP($A19,PS!$B:$T,6,0))</f>
        <v>0</v>
      </c>
      <c r="M19" s="0" t="n">
        <f aca="false">IF(ISNA(VLOOKUP($A19,PS!$B:$T,7,0)),0,VLOOKUP($A19,PS!$B:$T,7,0))</f>
        <v>0</v>
      </c>
      <c r="N19" s="0" t="n">
        <f aca="false">IF(ISNA(VLOOKUP($A19,PS!$B:$T,8,0)),0,VLOOKUP($A19,PS!$B:$T,8,0))</f>
        <v>0</v>
      </c>
      <c r="O19" s="0" t="n">
        <f aca="false">IF(ISNA(VLOOKUP($A19,PS!$B:$T,9,0)),0,VLOOKUP($A19,PS!$B:$T,9,0))</f>
        <v>0</v>
      </c>
      <c r="P19" s="0" t="n">
        <f aca="false">IF(ISNA(VLOOKUP($A19,PS!$B:$T,10,0)),0,VLOOKUP($A19,PS!$B:$T,10,0))</f>
        <v>0</v>
      </c>
      <c r="Q19" s="0" t="n">
        <f aca="false">IF(ISNA(VLOOKUP($A19,PS!$B:$T,11,0)),0,VLOOKUP($A19,PS!$B:$T,11,0))</f>
        <v>0</v>
      </c>
      <c r="R19" s="0" t="n">
        <f aca="false">IF(ISNA(VLOOKUP($A19,PS!$B:$T,12,0)),0,VLOOKUP($A19,PS!$B:$T,12,0))</f>
        <v>0</v>
      </c>
      <c r="S19" s="0" t="n">
        <f aca="false">IF(ISNA(VLOOKUP($A19,PS!$B:$T,13,0)),0,VLOOKUP($A19,PS!$B:$T,13,0))</f>
        <v>0</v>
      </c>
      <c r="T19" s="0" t="n">
        <f aca="false">IF(ISNA(VLOOKUP($A19,PS!$B:$T,14,0)),0,VLOOKUP($A19,PS!$B:$T,14,0))</f>
        <v>0</v>
      </c>
      <c r="U19" s="0" t="n">
        <f aca="false">IF(ISNA(VLOOKUP($A19,PS!$B:$T,15,0)),0,VLOOKUP($A19,PS!$B:$T,15,0))</f>
        <v>0</v>
      </c>
      <c r="V19" s="0" t="n">
        <f aca="false">IF(ISNA(VLOOKUP($A19,PS!$B:$T,16,0)),0,VLOOKUP($A19,PS!$B:$T,16,0))</f>
        <v>0</v>
      </c>
      <c r="W19" s="0" t="n">
        <f aca="false">IF(ISNA(VLOOKUP($A19,PS!$B:$T,17,0)),0,VLOOKUP($A19,PS!$B:$T,17,0))</f>
        <v>0</v>
      </c>
      <c r="X19" s="0" t="n">
        <f aca="false">IF(ISNA(VLOOKUP($A19,PS!$B:$T,18,0)),0,VLOOKUP($A19,PS!$B:$T,18,0))</f>
        <v>0</v>
      </c>
      <c r="Y19" s="0" t="n">
        <f aca="false">IF(ISNA(VLOOKUP($A19,PS!$B:$T,19,0)),0,VLOOKUP($A19,PS!$B:$T,19,0))</f>
        <v>0</v>
      </c>
      <c r="AA19" s="14" t="n">
        <f aca="false">H19-(H18*$G18/100)</f>
        <v>0</v>
      </c>
      <c r="AB19" s="14" t="n">
        <f aca="false">I19-(I18*$G18/100)</f>
        <v>0</v>
      </c>
      <c r="AC19" s="14" t="n">
        <f aca="false">J19-(J18*$G18/100)</f>
        <v>0</v>
      </c>
      <c r="AD19" s="14" t="n">
        <f aca="false">K19-(K18*$G18/100)</f>
        <v>0</v>
      </c>
      <c r="AE19" s="14" t="n">
        <f aca="false">L19-(L18*$G18/100)</f>
        <v>0</v>
      </c>
      <c r="AF19" s="14" t="n">
        <f aca="false">M19-(M18*$G18/100)</f>
        <v>0</v>
      </c>
      <c r="AG19" s="14" t="n">
        <f aca="false">N19-(N18*$G18/100)</f>
        <v>0</v>
      </c>
      <c r="AH19" s="14" t="n">
        <f aca="false">O19-(O18*$G18/100)</f>
        <v>0</v>
      </c>
      <c r="AI19" s="14" t="n">
        <f aca="false">P19-(P18*$G18/100)</f>
        <v>0</v>
      </c>
      <c r="AJ19" s="14" t="n">
        <f aca="false">Q19-(Q18*$G18/100)</f>
        <v>0</v>
      </c>
      <c r="AK19" s="14" t="n">
        <f aca="false">R19-(R18*$G18/100)</f>
        <v>0</v>
      </c>
      <c r="AL19" s="14" t="n">
        <f aca="false">S19-(S18*$G18/100)</f>
        <v>0</v>
      </c>
      <c r="AM19" s="14" t="n">
        <f aca="false">T19-(T18*$G18/100)</f>
        <v>0</v>
      </c>
      <c r="AN19" s="14" t="n">
        <f aca="false">U19-(U18*$G18/100)</f>
        <v>0</v>
      </c>
      <c r="AO19" s="14" t="n">
        <f aca="false">V19-(V18*$G18/100)</f>
        <v>0</v>
      </c>
      <c r="AP19" s="14" t="n">
        <f aca="false">W19-(W18*$G18/100)</f>
        <v>0</v>
      </c>
      <c r="AQ19" s="14" t="n">
        <f aca="false">X19-(X18*$G18/100)</f>
        <v>0</v>
      </c>
      <c r="AR19" s="14" t="n">
        <f aca="false">Y19-(Y18*$G18/100)</f>
        <v>0</v>
      </c>
      <c r="AT19" s="14" t="n">
        <f aca="false">IF(AA19&gt;0,AA19,0)</f>
        <v>0</v>
      </c>
      <c r="AU19" s="14" t="n">
        <f aca="false">IF(AB19&gt;0,AB19,0)</f>
        <v>0</v>
      </c>
      <c r="AV19" s="14" t="n">
        <f aca="false">IF(AC19&gt;0,AC19,0)</f>
        <v>0</v>
      </c>
      <c r="AW19" s="14" t="n">
        <f aca="false">IF(AD19&gt;0,AD19,0)</f>
        <v>0</v>
      </c>
      <c r="AX19" s="14" t="n">
        <f aca="false">IF(AE19&gt;0,AE19,0)</f>
        <v>0</v>
      </c>
      <c r="AY19" s="14" t="n">
        <f aca="false">IF(AF19&gt;0,AF19,0)</f>
        <v>0</v>
      </c>
      <c r="AZ19" s="14" t="n">
        <f aca="false">IF(AG19&gt;0,AG19,0)</f>
        <v>0</v>
      </c>
      <c r="BA19" s="14" t="n">
        <f aca="false">IF(AH19&gt;0,AH19,0)</f>
        <v>0</v>
      </c>
      <c r="BB19" s="14" t="n">
        <f aca="false">IF(AI19&gt;0,AI19,0)</f>
        <v>0</v>
      </c>
      <c r="BC19" s="14" t="n">
        <f aca="false">IF(AJ19&gt;0,AJ19,0)</f>
        <v>0</v>
      </c>
      <c r="BD19" s="14" t="n">
        <f aca="false">IF(AK19&gt;0,AK19,0)</f>
        <v>0</v>
      </c>
      <c r="BE19" s="14" t="n">
        <f aca="false">IF(AL19&gt;0,AL19,0)</f>
        <v>0</v>
      </c>
      <c r="BF19" s="14" t="n">
        <f aca="false">IF(AM19&gt;0,AM19,0)</f>
        <v>0</v>
      </c>
      <c r="BG19" s="14" t="n">
        <f aca="false">IF(AN19&gt;0,AN19,0)</f>
        <v>0</v>
      </c>
      <c r="BH19" s="14" t="n">
        <f aca="false">IF(AO19&gt;0,AO19,0)</f>
        <v>0</v>
      </c>
      <c r="BI19" s="14" t="n">
        <f aca="false">IF(AP19&gt;0,AP19,0)</f>
        <v>0</v>
      </c>
      <c r="BJ19" s="14" t="n">
        <f aca="false">IF(AQ19&gt;0,AQ19,0)</f>
        <v>0</v>
      </c>
      <c r="BK19" s="14" t="n">
        <f aca="false">IF(AR19&gt;0,AR19,0)</f>
        <v>0</v>
      </c>
    </row>
    <row r="20" customFormat="false" ht="18" hidden="false" customHeight="false" outlineLevel="0" collapsed="false">
      <c r="A20" s="26" t="s">
        <v>1233</v>
      </c>
      <c r="B20" s="26" t="s">
        <v>1234</v>
      </c>
      <c r="C20" s="26" t="n">
        <v>34</v>
      </c>
      <c r="D20" s="26" t="n">
        <f aca="false">C20-3</f>
        <v>31</v>
      </c>
      <c r="E20" s="0" t="s">
        <v>1235</v>
      </c>
      <c r="F20" s="0" t="n">
        <v>9.168806154661</v>
      </c>
      <c r="G20" s="6" t="n">
        <f aca="false">F20*((POWER(D20,2))/((POWER(C20,2))))</f>
        <v>7.62216497805296</v>
      </c>
      <c r="H20" s="0" t="n">
        <f aca="false">IF(ISNA(VLOOKUP($A20,PS!$B:$T,2,0)),0,VLOOKUP($A20,PS!$B:$T,2,0))</f>
        <v>0</v>
      </c>
      <c r="I20" s="0" t="n">
        <f aca="false">IF(ISNA(VLOOKUP($A20,PS!$B:$T,3,0)),0,VLOOKUP($A20,PS!$B:$T,3,0))</f>
        <v>0</v>
      </c>
      <c r="J20" s="0" t="n">
        <f aca="false">IF(ISNA(VLOOKUP($A20,PS!$B:$T,4,0)),0,VLOOKUP($A20,PS!$B:$T,4,0))</f>
        <v>0</v>
      </c>
      <c r="K20" s="0" t="n">
        <f aca="false">IF(ISNA(VLOOKUP($A20,PS!$B:$T,5,0)),0,VLOOKUP($A20,PS!$B:$T,5,0))</f>
        <v>0</v>
      </c>
      <c r="L20" s="0" t="n">
        <f aca="false">IF(ISNA(VLOOKUP($A20,PS!$B:$T,6,0)),0,VLOOKUP($A20,PS!$B:$T,6,0))</f>
        <v>0</v>
      </c>
      <c r="M20" s="0" t="n">
        <f aca="false">IF(ISNA(VLOOKUP($A20,PS!$B:$T,7,0)),0,VLOOKUP($A20,PS!$B:$T,7,0))</f>
        <v>0</v>
      </c>
      <c r="N20" s="0" t="n">
        <f aca="false">IF(ISNA(VLOOKUP($A20,PS!$B:$T,8,0)),0,VLOOKUP($A20,PS!$B:$T,8,0))</f>
        <v>0</v>
      </c>
      <c r="O20" s="0" t="n">
        <f aca="false">IF(ISNA(VLOOKUP($A20,PS!$B:$T,9,0)),0,VLOOKUP($A20,PS!$B:$T,9,0))</f>
        <v>0</v>
      </c>
      <c r="P20" s="0" t="n">
        <f aca="false">IF(ISNA(VLOOKUP($A20,PS!$B:$T,10,0)),0,VLOOKUP($A20,PS!$B:$T,10,0))</f>
        <v>0</v>
      </c>
      <c r="Q20" s="0" t="n">
        <f aca="false">IF(ISNA(VLOOKUP($A20,PS!$B:$T,11,0)),0,VLOOKUP($A20,PS!$B:$T,11,0))</f>
        <v>0</v>
      </c>
      <c r="R20" s="0" t="n">
        <f aca="false">IF(ISNA(VLOOKUP($A20,PS!$B:$T,12,0)),0,VLOOKUP($A20,PS!$B:$T,12,0))</f>
        <v>0</v>
      </c>
      <c r="S20" s="0" t="n">
        <f aca="false">IF(ISNA(VLOOKUP($A20,PS!$B:$T,13,0)),0,VLOOKUP($A20,PS!$B:$T,13,0))</f>
        <v>0</v>
      </c>
      <c r="T20" s="0" t="n">
        <f aca="false">IF(ISNA(VLOOKUP($A20,PS!$B:$T,14,0)),0,VLOOKUP($A20,PS!$B:$T,14,0))</f>
        <v>0</v>
      </c>
      <c r="U20" s="0" t="n">
        <f aca="false">IF(ISNA(VLOOKUP($A20,PS!$B:$T,15,0)),0,VLOOKUP($A20,PS!$B:$T,15,0))</f>
        <v>0</v>
      </c>
      <c r="V20" s="0" t="n">
        <f aca="false">IF(ISNA(VLOOKUP($A20,PS!$B:$T,16,0)),0,VLOOKUP($A20,PS!$B:$T,16,0))</f>
        <v>0</v>
      </c>
      <c r="W20" s="0" t="n">
        <f aca="false">IF(ISNA(VLOOKUP($A20,PS!$B:$T,17,0)),0,VLOOKUP($A20,PS!$B:$T,17,0))</f>
        <v>0</v>
      </c>
      <c r="X20" s="0" t="n">
        <f aca="false">IF(ISNA(VLOOKUP($A20,PS!$B:$T,18,0)),0,VLOOKUP($A20,PS!$B:$T,18,0))</f>
        <v>0</v>
      </c>
      <c r="Y20" s="0" t="n">
        <f aca="false">IF(ISNA(VLOOKUP($A20,PS!$B:$T,19,0)),0,VLOOKUP($A20,PS!$B:$T,19,0))</f>
        <v>0</v>
      </c>
      <c r="AA20" s="14" t="n">
        <f aca="false">H20-(H19*$G19/100)</f>
        <v>0</v>
      </c>
      <c r="AB20" s="14" t="n">
        <f aca="false">I20-(I19*$G19/100)</f>
        <v>0</v>
      </c>
      <c r="AC20" s="14" t="n">
        <f aca="false">J20-(J19*$G19/100)</f>
        <v>0</v>
      </c>
      <c r="AD20" s="14" t="n">
        <f aca="false">K20-(K19*$G19/100)</f>
        <v>0</v>
      </c>
      <c r="AE20" s="14" t="n">
        <f aca="false">L20-(L19*$G19/100)</f>
        <v>0</v>
      </c>
      <c r="AF20" s="14" t="n">
        <f aca="false">M20-(M19*$G19/100)</f>
        <v>0</v>
      </c>
      <c r="AG20" s="14" t="n">
        <f aca="false">N20-(N19*$G19/100)</f>
        <v>0</v>
      </c>
      <c r="AH20" s="14" t="n">
        <f aca="false">O20-(O19*$G19/100)</f>
        <v>0</v>
      </c>
      <c r="AI20" s="14" t="n">
        <f aca="false">P20-(P19*$G19/100)</f>
        <v>0</v>
      </c>
      <c r="AJ20" s="14" t="n">
        <f aca="false">Q20-(Q19*$G19/100)</f>
        <v>0</v>
      </c>
      <c r="AK20" s="14" t="n">
        <f aca="false">R20-(R19*$G19/100)</f>
        <v>0</v>
      </c>
      <c r="AL20" s="14" t="n">
        <f aca="false">S20-(S19*$G19/100)</f>
        <v>0</v>
      </c>
      <c r="AM20" s="14" t="n">
        <f aca="false">T20-(T19*$G19/100)</f>
        <v>0</v>
      </c>
      <c r="AN20" s="14" t="n">
        <f aca="false">U20-(U19*$G19/100)</f>
        <v>0</v>
      </c>
      <c r="AO20" s="14" t="n">
        <f aca="false">V20-(V19*$G19/100)</f>
        <v>0</v>
      </c>
      <c r="AP20" s="14" t="n">
        <f aca="false">W20-(W19*$G19/100)</f>
        <v>0</v>
      </c>
      <c r="AQ20" s="14" t="n">
        <f aca="false">X20-(X19*$G19/100)</f>
        <v>0</v>
      </c>
      <c r="AR20" s="14" t="n">
        <f aca="false">Y20-(Y19*$G19/100)</f>
        <v>0</v>
      </c>
      <c r="AT20" s="14" t="n">
        <f aca="false">IF(AA20&gt;0,AA20,0)</f>
        <v>0</v>
      </c>
      <c r="AU20" s="14" t="n">
        <f aca="false">IF(AB20&gt;0,AB20,0)</f>
        <v>0</v>
      </c>
      <c r="AV20" s="14" t="n">
        <f aca="false">IF(AC20&gt;0,AC20,0)</f>
        <v>0</v>
      </c>
      <c r="AW20" s="14" t="n">
        <f aca="false">IF(AD20&gt;0,AD20,0)</f>
        <v>0</v>
      </c>
      <c r="AX20" s="14" t="n">
        <f aca="false">IF(AE20&gt;0,AE20,0)</f>
        <v>0</v>
      </c>
      <c r="AY20" s="14" t="n">
        <f aca="false">IF(AF20&gt;0,AF20,0)</f>
        <v>0</v>
      </c>
      <c r="AZ20" s="14" t="n">
        <f aca="false">IF(AG20&gt;0,AG20,0)</f>
        <v>0</v>
      </c>
      <c r="BA20" s="14" t="n">
        <f aca="false">IF(AH20&gt;0,AH20,0)</f>
        <v>0</v>
      </c>
      <c r="BB20" s="14" t="n">
        <f aca="false">IF(AI20&gt;0,AI20,0)</f>
        <v>0</v>
      </c>
      <c r="BC20" s="14" t="n">
        <f aca="false">IF(AJ20&gt;0,AJ20,0)</f>
        <v>0</v>
      </c>
      <c r="BD20" s="14" t="n">
        <f aca="false">IF(AK20&gt;0,AK20,0)</f>
        <v>0</v>
      </c>
      <c r="BE20" s="14" t="n">
        <f aca="false">IF(AL20&gt;0,AL20,0)</f>
        <v>0</v>
      </c>
      <c r="BF20" s="14" t="n">
        <f aca="false">IF(AM20&gt;0,AM20,0)</f>
        <v>0</v>
      </c>
      <c r="BG20" s="14" t="n">
        <f aca="false">IF(AN20&gt;0,AN20,0)</f>
        <v>0</v>
      </c>
      <c r="BH20" s="14" t="n">
        <f aca="false">IF(AO20&gt;0,AO20,0)</f>
        <v>0</v>
      </c>
      <c r="BI20" s="14" t="n">
        <f aca="false">IF(AP20&gt;0,AP20,0)</f>
        <v>0</v>
      </c>
      <c r="BJ20" s="14" t="n">
        <f aca="false">IF(AQ20&gt;0,AQ20,0)</f>
        <v>0</v>
      </c>
      <c r="BK20" s="14" t="n">
        <f aca="false">IF(AR20&gt;0,AR20,0)</f>
        <v>0</v>
      </c>
    </row>
    <row r="21" customFormat="false" ht="18" hidden="false" customHeight="false" outlineLevel="0" collapsed="false">
      <c r="A21" s="25" t="s">
        <v>1236</v>
      </c>
      <c r="B21" s="26" t="s">
        <v>1237</v>
      </c>
      <c r="C21" s="26" t="n">
        <v>34</v>
      </c>
      <c r="D21" s="26" t="n">
        <f aca="false">C21-3</f>
        <v>31</v>
      </c>
      <c r="E21" s="0" t="s">
        <v>1238</v>
      </c>
      <c r="F21" s="0" t="n">
        <v>9.17720871428325</v>
      </c>
      <c r="G21" s="6" t="n">
        <f aca="false">F21*((POWER(D21,2))/((POWER(C21,2))))</f>
        <v>7.62915015088772</v>
      </c>
      <c r="H21" s="0" t="n">
        <f aca="false">IF(ISNA(VLOOKUP($A21,PS!$B:$T,2,0)),0,VLOOKUP($A21,PS!$B:$T,2,0))</f>
        <v>0</v>
      </c>
      <c r="I21" s="0" t="n">
        <f aca="false">IF(ISNA(VLOOKUP($A21,PS!$B:$T,3,0)),0,VLOOKUP($A21,PS!$B:$T,3,0))</f>
        <v>0</v>
      </c>
      <c r="J21" s="0" t="n">
        <f aca="false">IF(ISNA(VLOOKUP($A21,PS!$B:$T,4,0)),0,VLOOKUP($A21,PS!$B:$T,4,0))</f>
        <v>0</v>
      </c>
      <c r="K21" s="0" t="n">
        <f aca="false">IF(ISNA(VLOOKUP($A21,PS!$B:$T,5,0)),0,VLOOKUP($A21,PS!$B:$T,5,0))</f>
        <v>0</v>
      </c>
      <c r="L21" s="0" t="n">
        <f aca="false">IF(ISNA(VLOOKUP($A21,PS!$B:$T,6,0)),0,VLOOKUP($A21,PS!$B:$T,6,0))</f>
        <v>0</v>
      </c>
      <c r="M21" s="0" t="n">
        <f aca="false">IF(ISNA(VLOOKUP($A21,PS!$B:$T,7,0)),0,VLOOKUP($A21,PS!$B:$T,7,0))</f>
        <v>0</v>
      </c>
      <c r="N21" s="0" t="n">
        <f aca="false">IF(ISNA(VLOOKUP($A21,PS!$B:$T,8,0)),0,VLOOKUP($A21,PS!$B:$T,8,0))</f>
        <v>0</v>
      </c>
      <c r="O21" s="0" t="n">
        <f aca="false">IF(ISNA(VLOOKUP($A21,PS!$B:$T,9,0)),0,VLOOKUP($A21,PS!$B:$T,9,0))</f>
        <v>0</v>
      </c>
      <c r="P21" s="0" t="n">
        <f aca="false">IF(ISNA(VLOOKUP($A21,PS!$B:$T,10,0)),0,VLOOKUP($A21,PS!$B:$T,10,0))</f>
        <v>0</v>
      </c>
      <c r="Q21" s="0" t="n">
        <f aca="false">IF(ISNA(VLOOKUP($A21,PS!$B:$T,11,0)),0,VLOOKUP($A21,PS!$B:$T,11,0))</f>
        <v>0</v>
      </c>
      <c r="R21" s="0" t="n">
        <f aca="false">IF(ISNA(VLOOKUP($A21,PS!$B:$T,12,0)),0,VLOOKUP($A21,PS!$B:$T,12,0))</f>
        <v>0</v>
      </c>
      <c r="S21" s="0" t="n">
        <f aca="false">IF(ISNA(VLOOKUP($A21,PS!$B:$T,13,0)),0,VLOOKUP($A21,PS!$B:$T,13,0))</f>
        <v>0</v>
      </c>
      <c r="T21" s="0" t="n">
        <f aca="false">IF(ISNA(VLOOKUP($A21,PS!$B:$T,14,0)),0,VLOOKUP($A21,PS!$B:$T,14,0))</f>
        <v>0</v>
      </c>
      <c r="U21" s="0" t="n">
        <f aca="false">IF(ISNA(VLOOKUP($A21,PS!$B:$T,15,0)),0,VLOOKUP($A21,PS!$B:$T,15,0))</f>
        <v>0</v>
      </c>
      <c r="V21" s="0" t="n">
        <f aca="false">IF(ISNA(VLOOKUP($A21,PS!$B:$T,16,0)),0,VLOOKUP($A21,PS!$B:$T,16,0))</f>
        <v>0</v>
      </c>
      <c r="W21" s="0" t="n">
        <f aca="false">IF(ISNA(VLOOKUP($A21,PS!$B:$T,17,0)),0,VLOOKUP($A21,PS!$B:$T,17,0))</f>
        <v>0</v>
      </c>
      <c r="X21" s="0" t="n">
        <f aca="false">IF(ISNA(VLOOKUP($A21,PS!$B:$T,18,0)),0,VLOOKUP($A21,PS!$B:$T,18,0))</f>
        <v>0</v>
      </c>
      <c r="Y21" s="0" t="n">
        <f aca="false">IF(ISNA(VLOOKUP($A21,PS!$B:$T,19,0)),0,VLOOKUP($A21,PS!$B:$T,19,0))</f>
        <v>0</v>
      </c>
      <c r="AA21" s="14" t="n">
        <f aca="false">H21-(H20*$G20/100)</f>
        <v>0</v>
      </c>
      <c r="AB21" s="14" t="n">
        <f aca="false">I21-(I20*$G20/100)</f>
        <v>0</v>
      </c>
      <c r="AC21" s="14" t="n">
        <f aca="false">J21-(J20*$G20/100)</f>
        <v>0</v>
      </c>
      <c r="AD21" s="14" t="n">
        <f aca="false">K21-(K20*$G20/100)</f>
        <v>0</v>
      </c>
      <c r="AE21" s="14" t="n">
        <f aca="false">L21-(L20*$G20/100)</f>
        <v>0</v>
      </c>
      <c r="AF21" s="14" t="n">
        <f aca="false">M21-(M20*$G20/100)</f>
        <v>0</v>
      </c>
      <c r="AG21" s="14" t="n">
        <f aca="false">N21-(N20*$G20/100)</f>
        <v>0</v>
      </c>
      <c r="AH21" s="14" t="n">
        <f aca="false">O21-(O20*$G20/100)</f>
        <v>0</v>
      </c>
      <c r="AI21" s="14" t="n">
        <f aca="false">P21-(P20*$G20/100)</f>
        <v>0</v>
      </c>
      <c r="AJ21" s="14" t="n">
        <f aca="false">Q21-(Q20*$G20/100)</f>
        <v>0</v>
      </c>
      <c r="AK21" s="14" t="n">
        <f aca="false">R21-(R20*$G20/100)</f>
        <v>0</v>
      </c>
      <c r="AL21" s="14" t="n">
        <f aca="false">S21-(S20*$G20/100)</f>
        <v>0</v>
      </c>
      <c r="AM21" s="14" t="n">
        <f aca="false">T21-(T20*$G20/100)</f>
        <v>0</v>
      </c>
      <c r="AN21" s="14" t="n">
        <f aca="false">U21-(U20*$G20/100)</f>
        <v>0</v>
      </c>
      <c r="AO21" s="14" t="n">
        <f aca="false">V21-(V20*$G20/100)</f>
        <v>0</v>
      </c>
      <c r="AP21" s="14" t="n">
        <f aca="false">W21-(W20*$G20/100)</f>
        <v>0</v>
      </c>
      <c r="AQ21" s="14" t="n">
        <f aca="false">X21-(X20*$G20/100)</f>
        <v>0</v>
      </c>
      <c r="AR21" s="14" t="n">
        <f aca="false">Y21-(Y20*$G20/100)</f>
        <v>0</v>
      </c>
      <c r="AT21" s="14" t="n">
        <f aca="false">IF(AA21&gt;0,AA21,0)</f>
        <v>0</v>
      </c>
      <c r="AU21" s="14" t="n">
        <f aca="false">IF(AB21&gt;0,AB21,0)</f>
        <v>0</v>
      </c>
      <c r="AV21" s="14" t="n">
        <f aca="false">IF(AC21&gt;0,AC21,0)</f>
        <v>0</v>
      </c>
      <c r="AW21" s="14" t="n">
        <f aca="false">IF(AD21&gt;0,AD21,0)</f>
        <v>0</v>
      </c>
      <c r="AX21" s="14" t="n">
        <f aca="false">IF(AE21&gt;0,AE21,0)</f>
        <v>0</v>
      </c>
      <c r="AY21" s="14" t="n">
        <f aca="false">IF(AF21&gt;0,AF21,0)</f>
        <v>0</v>
      </c>
      <c r="AZ21" s="14" t="n">
        <f aca="false">IF(AG21&gt;0,AG21,0)</f>
        <v>0</v>
      </c>
      <c r="BA21" s="14" t="n">
        <f aca="false">IF(AH21&gt;0,AH21,0)</f>
        <v>0</v>
      </c>
      <c r="BB21" s="14" t="n">
        <f aca="false">IF(AI21&gt;0,AI21,0)</f>
        <v>0</v>
      </c>
      <c r="BC21" s="14" t="n">
        <f aca="false">IF(AJ21&gt;0,AJ21,0)</f>
        <v>0</v>
      </c>
      <c r="BD21" s="14" t="n">
        <f aca="false">IF(AK21&gt;0,AK21,0)</f>
        <v>0</v>
      </c>
      <c r="BE21" s="14" t="n">
        <f aca="false">IF(AL21&gt;0,AL21,0)</f>
        <v>0</v>
      </c>
      <c r="BF21" s="14" t="n">
        <f aca="false">IF(AM21&gt;0,AM21,0)</f>
        <v>0</v>
      </c>
      <c r="BG21" s="14" t="n">
        <f aca="false">IF(AN21&gt;0,AN21,0)</f>
        <v>0</v>
      </c>
      <c r="BH21" s="14" t="n">
        <f aca="false">IF(AO21&gt;0,AO21,0)</f>
        <v>0</v>
      </c>
      <c r="BI21" s="14" t="n">
        <f aca="false">IF(AP21&gt;0,AP21,0)</f>
        <v>0</v>
      </c>
      <c r="BJ21" s="14" t="n">
        <f aca="false">IF(AQ21&gt;0,AQ21,0)</f>
        <v>0</v>
      </c>
      <c r="BK21" s="14" t="n">
        <f aca="false">IF(AR21&gt;0,AR21,0)</f>
        <v>0</v>
      </c>
    </row>
    <row r="22" customFormat="false" ht="18" hidden="false" customHeight="false" outlineLevel="0" collapsed="false">
      <c r="A22" s="25" t="s">
        <v>1239</v>
      </c>
      <c r="B22" s="26" t="s">
        <v>1240</v>
      </c>
      <c r="C22" s="26" t="n">
        <v>34</v>
      </c>
      <c r="D22" s="26" t="n">
        <f aca="false">C22-3</f>
        <v>31</v>
      </c>
      <c r="E22" s="0" t="s">
        <v>1241</v>
      </c>
      <c r="F22" s="0" t="n">
        <v>9.18561160951569</v>
      </c>
      <c r="G22" s="6" t="n">
        <f aca="false">F22*((POWER(D22,2))/((POWER(C22,2))))</f>
        <v>7.63613560272022</v>
      </c>
      <c r="H22" s="0" t="n">
        <f aca="false">IF(ISNA(VLOOKUP($A22,PS!$B:$T,2,0)),0,VLOOKUP($A22,PS!$B:$T,2,0))</f>
        <v>0</v>
      </c>
      <c r="I22" s="0" t="n">
        <f aca="false">IF(ISNA(VLOOKUP($A22,PS!$B:$T,3,0)),0,VLOOKUP($A22,PS!$B:$T,3,0))</f>
        <v>0</v>
      </c>
      <c r="J22" s="0" t="n">
        <f aca="false">IF(ISNA(VLOOKUP($A22,PS!$B:$T,4,0)),0,VLOOKUP($A22,PS!$B:$T,4,0))</f>
        <v>0</v>
      </c>
      <c r="K22" s="0" t="n">
        <f aca="false">IF(ISNA(VLOOKUP($A22,PS!$B:$T,5,0)),0,VLOOKUP($A22,PS!$B:$T,5,0))</f>
        <v>0</v>
      </c>
      <c r="L22" s="0" t="n">
        <f aca="false">IF(ISNA(VLOOKUP($A22,PS!$B:$T,6,0)),0,VLOOKUP($A22,PS!$B:$T,6,0))</f>
        <v>0</v>
      </c>
      <c r="M22" s="0" t="n">
        <f aca="false">IF(ISNA(VLOOKUP($A22,PS!$B:$T,7,0)),0,VLOOKUP($A22,PS!$B:$T,7,0))</f>
        <v>0</v>
      </c>
      <c r="N22" s="0" t="n">
        <f aca="false">IF(ISNA(VLOOKUP($A22,PS!$B:$T,8,0)),0,VLOOKUP($A22,PS!$B:$T,8,0))</f>
        <v>0</v>
      </c>
      <c r="O22" s="0" t="n">
        <f aca="false">IF(ISNA(VLOOKUP($A22,PS!$B:$T,9,0)),0,VLOOKUP($A22,PS!$B:$T,9,0))</f>
        <v>0</v>
      </c>
      <c r="P22" s="0" t="n">
        <f aca="false">IF(ISNA(VLOOKUP($A22,PS!$B:$T,10,0)),0,VLOOKUP($A22,PS!$B:$T,10,0))</f>
        <v>0</v>
      </c>
      <c r="Q22" s="0" t="n">
        <f aca="false">IF(ISNA(VLOOKUP($A22,PS!$B:$T,11,0)),0,VLOOKUP($A22,PS!$B:$T,11,0))</f>
        <v>0</v>
      </c>
      <c r="R22" s="0" t="n">
        <f aca="false">IF(ISNA(VLOOKUP($A22,PS!$B:$T,12,0)),0,VLOOKUP($A22,PS!$B:$T,12,0))</f>
        <v>0</v>
      </c>
      <c r="S22" s="0" t="n">
        <f aca="false">IF(ISNA(VLOOKUP($A22,PS!$B:$T,13,0)),0,VLOOKUP($A22,PS!$B:$T,13,0))</f>
        <v>0</v>
      </c>
      <c r="T22" s="0" t="n">
        <f aca="false">IF(ISNA(VLOOKUP($A22,PS!$B:$T,14,0)),0,VLOOKUP($A22,PS!$B:$T,14,0))</f>
        <v>0</v>
      </c>
      <c r="U22" s="0" t="n">
        <f aca="false">IF(ISNA(VLOOKUP($A22,PS!$B:$T,15,0)),0,VLOOKUP($A22,PS!$B:$T,15,0))</f>
        <v>0</v>
      </c>
      <c r="V22" s="0" t="n">
        <f aca="false">IF(ISNA(VLOOKUP($A22,PS!$B:$T,16,0)),0,VLOOKUP($A22,PS!$B:$T,16,0))</f>
        <v>0</v>
      </c>
      <c r="W22" s="0" t="n">
        <f aca="false">IF(ISNA(VLOOKUP($A22,PS!$B:$T,17,0)),0,VLOOKUP($A22,PS!$B:$T,17,0))</f>
        <v>0</v>
      </c>
      <c r="X22" s="0" t="n">
        <f aca="false">IF(ISNA(VLOOKUP($A22,PS!$B:$T,18,0)),0,VLOOKUP($A22,PS!$B:$T,18,0))</f>
        <v>0</v>
      </c>
      <c r="Y22" s="0" t="n">
        <f aca="false">IF(ISNA(VLOOKUP($A22,PS!$B:$T,19,0)),0,VLOOKUP($A22,PS!$B:$T,19,0))</f>
        <v>0</v>
      </c>
      <c r="AA22" s="14" t="n">
        <f aca="false">H22-(H21*$G21/100)</f>
        <v>0</v>
      </c>
      <c r="AB22" s="14" t="n">
        <f aca="false">I22-(I21*$G21/100)</f>
        <v>0</v>
      </c>
      <c r="AC22" s="14" t="n">
        <f aca="false">J22-(J21*$G21/100)</f>
        <v>0</v>
      </c>
      <c r="AD22" s="14" t="n">
        <f aca="false">K22-(K21*$G21/100)</f>
        <v>0</v>
      </c>
      <c r="AE22" s="14" t="n">
        <f aca="false">L22-(L21*$G21/100)</f>
        <v>0</v>
      </c>
      <c r="AF22" s="14" t="n">
        <f aca="false">M22-(M21*$G21/100)</f>
        <v>0</v>
      </c>
      <c r="AG22" s="14" t="n">
        <f aca="false">N22-(N21*$G21/100)</f>
        <v>0</v>
      </c>
      <c r="AH22" s="14" t="n">
        <f aca="false">O22-(O21*$G21/100)</f>
        <v>0</v>
      </c>
      <c r="AI22" s="14" t="n">
        <f aca="false">P22-(P21*$G21/100)</f>
        <v>0</v>
      </c>
      <c r="AJ22" s="14" t="n">
        <f aca="false">Q22-(Q21*$G21/100)</f>
        <v>0</v>
      </c>
      <c r="AK22" s="14" t="n">
        <f aca="false">R22-(R21*$G21/100)</f>
        <v>0</v>
      </c>
      <c r="AL22" s="14" t="n">
        <f aca="false">S22-(S21*$G21/100)</f>
        <v>0</v>
      </c>
      <c r="AM22" s="14" t="n">
        <f aca="false">T22-(T21*$G21/100)</f>
        <v>0</v>
      </c>
      <c r="AN22" s="14" t="n">
        <f aca="false">U22-(U21*$G21/100)</f>
        <v>0</v>
      </c>
      <c r="AO22" s="14" t="n">
        <f aca="false">V22-(V21*$G21/100)</f>
        <v>0</v>
      </c>
      <c r="AP22" s="14" t="n">
        <f aca="false">W22-(W21*$G21/100)</f>
        <v>0</v>
      </c>
      <c r="AQ22" s="14" t="n">
        <f aca="false">X22-(X21*$G21/100)</f>
        <v>0</v>
      </c>
      <c r="AR22" s="14" t="n">
        <f aca="false">Y22-(Y21*$G21/100)</f>
        <v>0</v>
      </c>
      <c r="AT22" s="14" t="n">
        <f aca="false">IF(AA22&gt;0,AA22,0)</f>
        <v>0</v>
      </c>
      <c r="AU22" s="14" t="n">
        <f aca="false">IF(AB22&gt;0,AB22,0)</f>
        <v>0</v>
      </c>
      <c r="AV22" s="14" t="n">
        <f aca="false">IF(AC22&gt;0,AC22,0)</f>
        <v>0</v>
      </c>
      <c r="AW22" s="14" t="n">
        <f aca="false">IF(AD22&gt;0,AD22,0)</f>
        <v>0</v>
      </c>
      <c r="AX22" s="14" t="n">
        <f aca="false">IF(AE22&gt;0,AE22,0)</f>
        <v>0</v>
      </c>
      <c r="AY22" s="14" t="n">
        <f aca="false">IF(AF22&gt;0,AF22,0)</f>
        <v>0</v>
      </c>
      <c r="AZ22" s="14" t="n">
        <f aca="false">IF(AG22&gt;0,AG22,0)</f>
        <v>0</v>
      </c>
      <c r="BA22" s="14" t="n">
        <f aca="false">IF(AH22&gt;0,AH22,0)</f>
        <v>0</v>
      </c>
      <c r="BB22" s="14" t="n">
        <f aca="false">IF(AI22&gt;0,AI22,0)</f>
        <v>0</v>
      </c>
      <c r="BC22" s="14" t="n">
        <f aca="false">IF(AJ22&gt;0,AJ22,0)</f>
        <v>0</v>
      </c>
      <c r="BD22" s="14" t="n">
        <f aca="false">IF(AK22&gt;0,AK22,0)</f>
        <v>0</v>
      </c>
      <c r="BE22" s="14" t="n">
        <f aca="false">IF(AL22&gt;0,AL22,0)</f>
        <v>0</v>
      </c>
      <c r="BF22" s="14" t="n">
        <f aca="false">IF(AM22&gt;0,AM22,0)</f>
        <v>0</v>
      </c>
      <c r="BG22" s="14" t="n">
        <f aca="false">IF(AN22&gt;0,AN22,0)</f>
        <v>0</v>
      </c>
      <c r="BH22" s="14" t="n">
        <f aca="false">IF(AO22&gt;0,AO22,0)</f>
        <v>0</v>
      </c>
      <c r="BI22" s="14" t="n">
        <f aca="false">IF(AP22&gt;0,AP22,0)</f>
        <v>0</v>
      </c>
      <c r="BJ22" s="14" t="n">
        <f aca="false">IF(AQ22&gt;0,AQ22,0)</f>
        <v>0</v>
      </c>
      <c r="BK22" s="14" t="n">
        <f aca="false">IF(AR22&gt;0,AR22,0)</f>
        <v>0</v>
      </c>
    </row>
    <row r="23" customFormat="false" ht="18" hidden="false" customHeight="false" outlineLevel="0" collapsed="false">
      <c r="A23" s="25" t="s">
        <v>1242</v>
      </c>
      <c r="B23" s="26" t="s">
        <v>1243</v>
      </c>
      <c r="C23" s="26" t="n">
        <v>34</v>
      </c>
      <c r="D23" s="26" t="n">
        <f aca="false">C23-3</f>
        <v>31</v>
      </c>
      <c r="E23" s="0" t="s">
        <v>1244</v>
      </c>
      <c r="F23" s="0" t="n">
        <v>9.19401483736705</v>
      </c>
      <c r="G23" s="6" t="n">
        <f aca="false">F23*((POWER(D23,2))/((POWER(C23,2))))</f>
        <v>7.64312133106378</v>
      </c>
      <c r="H23" s="0" t="n">
        <f aca="false">IF(ISNA(VLOOKUP($A23,PS!$B:$T,2,0)),0,VLOOKUP($A23,PS!$B:$T,2,0))</f>
        <v>0</v>
      </c>
      <c r="I23" s="0" t="n">
        <f aca="false">IF(ISNA(VLOOKUP($A23,PS!$B:$T,3,0)),0,VLOOKUP($A23,PS!$B:$T,3,0))</f>
        <v>0</v>
      </c>
      <c r="J23" s="0" t="n">
        <f aca="false">IF(ISNA(VLOOKUP($A23,PS!$B:$T,4,0)),0,VLOOKUP($A23,PS!$B:$T,4,0))</f>
        <v>0</v>
      </c>
      <c r="K23" s="0" t="n">
        <f aca="false">IF(ISNA(VLOOKUP($A23,PS!$B:$T,5,0)),0,VLOOKUP($A23,PS!$B:$T,5,0))</f>
        <v>0</v>
      </c>
      <c r="L23" s="0" t="n">
        <f aca="false">IF(ISNA(VLOOKUP($A23,PS!$B:$T,6,0)),0,VLOOKUP($A23,PS!$B:$T,6,0))</f>
        <v>0</v>
      </c>
      <c r="M23" s="0" t="n">
        <f aca="false">IF(ISNA(VLOOKUP($A23,PS!$B:$T,7,0)),0,VLOOKUP($A23,PS!$B:$T,7,0))</f>
        <v>0</v>
      </c>
      <c r="N23" s="0" t="n">
        <f aca="false">IF(ISNA(VLOOKUP($A23,PS!$B:$T,8,0)),0,VLOOKUP($A23,PS!$B:$T,8,0))</f>
        <v>0</v>
      </c>
      <c r="O23" s="0" t="n">
        <f aca="false">IF(ISNA(VLOOKUP($A23,PS!$B:$T,9,0)),0,VLOOKUP($A23,PS!$B:$T,9,0))</f>
        <v>0</v>
      </c>
      <c r="P23" s="0" t="n">
        <f aca="false">IF(ISNA(VLOOKUP($A23,PS!$B:$T,10,0)),0,VLOOKUP($A23,PS!$B:$T,10,0))</f>
        <v>0</v>
      </c>
      <c r="Q23" s="0" t="n">
        <f aca="false">IF(ISNA(VLOOKUP($A23,PS!$B:$T,11,0)),0,VLOOKUP($A23,PS!$B:$T,11,0))</f>
        <v>0</v>
      </c>
      <c r="R23" s="0" t="n">
        <f aca="false">IF(ISNA(VLOOKUP($A23,PS!$B:$T,12,0)),0,VLOOKUP($A23,PS!$B:$T,12,0))</f>
        <v>0</v>
      </c>
      <c r="S23" s="0" t="n">
        <f aca="false">IF(ISNA(VLOOKUP($A23,PS!$B:$T,13,0)),0,VLOOKUP($A23,PS!$B:$T,13,0))</f>
        <v>0</v>
      </c>
      <c r="T23" s="0" t="n">
        <f aca="false">IF(ISNA(VLOOKUP($A23,PS!$B:$T,14,0)),0,VLOOKUP($A23,PS!$B:$T,14,0))</f>
        <v>0</v>
      </c>
      <c r="U23" s="0" t="n">
        <f aca="false">IF(ISNA(VLOOKUP($A23,PS!$B:$T,15,0)),0,VLOOKUP($A23,PS!$B:$T,15,0))</f>
        <v>0</v>
      </c>
      <c r="V23" s="0" t="n">
        <f aca="false">IF(ISNA(VLOOKUP($A23,PS!$B:$T,16,0)),0,VLOOKUP($A23,PS!$B:$T,16,0))</f>
        <v>0</v>
      </c>
      <c r="W23" s="0" t="n">
        <f aca="false">IF(ISNA(VLOOKUP($A23,PS!$B:$T,17,0)),0,VLOOKUP($A23,PS!$B:$T,17,0))</f>
        <v>0</v>
      </c>
      <c r="X23" s="0" t="n">
        <f aca="false">IF(ISNA(VLOOKUP($A23,PS!$B:$T,18,0)),0,VLOOKUP($A23,PS!$B:$T,18,0))</f>
        <v>0</v>
      </c>
      <c r="Y23" s="0" t="n">
        <f aca="false">IF(ISNA(VLOOKUP($A23,PS!$B:$T,19,0)),0,VLOOKUP($A23,PS!$B:$T,19,0))</f>
        <v>0</v>
      </c>
      <c r="AA23" s="14" t="n">
        <f aca="false">H23-(H22*$G22/100)</f>
        <v>0</v>
      </c>
      <c r="AB23" s="14" t="n">
        <f aca="false">I23-(I22*$G22/100)</f>
        <v>0</v>
      </c>
      <c r="AC23" s="14" t="n">
        <f aca="false">J23-(J22*$G22/100)</f>
        <v>0</v>
      </c>
      <c r="AD23" s="14" t="n">
        <f aca="false">K23-(K22*$G22/100)</f>
        <v>0</v>
      </c>
      <c r="AE23" s="14" t="n">
        <f aca="false">L23-(L22*$G22/100)</f>
        <v>0</v>
      </c>
      <c r="AF23" s="14" t="n">
        <f aca="false">M23-(M22*$G22/100)</f>
        <v>0</v>
      </c>
      <c r="AG23" s="14" t="n">
        <f aca="false">N23-(N22*$G22/100)</f>
        <v>0</v>
      </c>
      <c r="AH23" s="14" t="n">
        <f aca="false">O23-(O22*$G22/100)</f>
        <v>0</v>
      </c>
      <c r="AI23" s="14" t="n">
        <f aca="false">P23-(P22*$G22/100)</f>
        <v>0</v>
      </c>
      <c r="AJ23" s="14" t="n">
        <f aca="false">Q23-(Q22*$G22/100)</f>
        <v>0</v>
      </c>
      <c r="AK23" s="14" t="n">
        <f aca="false">R23-(R22*$G22/100)</f>
        <v>0</v>
      </c>
      <c r="AL23" s="14" t="n">
        <f aca="false">S23-(S22*$G22/100)</f>
        <v>0</v>
      </c>
      <c r="AM23" s="14" t="n">
        <f aca="false">T23-(T22*$G22/100)</f>
        <v>0</v>
      </c>
      <c r="AN23" s="14" t="n">
        <f aca="false">U23-(U22*$G22/100)</f>
        <v>0</v>
      </c>
      <c r="AO23" s="14" t="n">
        <f aca="false">V23-(V22*$G22/100)</f>
        <v>0</v>
      </c>
      <c r="AP23" s="14" t="n">
        <f aca="false">W23-(W22*$G22/100)</f>
        <v>0</v>
      </c>
      <c r="AQ23" s="14" t="n">
        <f aca="false">X23-(X22*$G22/100)</f>
        <v>0</v>
      </c>
      <c r="AR23" s="14" t="n">
        <f aca="false">Y23-(Y22*$G22/100)</f>
        <v>0</v>
      </c>
      <c r="AT23" s="14" t="n">
        <f aca="false">IF(AA23&gt;0,AA23,0)</f>
        <v>0</v>
      </c>
      <c r="AU23" s="14" t="n">
        <f aca="false">IF(AB23&gt;0,AB23,0)</f>
        <v>0</v>
      </c>
      <c r="AV23" s="14" t="n">
        <f aca="false">IF(AC23&gt;0,AC23,0)</f>
        <v>0</v>
      </c>
      <c r="AW23" s="14" t="n">
        <f aca="false">IF(AD23&gt;0,AD23,0)</f>
        <v>0</v>
      </c>
      <c r="AX23" s="14" t="n">
        <f aca="false">IF(AE23&gt;0,AE23,0)</f>
        <v>0</v>
      </c>
      <c r="AY23" s="14" t="n">
        <f aca="false">IF(AF23&gt;0,AF23,0)</f>
        <v>0</v>
      </c>
      <c r="AZ23" s="14" t="n">
        <f aca="false">IF(AG23&gt;0,AG23,0)</f>
        <v>0</v>
      </c>
      <c r="BA23" s="14" t="n">
        <f aca="false">IF(AH23&gt;0,AH23,0)</f>
        <v>0</v>
      </c>
      <c r="BB23" s="14" t="n">
        <f aca="false">IF(AI23&gt;0,AI23,0)</f>
        <v>0</v>
      </c>
      <c r="BC23" s="14" t="n">
        <f aca="false">IF(AJ23&gt;0,AJ23,0)</f>
        <v>0</v>
      </c>
      <c r="BD23" s="14" t="n">
        <f aca="false">IF(AK23&gt;0,AK23,0)</f>
        <v>0</v>
      </c>
      <c r="BE23" s="14" t="n">
        <f aca="false">IF(AL23&gt;0,AL23,0)</f>
        <v>0</v>
      </c>
      <c r="BF23" s="14" t="n">
        <f aca="false">IF(AM23&gt;0,AM23,0)</f>
        <v>0</v>
      </c>
      <c r="BG23" s="14" t="n">
        <f aca="false">IF(AN23&gt;0,AN23,0)</f>
        <v>0</v>
      </c>
      <c r="BH23" s="14" t="n">
        <f aca="false">IF(AO23&gt;0,AO23,0)</f>
        <v>0</v>
      </c>
      <c r="BI23" s="14" t="n">
        <f aca="false">IF(AP23&gt;0,AP23,0)</f>
        <v>0</v>
      </c>
      <c r="BJ23" s="14" t="n">
        <f aca="false">IF(AQ23&gt;0,AQ23,0)</f>
        <v>0</v>
      </c>
      <c r="BK23" s="14" t="n">
        <f aca="false">IF(AR23&gt;0,AR23,0)</f>
        <v>0</v>
      </c>
    </row>
    <row r="24" customFormat="false" ht="18" hidden="false" customHeight="false" outlineLevel="0" collapsed="false">
      <c r="A24" s="25" t="s">
        <v>1245</v>
      </c>
      <c r="B24" s="26" t="s">
        <v>1246</v>
      </c>
      <c r="C24" s="26" t="n">
        <v>36</v>
      </c>
      <c r="D24" s="26" t="n">
        <f aca="false">C24-3</f>
        <v>33</v>
      </c>
      <c r="E24" s="0" t="s">
        <v>1247</v>
      </c>
      <c r="F24" s="0" t="n">
        <v>9.78795939792369</v>
      </c>
      <c r="G24" s="6" t="n">
        <f aca="false">F24*((POWER(D24,2))/((POWER(C24,2))))</f>
        <v>8.22460477186643</v>
      </c>
      <c r="H24" s="0" t="n">
        <f aca="false">IF(ISNA(VLOOKUP($A24,PS!$B:$T,2,0)),0,VLOOKUP($A24,PS!$B:$T,2,0))</f>
        <v>0</v>
      </c>
      <c r="I24" s="0" t="n">
        <f aca="false">IF(ISNA(VLOOKUP($A24,PS!$B:$T,3,0)),0,VLOOKUP($A24,PS!$B:$T,3,0))</f>
        <v>0</v>
      </c>
      <c r="J24" s="0" t="n">
        <f aca="false">IF(ISNA(VLOOKUP($A24,PS!$B:$T,4,0)),0,VLOOKUP($A24,PS!$B:$T,4,0))</f>
        <v>0</v>
      </c>
      <c r="K24" s="0" t="n">
        <f aca="false">IF(ISNA(VLOOKUP($A24,PS!$B:$T,5,0)),0,VLOOKUP($A24,PS!$B:$T,5,0))</f>
        <v>0</v>
      </c>
      <c r="L24" s="0" t="n">
        <f aca="false">IF(ISNA(VLOOKUP($A24,PS!$B:$T,6,0)),0,VLOOKUP($A24,PS!$B:$T,6,0))</f>
        <v>0</v>
      </c>
      <c r="M24" s="0" t="n">
        <f aca="false">IF(ISNA(VLOOKUP($A24,PS!$B:$T,7,0)),0,VLOOKUP($A24,PS!$B:$T,7,0))</f>
        <v>0</v>
      </c>
      <c r="N24" s="0" t="n">
        <f aca="false">IF(ISNA(VLOOKUP($A24,PS!$B:$T,8,0)),0,VLOOKUP($A24,PS!$B:$T,8,0))</f>
        <v>0</v>
      </c>
      <c r="O24" s="0" t="n">
        <f aca="false">IF(ISNA(VLOOKUP($A24,PS!$B:$T,9,0)),0,VLOOKUP($A24,PS!$B:$T,9,0))</f>
        <v>0</v>
      </c>
      <c r="P24" s="0" t="n">
        <f aca="false">IF(ISNA(VLOOKUP($A24,PS!$B:$T,10,0)),0,VLOOKUP($A24,PS!$B:$T,10,0))</f>
        <v>0</v>
      </c>
      <c r="Q24" s="0" t="n">
        <f aca="false">IF(ISNA(VLOOKUP($A24,PS!$B:$T,11,0)),0,VLOOKUP($A24,PS!$B:$T,11,0))</f>
        <v>0</v>
      </c>
      <c r="R24" s="0" t="n">
        <f aca="false">IF(ISNA(VLOOKUP($A24,PS!$B:$T,12,0)),0,VLOOKUP($A24,PS!$B:$T,12,0))</f>
        <v>0</v>
      </c>
      <c r="S24" s="0" t="n">
        <f aca="false">IF(ISNA(VLOOKUP($A24,PS!$B:$T,13,0)),0,VLOOKUP($A24,PS!$B:$T,13,0))</f>
        <v>0</v>
      </c>
      <c r="T24" s="0" t="n">
        <f aca="false">IF(ISNA(VLOOKUP($A24,PS!$B:$T,14,0)),0,VLOOKUP($A24,PS!$B:$T,14,0))</f>
        <v>0</v>
      </c>
      <c r="U24" s="0" t="n">
        <f aca="false">IF(ISNA(VLOOKUP($A24,PS!$B:$T,15,0)),0,VLOOKUP($A24,PS!$B:$T,15,0))</f>
        <v>0</v>
      </c>
      <c r="V24" s="0" t="n">
        <f aca="false">IF(ISNA(VLOOKUP($A24,PS!$B:$T,16,0)),0,VLOOKUP($A24,PS!$B:$T,16,0))</f>
        <v>0</v>
      </c>
      <c r="W24" s="0" t="n">
        <f aca="false">IF(ISNA(VLOOKUP($A24,PS!$B:$T,17,0)),0,VLOOKUP($A24,PS!$B:$T,17,0))</f>
        <v>0</v>
      </c>
      <c r="X24" s="0" t="n">
        <f aca="false">IF(ISNA(VLOOKUP($A24,PS!$B:$T,18,0)),0,VLOOKUP($A24,PS!$B:$T,18,0))</f>
        <v>0</v>
      </c>
      <c r="Y24" s="0" t="n">
        <f aca="false">IF(ISNA(VLOOKUP($A24,PS!$B:$T,19,0)),0,VLOOKUP($A24,PS!$B:$T,19,0))</f>
        <v>0</v>
      </c>
      <c r="AA24" s="14" t="n">
        <f aca="false">H24-(H23*$G23/100)</f>
        <v>0</v>
      </c>
      <c r="AB24" s="14" t="n">
        <f aca="false">I24-(I23*$G23/100)</f>
        <v>0</v>
      </c>
      <c r="AC24" s="14" t="n">
        <f aca="false">J24-(J23*$G23/100)</f>
        <v>0</v>
      </c>
      <c r="AD24" s="14" t="n">
        <f aca="false">K24-(K23*$G23/100)</f>
        <v>0</v>
      </c>
      <c r="AE24" s="14" t="n">
        <f aca="false">L24-(L23*$G23/100)</f>
        <v>0</v>
      </c>
      <c r="AF24" s="14" t="n">
        <f aca="false">M24-(M23*$G23/100)</f>
        <v>0</v>
      </c>
      <c r="AG24" s="14" t="n">
        <f aca="false">N24-(N23*$G23/100)</f>
        <v>0</v>
      </c>
      <c r="AH24" s="14" t="n">
        <f aca="false">O24-(O23*$G23/100)</f>
        <v>0</v>
      </c>
      <c r="AI24" s="14" t="n">
        <f aca="false">P24-(P23*$G23/100)</f>
        <v>0</v>
      </c>
      <c r="AJ24" s="14" t="n">
        <f aca="false">Q24-(Q23*$G23/100)</f>
        <v>0</v>
      </c>
      <c r="AK24" s="14" t="n">
        <f aca="false">R24-(R23*$G23/100)</f>
        <v>0</v>
      </c>
      <c r="AL24" s="14" t="n">
        <f aca="false">S24-(S23*$G23/100)</f>
        <v>0</v>
      </c>
      <c r="AM24" s="14" t="n">
        <f aca="false">T24-(T23*$G23/100)</f>
        <v>0</v>
      </c>
      <c r="AN24" s="14" t="n">
        <f aca="false">U24-(U23*$G23/100)</f>
        <v>0</v>
      </c>
      <c r="AO24" s="14" t="n">
        <f aca="false">V24-(V23*$G23/100)</f>
        <v>0</v>
      </c>
      <c r="AP24" s="14" t="n">
        <f aca="false">W24-(W23*$G23/100)</f>
        <v>0</v>
      </c>
      <c r="AQ24" s="14" t="n">
        <f aca="false">X24-(X23*$G23/100)</f>
        <v>0</v>
      </c>
      <c r="AR24" s="14" t="n">
        <f aca="false">Y24-(Y23*$G23/100)</f>
        <v>0</v>
      </c>
      <c r="AT24" s="14" t="n">
        <f aca="false">IF(AA24&gt;0,AA24,0)</f>
        <v>0</v>
      </c>
      <c r="AU24" s="14" t="n">
        <f aca="false">IF(AB24&gt;0,AB24,0)</f>
        <v>0</v>
      </c>
      <c r="AV24" s="14" t="n">
        <f aca="false">IF(AC24&gt;0,AC24,0)</f>
        <v>0</v>
      </c>
      <c r="AW24" s="14" t="n">
        <f aca="false">IF(AD24&gt;0,AD24,0)</f>
        <v>0</v>
      </c>
      <c r="AX24" s="14" t="n">
        <f aca="false">IF(AE24&gt;0,AE24,0)</f>
        <v>0</v>
      </c>
      <c r="AY24" s="14" t="n">
        <f aca="false">IF(AF24&gt;0,AF24,0)</f>
        <v>0</v>
      </c>
      <c r="AZ24" s="14" t="n">
        <f aca="false">IF(AG24&gt;0,AG24,0)</f>
        <v>0</v>
      </c>
      <c r="BA24" s="14" t="n">
        <f aca="false">IF(AH24&gt;0,AH24,0)</f>
        <v>0</v>
      </c>
      <c r="BB24" s="14" t="n">
        <f aca="false">IF(AI24&gt;0,AI24,0)</f>
        <v>0</v>
      </c>
      <c r="BC24" s="14" t="n">
        <f aca="false">IF(AJ24&gt;0,AJ24,0)</f>
        <v>0</v>
      </c>
      <c r="BD24" s="14" t="n">
        <f aca="false">IF(AK24&gt;0,AK24,0)</f>
        <v>0</v>
      </c>
      <c r="BE24" s="14" t="n">
        <f aca="false">IF(AL24&gt;0,AL24,0)</f>
        <v>0</v>
      </c>
      <c r="BF24" s="14" t="n">
        <f aca="false">IF(AM24&gt;0,AM24,0)</f>
        <v>0</v>
      </c>
      <c r="BG24" s="14" t="n">
        <f aca="false">IF(AN24&gt;0,AN24,0)</f>
        <v>0</v>
      </c>
      <c r="BH24" s="14" t="n">
        <f aca="false">IF(AO24&gt;0,AO24,0)</f>
        <v>0</v>
      </c>
      <c r="BI24" s="14" t="n">
        <f aca="false">IF(AP24&gt;0,AP24,0)</f>
        <v>0</v>
      </c>
      <c r="BJ24" s="14" t="n">
        <f aca="false">IF(AQ24&gt;0,AQ24,0)</f>
        <v>0</v>
      </c>
      <c r="BK24" s="14" t="n">
        <f aca="false">IF(AR24&gt;0,AR24,0)</f>
        <v>0</v>
      </c>
    </row>
    <row r="25" customFormat="false" ht="18" hidden="false" customHeight="false" outlineLevel="0" collapsed="false">
      <c r="A25" s="25" t="s">
        <v>1248</v>
      </c>
      <c r="B25" s="26" t="s">
        <v>1249</v>
      </c>
      <c r="C25" s="26" t="n">
        <v>36</v>
      </c>
      <c r="D25" s="26" t="n">
        <f aca="false">C25-3</f>
        <v>33</v>
      </c>
      <c r="E25" s="0" t="s">
        <v>1250</v>
      </c>
      <c r="F25" s="0" t="n">
        <v>9.79685722919142</v>
      </c>
      <c r="G25" s="6" t="n">
        <f aca="false">F25*((POWER(D25,2))/((POWER(C25,2))))</f>
        <v>8.23208142175112</v>
      </c>
      <c r="H25" s="0" t="n">
        <f aca="false">IF(ISNA(VLOOKUP($A25,PS!$B:$T,2,0)),0,VLOOKUP($A25,PS!$B:$T,2,0))</f>
        <v>0</v>
      </c>
      <c r="I25" s="0" t="n">
        <f aca="false">IF(ISNA(VLOOKUP($A25,PS!$B:$T,3,0)),0,VLOOKUP($A25,PS!$B:$T,3,0))</f>
        <v>0</v>
      </c>
      <c r="J25" s="0" t="n">
        <f aca="false">IF(ISNA(VLOOKUP($A25,PS!$B:$T,4,0)),0,VLOOKUP($A25,PS!$B:$T,4,0))</f>
        <v>0</v>
      </c>
      <c r="K25" s="0" t="n">
        <f aca="false">IF(ISNA(VLOOKUP($A25,PS!$B:$T,5,0)),0,VLOOKUP($A25,PS!$B:$T,5,0))</f>
        <v>0</v>
      </c>
      <c r="L25" s="0" t="n">
        <f aca="false">IF(ISNA(VLOOKUP($A25,PS!$B:$T,6,0)),0,VLOOKUP($A25,PS!$B:$T,6,0))</f>
        <v>0</v>
      </c>
      <c r="M25" s="0" t="n">
        <f aca="false">IF(ISNA(VLOOKUP($A25,PS!$B:$T,7,0)),0,VLOOKUP($A25,PS!$B:$T,7,0))</f>
        <v>0</v>
      </c>
      <c r="N25" s="0" t="n">
        <f aca="false">IF(ISNA(VLOOKUP($A25,PS!$B:$T,8,0)),0,VLOOKUP($A25,PS!$B:$T,8,0))</f>
        <v>0</v>
      </c>
      <c r="O25" s="0" t="n">
        <f aca="false">IF(ISNA(VLOOKUP($A25,PS!$B:$T,9,0)),0,VLOOKUP($A25,PS!$B:$T,9,0))</f>
        <v>0</v>
      </c>
      <c r="P25" s="0" t="n">
        <f aca="false">IF(ISNA(VLOOKUP($A25,PS!$B:$T,10,0)),0,VLOOKUP($A25,PS!$B:$T,10,0))</f>
        <v>0</v>
      </c>
      <c r="Q25" s="0" t="n">
        <f aca="false">IF(ISNA(VLOOKUP($A25,PS!$B:$T,11,0)),0,VLOOKUP($A25,PS!$B:$T,11,0))</f>
        <v>0</v>
      </c>
      <c r="R25" s="0" t="n">
        <f aca="false">IF(ISNA(VLOOKUP($A25,PS!$B:$T,12,0)),0,VLOOKUP($A25,PS!$B:$T,12,0))</f>
        <v>0</v>
      </c>
      <c r="S25" s="0" t="n">
        <f aca="false">IF(ISNA(VLOOKUP($A25,PS!$B:$T,13,0)),0,VLOOKUP($A25,PS!$B:$T,13,0))</f>
        <v>0</v>
      </c>
      <c r="T25" s="0" t="n">
        <f aca="false">IF(ISNA(VLOOKUP($A25,PS!$B:$T,14,0)),0,VLOOKUP($A25,PS!$B:$T,14,0))</f>
        <v>0</v>
      </c>
      <c r="U25" s="0" t="n">
        <f aca="false">IF(ISNA(VLOOKUP($A25,PS!$B:$T,15,0)),0,VLOOKUP($A25,PS!$B:$T,15,0))</f>
        <v>0</v>
      </c>
      <c r="V25" s="0" t="n">
        <f aca="false">IF(ISNA(VLOOKUP($A25,PS!$B:$T,16,0)),0,VLOOKUP($A25,PS!$B:$T,16,0))</f>
        <v>0</v>
      </c>
      <c r="W25" s="0" t="n">
        <f aca="false">IF(ISNA(VLOOKUP($A25,PS!$B:$T,17,0)),0,VLOOKUP($A25,PS!$B:$T,17,0))</f>
        <v>0</v>
      </c>
      <c r="X25" s="0" t="n">
        <f aca="false">IF(ISNA(VLOOKUP($A25,PS!$B:$T,18,0)),0,VLOOKUP($A25,PS!$B:$T,18,0))</f>
        <v>0</v>
      </c>
      <c r="Y25" s="0" t="n">
        <f aca="false">IF(ISNA(VLOOKUP($A25,PS!$B:$T,19,0)),0,VLOOKUP($A25,PS!$B:$T,19,0))</f>
        <v>0</v>
      </c>
      <c r="AA25" s="14" t="n">
        <f aca="false">H25-(H24*$G24/100)</f>
        <v>0</v>
      </c>
      <c r="AB25" s="14" t="n">
        <f aca="false">I25-(I24*$G24/100)</f>
        <v>0</v>
      </c>
      <c r="AC25" s="14" t="n">
        <f aca="false">J25-(J24*$G24/100)</f>
        <v>0</v>
      </c>
      <c r="AD25" s="14" t="n">
        <f aca="false">K25-(K24*$G24/100)</f>
        <v>0</v>
      </c>
      <c r="AE25" s="14" t="n">
        <f aca="false">L25-(L24*$G24/100)</f>
        <v>0</v>
      </c>
      <c r="AF25" s="14" t="n">
        <f aca="false">M25-(M24*$G24/100)</f>
        <v>0</v>
      </c>
      <c r="AG25" s="14" t="n">
        <f aca="false">N25-(N24*$G24/100)</f>
        <v>0</v>
      </c>
      <c r="AH25" s="14" t="n">
        <f aca="false">O25-(O24*$G24/100)</f>
        <v>0</v>
      </c>
      <c r="AI25" s="14" t="n">
        <f aca="false">P25-(P24*$G24/100)</f>
        <v>0</v>
      </c>
      <c r="AJ25" s="14" t="n">
        <f aca="false">Q25-(Q24*$G24/100)</f>
        <v>0</v>
      </c>
      <c r="AK25" s="14" t="n">
        <f aca="false">R25-(R24*$G24/100)</f>
        <v>0</v>
      </c>
      <c r="AL25" s="14" t="n">
        <f aca="false">S25-(S24*$G24/100)</f>
        <v>0</v>
      </c>
      <c r="AM25" s="14" t="n">
        <f aca="false">T25-(T24*$G24/100)</f>
        <v>0</v>
      </c>
      <c r="AN25" s="14" t="n">
        <f aca="false">U25-(U24*$G24/100)</f>
        <v>0</v>
      </c>
      <c r="AO25" s="14" t="n">
        <f aca="false">V25-(V24*$G24/100)</f>
        <v>0</v>
      </c>
      <c r="AP25" s="14" t="n">
        <f aca="false">W25-(W24*$G24/100)</f>
        <v>0</v>
      </c>
      <c r="AQ25" s="14" t="n">
        <f aca="false">X25-(X24*$G24/100)</f>
        <v>0</v>
      </c>
      <c r="AR25" s="14" t="n">
        <f aca="false">Y25-(Y24*$G24/100)</f>
        <v>0</v>
      </c>
      <c r="AT25" s="14" t="n">
        <f aca="false">IF(AA25&gt;0,AA25,0)</f>
        <v>0</v>
      </c>
      <c r="AU25" s="14" t="n">
        <f aca="false">IF(AB25&gt;0,AB25,0)</f>
        <v>0</v>
      </c>
      <c r="AV25" s="14" t="n">
        <f aca="false">IF(AC25&gt;0,AC25,0)</f>
        <v>0</v>
      </c>
      <c r="AW25" s="14" t="n">
        <f aca="false">IF(AD25&gt;0,AD25,0)</f>
        <v>0</v>
      </c>
      <c r="AX25" s="14" t="n">
        <f aca="false">IF(AE25&gt;0,AE25,0)</f>
        <v>0</v>
      </c>
      <c r="AY25" s="14" t="n">
        <f aca="false">IF(AF25&gt;0,AF25,0)</f>
        <v>0</v>
      </c>
      <c r="AZ25" s="14" t="n">
        <f aca="false">IF(AG25&gt;0,AG25,0)</f>
        <v>0</v>
      </c>
      <c r="BA25" s="14" t="n">
        <f aca="false">IF(AH25&gt;0,AH25,0)</f>
        <v>0</v>
      </c>
      <c r="BB25" s="14" t="n">
        <f aca="false">IF(AI25&gt;0,AI25,0)</f>
        <v>0</v>
      </c>
      <c r="BC25" s="14" t="n">
        <f aca="false">IF(AJ25&gt;0,AJ25,0)</f>
        <v>0</v>
      </c>
      <c r="BD25" s="14" t="n">
        <f aca="false">IF(AK25&gt;0,AK25,0)</f>
        <v>0</v>
      </c>
      <c r="BE25" s="14" t="n">
        <f aca="false">IF(AL25&gt;0,AL25,0)</f>
        <v>0</v>
      </c>
      <c r="BF25" s="14" t="n">
        <f aca="false">IF(AM25&gt;0,AM25,0)</f>
        <v>0</v>
      </c>
      <c r="BG25" s="14" t="n">
        <f aca="false">IF(AN25&gt;0,AN25,0)</f>
        <v>0</v>
      </c>
      <c r="BH25" s="14" t="n">
        <f aca="false">IF(AO25&gt;0,AO25,0)</f>
        <v>0</v>
      </c>
      <c r="BI25" s="14" t="n">
        <f aca="false">IF(AP25&gt;0,AP25,0)</f>
        <v>0</v>
      </c>
      <c r="BJ25" s="14" t="n">
        <f aca="false">IF(AQ25&gt;0,AQ25,0)</f>
        <v>0</v>
      </c>
      <c r="BK25" s="14" t="n">
        <f aca="false">IF(AR25&gt;0,AR25,0)</f>
        <v>0</v>
      </c>
    </row>
    <row r="26" customFormat="false" ht="18" hidden="false" customHeight="false" outlineLevel="0" collapsed="false">
      <c r="A26" s="25" t="s">
        <v>1251</v>
      </c>
      <c r="B26" s="26" t="s">
        <v>1252</v>
      </c>
      <c r="C26" s="26" t="n">
        <v>36</v>
      </c>
      <c r="D26" s="26" t="n">
        <f aca="false">C26-3</f>
        <v>33</v>
      </c>
      <c r="E26" s="0" t="s">
        <v>1253</v>
      </c>
      <c r="F26" s="0" t="n">
        <v>9.80575540574459</v>
      </c>
      <c r="G26" s="6" t="n">
        <f aca="false">F26*((POWER(D26,2))/((POWER(C26,2))))</f>
        <v>8.2395583617715</v>
      </c>
      <c r="H26" s="0" t="n">
        <f aca="false">IF(ISNA(VLOOKUP($A26,PS!$B:$T,2,0)),0,VLOOKUP($A26,PS!$B:$T,2,0))</f>
        <v>0</v>
      </c>
      <c r="I26" s="0" t="n">
        <f aca="false">IF(ISNA(VLOOKUP($A26,PS!$B:$T,3,0)),0,VLOOKUP($A26,PS!$B:$T,3,0))</f>
        <v>0</v>
      </c>
      <c r="J26" s="0" t="n">
        <f aca="false">IF(ISNA(VLOOKUP($A26,PS!$B:$T,4,0)),0,VLOOKUP($A26,PS!$B:$T,4,0))</f>
        <v>0</v>
      </c>
      <c r="K26" s="0" t="n">
        <f aca="false">IF(ISNA(VLOOKUP($A26,PS!$B:$T,5,0)),0,VLOOKUP($A26,PS!$B:$T,5,0))</f>
        <v>0</v>
      </c>
      <c r="L26" s="0" t="n">
        <f aca="false">IF(ISNA(VLOOKUP($A26,PS!$B:$T,6,0)),0,VLOOKUP($A26,PS!$B:$T,6,0))</f>
        <v>0</v>
      </c>
      <c r="M26" s="0" t="n">
        <f aca="false">IF(ISNA(VLOOKUP($A26,PS!$B:$T,7,0)),0,VLOOKUP($A26,PS!$B:$T,7,0))</f>
        <v>0</v>
      </c>
      <c r="N26" s="0" t="n">
        <f aca="false">IF(ISNA(VLOOKUP($A26,PS!$B:$T,8,0)),0,VLOOKUP($A26,PS!$B:$T,8,0))</f>
        <v>0</v>
      </c>
      <c r="O26" s="0" t="n">
        <f aca="false">IF(ISNA(VLOOKUP($A26,PS!$B:$T,9,0)),0,VLOOKUP($A26,PS!$B:$T,9,0))</f>
        <v>0</v>
      </c>
      <c r="P26" s="0" t="n">
        <f aca="false">IF(ISNA(VLOOKUP($A26,PS!$B:$T,10,0)),0,VLOOKUP($A26,PS!$B:$T,10,0))</f>
        <v>0</v>
      </c>
      <c r="Q26" s="0" t="n">
        <f aca="false">IF(ISNA(VLOOKUP($A26,PS!$B:$T,11,0)),0,VLOOKUP($A26,PS!$B:$T,11,0))</f>
        <v>0</v>
      </c>
      <c r="R26" s="0" t="n">
        <f aca="false">IF(ISNA(VLOOKUP($A26,PS!$B:$T,12,0)),0,VLOOKUP($A26,PS!$B:$T,12,0))</f>
        <v>0</v>
      </c>
      <c r="S26" s="0" t="n">
        <f aca="false">IF(ISNA(VLOOKUP($A26,PS!$B:$T,13,0)),0,VLOOKUP($A26,PS!$B:$T,13,0))</f>
        <v>0</v>
      </c>
      <c r="T26" s="0" t="n">
        <f aca="false">IF(ISNA(VLOOKUP($A26,PS!$B:$T,14,0)),0,VLOOKUP($A26,PS!$B:$T,14,0))</f>
        <v>0</v>
      </c>
      <c r="U26" s="0" t="n">
        <f aca="false">IF(ISNA(VLOOKUP($A26,PS!$B:$T,15,0)),0,VLOOKUP($A26,PS!$B:$T,15,0))</f>
        <v>0</v>
      </c>
      <c r="V26" s="0" t="n">
        <f aca="false">IF(ISNA(VLOOKUP($A26,PS!$B:$T,16,0)),0,VLOOKUP($A26,PS!$B:$T,16,0))</f>
        <v>0</v>
      </c>
      <c r="W26" s="0" t="n">
        <f aca="false">IF(ISNA(VLOOKUP($A26,PS!$B:$T,17,0)),0,VLOOKUP($A26,PS!$B:$T,17,0))</f>
        <v>0</v>
      </c>
      <c r="X26" s="0" t="n">
        <f aca="false">IF(ISNA(VLOOKUP($A26,PS!$B:$T,18,0)),0,VLOOKUP($A26,PS!$B:$T,18,0))</f>
        <v>0</v>
      </c>
      <c r="Y26" s="0" t="n">
        <f aca="false">IF(ISNA(VLOOKUP($A26,PS!$B:$T,19,0)),0,VLOOKUP($A26,PS!$B:$T,19,0))</f>
        <v>0</v>
      </c>
      <c r="AA26" s="14" t="n">
        <f aca="false">H26-(H25*$G25/100)</f>
        <v>0</v>
      </c>
      <c r="AB26" s="14" t="n">
        <f aca="false">I26-(I25*$G25/100)</f>
        <v>0</v>
      </c>
      <c r="AC26" s="14" t="n">
        <f aca="false">J26-(J25*$G25/100)</f>
        <v>0</v>
      </c>
      <c r="AD26" s="14" t="n">
        <f aca="false">K26-(K25*$G25/100)</f>
        <v>0</v>
      </c>
      <c r="AE26" s="14" t="n">
        <f aca="false">L26-(L25*$G25/100)</f>
        <v>0</v>
      </c>
      <c r="AF26" s="14" t="n">
        <f aca="false">M26-(M25*$G25/100)</f>
        <v>0</v>
      </c>
      <c r="AG26" s="14" t="n">
        <f aca="false">N26-(N25*$G25/100)</f>
        <v>0</v>
      </c>
      <c r="AH26" s="14" t="n">
        <f aca="false">O26-(O25*$G25/100)</f>
        <v>0</v>
      </c>
      <c r="AI26" s="14" t="n">
        <f aca="false">P26-(P25*$G25/100)</f>
        <v>0</v>
      </c>
      <c r="AJ26" s="14" t="n">
        <f aca="false">Q26-(Q25*$G25/100)</f>
        <v>0</v>
      </c>
      <c r="AK26" s="14" t="n">
        <f aca="false">R26-(R25*$G25/100)</f>
        <v>0</v>
      </c>
      <c r="AL26" s="14" t="n">
        <f aca="false">S26-(S25*$G25/100)</f>
        <v>0</v>
      </c>
      <c r="AM26" s="14" t="n">
        <f aca="false">T26-(T25*$G25/100)</f>
        <v>0</v>
      </c>
      <c r="AN26" s="14" t="n">
        <f aca="false">U26-(U25*$G25/100)</f>
        <v>0</v>
      </c>
      <c r="AO26" s="14" t="n">
        <f aca="false">V26-(V25*$G25/100)</f>
        <v>0</v>
      </c>
      <c r="AP26" s="14" t="n">
        <f aca="false">W26-(W25*$G25/100)</f>
        <v>0</v>
      </c>
      <c r="AQ26" s="14" t="n">
        <f aca="false">X26-(X25*$G25/100)</f>
        <v>0</v>
      </c>
      <c r="AR26" s="14" t="n">
        <f aca="false">Y26-(Y25*$G25/100)</f>
        <v>0</v>
      </c>
      <c r="AT26" s="14" t="n">
        <f aca="false">IF(AA26&gt;0,AA26,0)</f>
        <v>0</v>
      </c>
      <c r="AU26" s="14" t="n">
        <f aca="false">IF(AB26&gt;0,AB26,0)</f>
        <v>0</v>
      </c>
      <c r="AV26" s="14" t="n">
        <f aca="false">IF(AC26&gt;0,AC26,0)</f>
        <v>0</v>
      </c>
      <c r="AW26" s="14" t="n">
        <f aca="false">IF(AD26&gt;0,AD26,0)</f>
        <v>0</v>
      </c>
      <c r="AX26" s="14" t="n">
        <f aca="false">IF(AE26&gt;0,AE26,0)</f>
        <v>0</v>
      </c>
      <c r="AY26" s="14" t="n">
        <f aca="false">IF(AF26&gt;0,AF26,0)</f>
        <v>0</v>
      </c>
      <c r="AZ26" s="14" t="n">
        <f aca="false">IF(AG26&gt;0,AG26,0)</f>
        <v>0</v>
      </c>
      <c r="BA26" s="14" t="n">
        <f aca="false">IF(AH26&gt;0,AH26,0)</f>
        <v>0</v>
      </c>
      <c r="BB26" s="14" t="n">
        <f aca="false">IF(AI26&gt;0,AI26,0)</f>
        <v>0</v>
      </c>
      <c r="BC26" s="14" t="n">
        <f aca="false">IF(AJ26&gt;0,AJ26,0)</f>
        <v>0</v>
      </c>
      <c r="BD26" s="14" t="n">
        <f aca="false">IF(AK26&gt;0,AK26,0)</f>
        <v>0</v>
      </c>
      <c r="BE26" s="14" t="n">
        <f aca="false">IF(AL26&gt;0,AL26,0)</f>
        <v>0</v>
      </c>
      <c r="BF26" s="14" t="n">
        <f aca="false">IF(AM26&gt;0,AM26,0)</f>
        <v>0</v>
      </c>
      <c r="BG26" s="14" t="n">
        <f aca="false">IF(AN26&gt;0,AN26,0)</f>
        <v>0</v>
      </c>
      <c r="BH26" s="14" t="n">
        <f aca="false">IF(AO26&gt;0,AO26,0)</f>
        <v>0</v>
      </c>
      <c r="BI26" s="14" t="n">
        <f aca="false">IF(AP26&gt;0,AP26,0)</f>
        <v>0</v>
      </c>
      <c r="BJ26" s="14" t="n">
        <f aca="false">IF(AQ26&gt;0,AQ26,0)</f>
        <v>0</v>
      </c>
      <c r="BK26" s="14" t="n">
        <f aca="false">IF(AR26&gt;0,AR26,0)</f>
        <v>0</v>
      </c>
    </row>
    <row r="27" customFormat="false" ht="18" hidden="false" customHeight="false" outlineLevel="0" collapsed="false">
      <c r="A27" s="25" t="s">
        <v>1254</v>
      </c>
      <c r="B27" s="26" t="s">
        <v>1255</v>
      </c>
      <c r="C27" s="26" t="n">
        <v>36</v>
      </c>
      <c r="D27" s="26" t="n">
        <f aca="false">C27-3</f>
        <v>33</v>
      </c>
      <c r="E27" s="0" t="s">
        <v>1256</v>
      </c>
      <c r="F27" s="0" t="n">
        <v>9.81465392454162</v>
      </c>
      <c r="G27" s="6" t="n">
        <f aca="false">F27*((POWER(D27,2))/((POWER(C27,2))))</f>
        <v>8.24703558937178</v>
      </c>
      <c r="H27" s="0" t="n">
        <f aca="false">IF(ISNA(VLOOKUP($A27,PS!$B:$T,2,0)),0,VLOOKUP($A27,PS!$B:$T,2,0))</f>
        <v>0</v>
      </c>
      <c r="I27" s="0" t="n">
        <f aca="false">IF(ISNA(VLOOKUP($A27,PS!$B:$T,3,0)),0,VLOOKUP($A27,PS!$B:$T,3,0))</f>
        <v>0</v>
      </c>
      <c r="J27" s="0" t="n">
        <f aca="false">IF(ISNA(VLOOKUP($A27,PS!$B:$T,4,0)),0,VLOOKUP($A27,PS!$B:$T,4,0))</f>
        <v>0</v>
      </c>
      <c r="K27" s="0" t="n">
        <f aca="false">IF(ISNA(VLOOKUP($A27,PS!$B:$T,5,0)),0,VLOOKUP($A27,PS!$B:$T,5,0))</f>
        <v>0</v>
      </c>
      <c r="L27" s="0" t="n">
        <f aca="false">IF(ISNA(VLOOKUP($A27,PS!$B:$T,6,0)),0,VLOOKUP($A27,PS!$B:$T,6,0))</f>
        <v>0</v>
      </c>
      <c r="M27" s="0" t="n">
        <f aca="false">IF(ISNA(VLOOKUP($A27,PS!$B:$T,7,0)),0,VLOOKUP($A27,PS!$B:$T,7,0))</f>
        <v>0</v>
      </c>
      <c r="N27" s="0" t="n">
        <f aca="false">IF(ISNA(VLOOKUP($A27,PS!$B:$T,8,0)),0,VLOOKUP($A27,PS!$B:$T,8,0))</f>
        <v>0</v>
      </c>
      <c r="O27" s="0" t="n">
        <f aca="false">IF(ISNA(VLOOKUP($A27,PS!$B:$T,9,0)),0,VLOOKUP($A27,PS!$B:$T,9,0))</f>
        <v>0</v>
      </c>
      <c r="P27" s="0" t="n">
        <f aca="false">IF(ISNA(VLOOKUP($A27,PS!$B:$T,10,0)),0,VLOOKUP($A27,PS!$B:$T,10,0))</f>
        <v>0</v>
      </c>
      <c r="Q27" s="0" t="n">
        <f aca="false">IF(ISNA(VLOOKUP($A27,PS!$B:$T,11,0)),0,VLOOKUP($A27,PS!$B:$T,11,0))</f>
        <v>0</v>
      </c>
      <c r="R27" s="0" t="n">
        <f aca="false">IF(ISNA(VLOOKUP($A27,PS!$B:$T,12,0)),0,VLOOKUP($A27,PS!$B:$T,12,0))</f>
        <v>0</v>
      </c>
      <c r="S27" s="0" t="n">
        <f aca="false">IF(ISNA(VLOOKUP($A27,PS!$B:$T,13,0)),0,VLOOKUP($A27,PS!$B:$T,13,0))</f>
        <v>0</v>
      </c>
      <c r="T27" s="0" t="n">
        <f aca="false">IF(ISNA(VLOOKUP($A27,PS!$B:$T,14,0)),0,VLOOKUP($A27,PS!$B:$T,14,0))</f>
        <v>0</v>
      </c>
      <c r="U27" s="0" t="n">
        <f aca="false">IF(ISNA(VLOOKUP($A27,PS!$B:$T,15,0)),0,VLOOKUP($A27,PS!$B:$T,15,0))</f>
        <v>0</v>
      </c>
      <c r="V27" s="0" t="n">
        <f aca="false">IF(ISNA(VLOOKUP($A27,PS!$B:$T,16,0)),0,VLOOKUP($A27,PS!$B:$T,16,0))</f>
        <v>0</v>
      </c>
      <c r="W27" s="0" t="n">
        <f aca="false">IF(ISNA(VLOOKUP($A27,PS!$B:$T,17,0)),0,VLOOKUP($A27,PS!$B:$T,17,0))</f>
        <v>0</v>
      </c>
      <c r="X27" s="0" t="n">
        <f aca="false">IF(ISNA(VLOOKUP($A27,PS!$B:$T,18,0)),0,VLOOKUP($A27,PS!$B:$T,18,0))</f>
        <v>0</v>
      </c>
      <c r="Y27" s="0" t="n">
        <f aca="false">IF(ISNA(VLOOKUP($A27,PS!$B:$T,19,0)),0,VLOOKUP($A27,PS!$B:$T,19,0))</f>
        <v>0</v>
      </c>
      <c r="AA27" s="14" t="n">
        <f aca="false">H27-(H26*$G26/100)</f>
        <v>0</v>
      </c>
      <c r="AB27" s="14" t="n">
        <f aca="false">I27-(I26*$G26/100)</f>
        <v>0</v>
      </c>
      <c r="AC27" s="14" t="n">
        <f aca="false">J27-(J26*$G26/100)</f>
        <v>0</v>
      </c>
      <c r="AD27" s="14" t="n">
        <f aca="false">K27-(K26*$G26/100)</f>
        <v>0</v>
      </c>
      <c r="AE27" s="14" t="n">
        <f aca="false">L27-(L26*$G26/100)</f>
        <v>0</v>
      </c>
      <c r="AF27" s="14" t="n">
        <f aca="false">M27-(M26*$G26/100)</f>
        <v>0</v>
      </c>
      <c r="AG27" s="14" t="n">
        <f aca="false">N27-(N26*$G26/100)</f>
        <v>0</v>
      </c>
      <c r="AH27" s="14" t="n">
        <f aca="false">O27-(O26*$G26/100)</f>
        <v>0</v>
      </c>
      <c r="AI27" s="14" t="n">
        <f aca="false">P27-(P26*$G26/100)</f>
        <v>0</v>
      </c>
      <c r="AJ27" s="14" t="n">
        <f aca="false">Q27-(Q26*$G26/100)</f>
        <v>0</v>
      </c>
      <c r="AK27" s="14" t="n">
        <f aca="false">R27-(R26*$G26/100)</f>
        <v>0</v>
      </c>
      <c r="AL27" s="14" t="n">
        <f aca="false">S27-(S26*$G26/100)</f>
        <v>0</v>
      </c>
      <c r="AM27" s="14" t="n">
        <f aca="false">T27-(T26*$G26/100)</f>
        <v>0</v>
      </c>
      <c r="AN27" s="14" t="n">
        <f aca="false">U27-(U26*$G26/100)</f>
        <v>0</v>
      </c>
      <c r="AO27" s="14" t="n">
        <f aca="false">V27-(V26*$G26/100)</f>
        <v>0</v>
      </c>
      <c r="AP27" s="14" t="n">
        <f aca="false">W27-(W26*$G26/100)</f>
        <v>0</v>
      </c>
      <c r="AQ27" s="14" t="n">
        <f aca="false">X27-(X26*$G26/100)</f>
        <v>0</v>
      </c>
      <c r="AR27" s="14" t="n">
        <f aca="false">Y27-(Y26*$G26/100)</f>
        <v>0</v>
      </c>
      <c r="AT27" s="14" t="n">
        <f aca="false">IF(AA27&gt;0,AA27,0)</f>
        <v>0</v>
      </c>
      <c r="AU27" s="14" t="n">
        <f aca="false">IF(AB27&gt;0,AB27,0)</f>
        <v>0</v>
      </c>
      <c r="AV27" s="14" t="n">
        <f aca="false">IF(AC27&gt;0,AC27,0)</f>
        <v>0</v>
      </c>
      <c r="AW27" s="14" t="n">
        <f aca="false">IF(AD27&gt;0,AD27,0)</f>
        <v>0</v>
      </c>
      <c r="AX27" s="14" t="n">
        <f aca="false">IF(AE27&gt;0,AE27,0)</f>
        <v>0</v>
      </c>
      <c r="AY27" s="14" t="n">
        <f aca="false">IF(AF27&gt;0,AF27,0)</f>
        <v>0</v>
      </c>
      <c r="AZ27" s="14" t="n">
        <f aca="false">IF(AG27&gt;0,AG27,0)</f>
        <v>0</v>
      </c>
      <c r="BA27" s="14" t="n">
        <f aca="false">IF(AH27&gt;0,AH27,0)</f>
        <v>0</v>
      </c>
      <c r="BB27" s="14" t="n">
        <f aca="false">IF(AI27&gt;0,AI27,0)</f>
        <v>0</v>
      </c>
      <c r="BC27" s="14" t="n">
        <f aca="false">IF(AJ27&gt;0,AJ27,0)</f>
        <v>0</v>
      </c>
      <c r="BD27" s="14" t="n">
        <f aca="false">IF(AK27&gt;0,AK27,0)</f>
        <v>0</v>
      </c>
      <c r="BE27" s="14" t="n">
        <f aca="false">IF(AL27&gt;0,AL27,0)</f>
        <v>0</v>
      </c>
      <c r="BF27" s="14" t="n">
        <f aca="false">IF(AM27&gt;0,AM27,0)</f>
        <v>0</v>
      </c>
      <c r="BG27" s="14" t="n">
        <f aca="false">IF(AN27&gt;0,AN27,0)</f>
        <v>0</v>
      </c>
      <c r="BH27" s="14" t="n">
        <f aca="false">IF(AO27&gt;0,AO27,0)</f>
        <v>0</v>
      </c>
      <c r="BI27" s="14" t="n">
        <f aca="false">IF(AP27&gt;0,AP27,0)</f>
        <v>0</v>
      </c>
      <c r="BJ27" s="14" t="n">
        <f aca="false">IF(AQ27&gt;0,AQ27,0)</f>
        <v>0</v>
      </c>
      <c r="BK27" s="14" t="n">
        <f aca="false">IF(AR27&gt;0,AR27,0)</f>
        <v>0</v>
      </c>
    </row>
    <row r="28" customFormat="false" ht="18" hidden="false" customHeight="false" outlineLevel="0" collapsed="false">
      <c r="A28" s="25" t="s">
        <v>1257</v>
      </c>
      <c r="B28" s="26" t="s">
        <v>1258</v>
      </c>
      <c r="C28" s="26" t="n">
        <v>36</v>
      </c>
      <c r="D28" s="26" t="n">
        <f aca="false">C28-3</f>
        <v>33</v>
      </c>
      <c r="E28" s="0" t="s">
        <v>1259</v>
      </c>
      <c r="F28" s="0" t="n">
        <v>9.82355278257636</v>
      </c>
      <c r="G28" s="6" t="n">
        <f aca="false">F28*((POWER(D28,2))/((POWER(C28,2))))</f>
        <v>8.25451310202597</v>
      </c>
      <c r="H28" s="0" t="n">
        <f aca="false">IF(ISNA(VLOOKUP($A28,PS!$B:$T,2,0)),0,VLOOKUP($A28,PS!$B:$T,2,0))</f>
        <v>0</v>
      </c>
      <c r="I28" s="0" t="n">
        <f aca="false">IF(ISNA(VLOOKUP($A28,PS!$B:$T,3,0)),0,VLOOKUP($A28,PS!$B:$T,3,0))</f>
        <v>0</v>
      </c>
      <c r="J28" s="0" t="n">
        <f aca="false">IF(ISNA(VLOOKUP($A28,PS!$B:$T,4,0)),0,VLOOKUP($A28,PS!$B:$T,4,0))</f>
        <v>0</v>
      </c>
      <c r="K28" s="0" t="n">
        <f aca="false">IF(ISNA(VLOOKUP($A28,PS!$B:$T,5,0)),0,VLOOKUP($A28,PS!$B:$T,5,0))</f>
        <v>0</v>
      </c>
      <c r="L28" s="0" t="n">
        <f aca="false">IF(ISNA(VLOOKUP($A28,PS!$B:$T,6,0)),0,VLOOKUP($A28,PS!$B:$T,6,0))</f>
        <v>0</v>
      </c>
      <c r="M28" s="0" t="n">
        <f aca="false">IF(ISNA(VLOOKUP($A28,PS!$B:$T,7,0)),0,VLOOKUP($A28,PS!$B:$T,7,0))</f>
        <v>0</v>
      </c>
      <c r="N28" s="0" t="n">
        <f aca="false">IF(ISNA(VLOOKUP($A28,PS!$B:$T,8,0)),0,VLOOKUP($A28,PS!$B:$T,8,0))</f>
        <v>0</v>
      </c>
      <c r="O28" s="0" t="n">
        <f aca="false">IF(ISNA(VLOOKUP($A28,PS!$B:$T,9,0)),0,VLOOKUP($A28,PS!$B:$T,9,0))</f>
        <v>0</v>
      </c>
      <c r="P28" s="0" t="n">
        <f aca="false">IF(ISNA(VLOOKUP($A28,PS!$B:$T,10,0)),0,VLOOKUP($A28,PS!$B:$T,10,0))</f>
        <v>0</v>
      </c>
      <c r="Q28" s="0" t="n">
        <f aca="false">IF(ISNA(VLOOKUP($A28,PS!$B:$T,11,0)),0,VLOOKUP($A28,PS!$B:$T,11,0))</f>
        <v>0</v>
      </c>
      <c r="R28" s="0" t="n">
        <f aca="false">IF(ISNA(VLOOKUP($A28,PS!$B:$T,12,0)),0,VLOOKUP($A28,PS!$B:$T,12,0))</f>
        <v>0</v>
      </c>
      <c r="S28" s="0" t="n">
        <f aca="false">IF(ISNA(VLOOKUP($A28,PS!$B:$T,13,0)),0,VLOOKUP($A28,PS!$B:$T,13,0))</f>
        <v>0</v>
      </c>
      <c r="T28" s="0" t="n">
        <f aca="false">IF(ISNA(VLOOKUP($A28,PS!$B:$T,14,0)),0,VLOOKUP($A28,PS!$B:$T,14,0))</f>
        <v>0</v>
      </c>
      <c r="U28" s="0" t="n">
        <f aca="false">IF(ISNA(VLOOKUP($A28,PS!$B:$T,15,0)),0,VLOOKUP($A28,PS!$B:$T,15,0))</f>
        <v>0</v>
      </c>
      <c r="V28" s="0" t="n">
        <f aca="false">IF(ISNA(VLOOKUP($A28,PS!$B:$T,16,0)),0,VLOOKUP($A28,PS!$B:$T,16,0))</f>
        <v>0</v>
      </c>
      <c r="W28" s="0" t="n">
        <f aca="false">IF(ISNA(VLOOKUP($A28,PS!$B:$T,17,0)),0,VLOOKUP($A28,PS!$B:$T,17,0))</f>
        <v>0</v>
      </c>
      <c r="X28" s="0" t="n">
        <f aca="false">IF(ISNA(VLOOKUP($A28,PS!$B:$T,18,0)),0,VLOOKUP($A28,PS!$B:$T,18,0))</f>
        <v>0</v>
      </c>
      <c r="Y28" s="0" t="n">
        <f aca="false">IF(ISNA(VLOOKUP($A28,PS!$B:$T,19,0)),0,VLOOKUP($A28,PS!$B:$T,19,0))</f>
        <v>0</v>
      </c>
      <c r="AA28" s="14" t="n">
        <f aca="false">H28-(H27*$G27/100)</f>
        <v>0</v>
      </c>
      <c r="AB28" s="14" t="n">
        <f aca="false">I28-(I27*$G27/100)</f>
        <v>0</v>
      </c>
      <c r="AC28" s="14" t="n">
        <f aca="false">J28-(J27*$G27/100)</f>
        <v>0</v>
      </c>
      <c r="AD28" s="14" t="n">
        <f aca="false">K28-(K27*$G27/100)</f>
        <v>0</v>
      </c>
      <c r="AE28" s="14" t="n">
        <f aca="false">L28-(L27*$G27/100)</f>
        <v>0</v>
      </c>
      <c r="AF28" s="14" t="n">
        <f aca="false">M28-(M27*$G27/100)</f>
        <v>0</v>
      </c>
      <c r="AG28" s="14" t="n">
        <f aca="false">N28-(N27*$G27/100)</f>
        <v>0</v>
      </c>
      <c r="AH28" s="14" t="n">
        <f aca="false">O28-(O27*$G27/100)</f>
        <v>0</v>
      </c>
      <c r="AI28" s="14" t="n">
        <f aca="false">P28-(P27*$G27/100)</f>
        <v>0</v>
      </c>
      <c r="AJ28" s="14" t="n">
        <f aca="false">Q28-(Q27*$G27/100)</f>
        <v>0</v>
      </c>
      <c r="AK28" s="14" t="n">
        <f aca="false">R28-(R27*$G27/100)</f>
        <v>0</v>
      </c>
      <c r="AL28" s="14" t="n">
        <f aca="false">S28-(S27*$G27/100)</f>
        <v>0</v>
      </c>
      <c r="AM28" s="14" t="n">
        <f aca="false">T28-(T27*$G27/100)</f>
        <v>0</v>
      </c>
      <c r="AN28" s="14" t="n">
        <f aca="false">U28-(U27*$G27/100)</f>
        <v>0</v>
      </c>
      <c r="AO28" s="14" t="n">
        <f aca="false">V28-(V27*$G27/100)</f>
        <v>0</v>
      </c>
      <c r="AP28" s="14" t="n">
        <f aca="false">W28-(W27*$G27/100)</f>
        <v>0</v>
      </c>
      <c r="AQ28" s="14" t="n">
        <f aca="false">X28-(X27*$G27/100)</f>
        <v>0</v>
      </c>
      <c r="AR28" s="14" t="n">
        <f aca="false">Y28-(Y27*$G27/100)</f>
        <v>0</v>
      </c>
      <c r="AT28" s="14" t="n">
        <f aca="false">IF(AA28&gt;0,AA28,0)</f>
        <v>0</v>
      </c>
      <c r="AU28" s="14" t="n">
        <f aca="false">IF(AB28&gt;0,AB28,0)</f>
        <v>0</v>
      </c>
      <c r="AV28" s="14" t="n">
        <f aca="false">IF(AC28&gt;0,AC28,0)</f>
        <v>0</v>
      </c>
      <c r="AW28" s="14" t="n">
        <f aca="false">IF(AD28&gt;0,AD28,0)</f>
        <v>0</v>
      </c>
      <c r="AX28" s="14" t="n">
        <f aca="false">IF(AE28&gt;0,AE28,0)</f>
        <v>0</v>
      </c>
      <c r="AY28" s="14" t="n">
        <f aca="false">IF(AF28&gt;0,AF28,0)</f>
        <v>0</v>
      </c>
      <c r="AZ28" s="14" t="n">
        <f aca="false">IF(AG28&gt;0,AG28,0)</f>
        <v>0</v>
      </c>
      <c r="BA28" s="14" t="n">
        <f aca="false">IF(AH28&gt;0,AH28,0)</f>
        <v>0</v>
      </c>
      <c r="BB28" s="14" t="n">
        <f aca="false">IF(AI28&gt;0,AI28,0)</f>
        <v>0</v>
      </c>
      <c r="BC28" s="14" t="n">
        <f aca="false">IF(AJ28&gt;0,AJ28,0)</f>
        <v>0</v>
      </c>
      <c r="BD28" s="14" t="n">
        <f aca="false">IF(AK28&gt;0,AK28,0)</f>
        <v>0</v>
      </c>
      <c r="BE28" s="14" t="n">
        <f aca="false">IF(AL28&gt;0,AL28,0)</f>
        <v>0</v>
      </c>
      <c r="BF28" s="14" t="n">
        <f aca="false">IF(AM28&gt;0,AM28,0)</f>
        <v>0</v>
      </c>
      <c r="BG28" s="14" t="n">
        <f aca="false">IF(AN28&gt;0,AN28,0)</f>
        <v>0</v>
      </c>
      <c r="BH28" s="14" t="n">
        <f aca="false">IF(AO28&gt;0,AO28,0)</f>
        <v>0</v>
      </c>
      <c r="BI28" s="14" t="n">
        <f aca="false">IF(AP28&gt;0,AP28,0)</f>
        <v>0</v>
      </c>
      <c r="BJ28" s="14" t="n">
        <f aca="false">IF(AQ28&gt;0,AQ28,0)</f>
        <v>0</v>
      </c>
      <c r="BK28" s="14" t="n">
        <f aca="false">IF(AR28&gt;0,AR28,0)</f>
        <v>0</v>
      </c>
    </row>
    <row r="29" customFormat="false" ht="18" hidden="false" customHeight="false" outlineLevel="0" collapsed="false">
      <c r="A29" s="25" t="s">
        <v>1260</v>
      </c>
      <c r="B29" s="26" t="s">
        <v>1261</v>
      </c>
      <c r="C29" s="26" t="n">
        <v>36</v>
      </c>
      <c r="D29" s="26" t="n">
        <f aca="false">C29-3</f>
        <v>33</v>
      </c>
      <c r="E29" s="0" t="s">
        <v>1262</v>
      </c>
      <c r="F29" s="0" t="n">
        <v>9.83245197687792</v>
      </c>
      <c r="G29" s="6" t="n">
        <f aca="false">F29*((POWER(D29,2))/((POWER(C29,2))))</f>
        <v>8.2619908972377</v>
      </c>
      <c r="H29" s="0" t="n">
        <f aca="false">IF(ISNA(VLOOKUP($A29,PS!$B:$T,2,0)),0,VLOOKUP($A29,PS!$B:$T,2,0))</f>
        <v>0</v>
      </c>
      <c r="I29" s="0" t="n">
        <f aca="false">IF(ISNA(VLOOKUP($A29,PS!$B:$T,3,0)),0,VLOOKUP($A29,PS!$B:$T,3,0))</f>
        <v>0</v>
      </c>
      <c r="J29" s="0" t="n">
        <f aca="false">IF(ISNA(VLOOKUP($A29,PS!$B:$T,4,0)),0,VLOOKUP($A29,PS!$B:$T,4,0))</f>
        <v>0</v>
      </c>
      <c r="K29" s="0" t="n">
        <f aca="false">IF(ISNA(VLOOKUP($A29,PS!$B:$T,5,0)),0,VLOOKUP($A29,PS!$B:$T,5,0))</f>
        <v>0</v>
      </c>
      <c r="L29" s="0" t="n">
        <f aca="false">IF(ISNA(VLOOKUP($A29,PS!$B:$T,6,0)),0,VLOOKUP($A29,PS!$B:$T,6,0))</f>
        <v>0</v>
      </c>
      <c r="M29" s="0" t="n">
        <f aca="false">IF(ISNA(VLOOKUP($A29,PS!$B:$T,7,0)),0,VLOOKUP($A29,PS!$B:$T,7,0))</f>
        <v>0</v>
      </c>
      <c r="N29" s="0" t="n">
        <f aca="false">IF(ISNA(VLOOKUP($A29,PS!$B:$T,8,0)),0,VLOOKUP($A29,PS!$B:$T,8,0))</f>
        <v>0</v>
      </c>
      <c r="O29" s="0" t="n">
        <f aca="false">IF(ISNA(VLOOKUP($A29,PS!$B:$T,9,0)),0,VLOOKUP($A29,PS!$B:$T,9,0))</f>
        <v>0</v>
      </c>
      <c r="P29" s="0" t="n">
        <f aca="false">IF(ISNA(VLOOKUP($A29,PS!$B:$T,10,0)),0,VLOOKUP($A29,PS!$B:$T,10,0))</f>
        <v>0</v>
      </c>
      <c r="Q29" s="0" t="n">
        <f aca="false">IF(ISNA(VLOOKUP($A29,PS!$B:$T,11,0)),0,VLOOKUP($A29,PS!$B:$T,11,0))</f>
        <v>0</v>
      </c>
      <c r="R29" s="0" t="n">
        <f aca="false">IF(ISNA(VLOOKUP($A29,PS!$B:$T,12,0)),0,VLOOKUP($A29,PS!$B:$T,12,0))</f>
        <v>0</v>
      </c>
      <c r="S29" s="0" t="n">
        <f aca="false">IF(ISNA(VLOOKUP($A29,PS!$B:$T,13,0)),0,VLOOKUP($A29,PS!$B:$T,13,0))</f>
        <v>0</v>
      </c>
      <c r="T29" s="0" t="n">
        <f aca="false">IF(ISNA(VLOOKUP($A29,PS!$B:$T,14,0)),0,VLOOKUP($A29,PS!$B:$T,14,0))</f>
        <v>0</v>
      </c>
      <c r="U29" s="0" t="n">
        <f aca="false">IF(ISNA(VLOOKUP($A29,PS!$B:$T,15,0)),0,VLOOKUP($A29,PS!$B:$T,15,0))</f>
        <v>0</v>
      </c>
      <c r="V29" s="0" t="n">
        <f aca="false">IF(ISNA(VLOOKUP($A29,PS!$B:$T,16,0)),0,VLOOKUP($A29,PS!$B:$T,16,0))</f>
        <v>0</v>
      </c>
      <c r="W29" s="0" t="n">
        <f aca="false">IF(ISNA(VLOOKUP($A29,PS!$B:$T,17,0)),0,VLOOKUP($A29,PS!$B:$T,17,0))</f>
        <v>0</v>
      </c>
      <c r="X29" s="0" t="n">
        <f aca="false">IF(ISNA(VLOOKUP($A29,PS!$B:$T,18,0)),0,VLOOKUP($A29,PS!$B:$T,18,0))</f>
        <v>0</v>
      </c>
      <c r="Y29" s="0" t="n">
        <f aca="false">IF(ISNA(VLOOKUP($A29,PS!$B:$T,19,0)),0,VLOOKUP($A29,PS!$B:$T,19,0))</f>
        <v>0</v>
      </c>
      <c r="AA29" s="14" t="n">
        <f aca="false">H29-(H28*$G28/100)</f>
        <v>0</v>
      </c>
      <c r="AB29" s="14" t="n">
        <f aca="false">I29-(I28*$G28/100)</f>
        <v>0</v>
      </c>
      <c r="AC29" s="14" t="n">
        <f aca="false">J29-(J28*$G28/100)</f>
        <v>0</v>
      </c>
      <c r="AD29" s="14" t="n">
        <f aca="false">K29-(K28*$G28/100)</f>
        <v>0</v>
      </c>
      <c r="AE29" s="14" t="n">
        <f aca="false">L29-(L28*$G28/100)</f>
        <v>0</v>
      </c>
      <c r="AF29" s="14" t="n">
        <f aca="false">M29-(M28*$G28/100)</f>
        <v>0</v>
      </c>
      <c r="AG29" s="14" t="n">
        <f aca="false">N29-(N28*$G28/100)</f>
        <v>0</v>
      </c>
      <c r="AH29" s="14" t="n">
        <f aca="false">O29-(O28*$G28/100)</f>
        <v>0</v>
      </c>
      <c r="AI29" s="14" t="n">
        <f aca="false">P29-(P28*$G28/100)</f>
        <v>0</v>
      </c>
      <c r="AJ29" s="14" t="n">
        <f aca="false">Q29-(Q28*$G28/100)</f>
        <v>0</v>
      </c>
      <c r="AK29" s="14" t="n">
        <f aca="false">R29-(R28*$G28/100)</f>
        <v>0</v>
      </c>
      <c r="AL29" s="14" t="n">
        <f aca="false">S29-(S28*$G28/100)</f>
        <v>0</v>
      </c>
      <c r="AM29" s="14" t="n">
        <f aca="false">T29-(T28*$G28/100)</f>
        <v>0</v>
      </c>
      <c r="AN29" s="14" t="n">
        <f aca="false">U29-(U28*$G28/100)</f>
        <v>0</v>
      </c>
      <c r="AO29" s="14" t="n">
        <f aca="false">V29-(V28*$G28/100)</f>
        <v>0</v>
      </c>
      <c r="AP29" s="14" t="n">
        <f aca="false">W29-(W28*$G28/100)</f>
        <v>0</v>
      </c>
      <c r="AQ29" s="14" t="n">
        <f aca="false">X29-(X28*$G28/100)</f>
        <v>0</v>
      </c>
      <c r="AR29" s="14" t="n">
        <f aca="false">Y29-(Y28*$G28/100)</f>
        <v>0</v>
      </c>
      <c r="AT29" s="14" t="n">
        <f aca="false">IF(AA29&gt;0,AA29,0)</f>
        <v>0</v>
      </c>
      <c r="AU29" s="14" t="n">
        <f aca="false">IF(AB29&gt;0,AB29,0)</f>
        <v>0</v>
      </c>
      <c r="AV29" s="14" t="n">
        <f aca="false">IF(AC29&gt;0,AC29,0)</f>
        <v>0</v>
      </c>
      <c r="AW29" s="14" t="n">
        <f aca="false">IF(AD29&gt;0,AD29,0)</f>
        <v>0</v>
      </c>
      <c r="AX29" s="14" t="n">
        <f aca="false">IF(AE29&gt;0,AE29,0)</f>
        <v>0</v>
      </c>
      <c r="AY29" s="14" t="n">
        <f aca="false">IF(AF29&gt;0,AF29,0)</f>
        <v>0</v>
      </c>
      <c r="AZ29" s="14" t="n">
        <f aca="false">IF(AG29&gt;0,AG29,0)</f>
        <v>0</v>
      </c>
      <c r="BA29" s="14" t="n">
        <f aca="false">IF(AH29&gt;0,AH29,0)</f>
        <v>0</v>
      </c>
      <c r="BB29" s="14" t="n">
        <f aca="false">IF(AI29&gt;0,AI29,0)</f>
        <v>0</v>
      </c>
      <c r="BC29" s="14" t="n">
        <f aca="false">IF(AJ29&gt;0,AJ29,0)</f>
        <v>0</v>
      </c>
      <c r="BD29" s="14" t="n">
        <f aca="false">IF(AK29&gt;0,AK29,0)</f>
        <v>0</v>
      </c>
      <c r="BE29" s="14" t="n">
        <f aca="false">IF(AL29&gt;0,AL29,0)</f>
        <v>0</v>
      </c>
      <c r="BF29" s="14" t="n">
        <f aca="false">IF(AM29&gt;0,AM29,0)</f>
        <v>0</v>
      </c>
      <c r="BG29" s="14" t="n">
        <f aca="false">IF(AN29&gt;0,AN29,0)</f>
        <v>0</v>
      </c>
      <c r="BH29" s="14" t="n">
        <f aca="false">IF(AO29&gt;0,AO29,0)</f>
        <v>0</v>
      </c>
      <c r="BI29" s="14" t="n">
        <f aca="false">IF(AP29&gt;0,AP29,0)</f>
        <v>0</v>
      </c>
      <c r="BJ29" s="14" t="n">
        <f aca="false">IF(AQ29&gt;0,AQ29,0)</f>
        <v>0</v>
      </c>
      <c r="BK29" s="14" t="n">
        <f aca="false">IF(AR29&gt;0,AR29,0)</f>
        <v>0</v>
      </c>
    </row>
    <row r="30" customFormat="false" ht="18" hidden="false" customHeight="false" outlineLevel="0" collapsed="false">
      <c r="A30" s="25" t="s">
        <v>1263</v>
      </c>
      <c r="B30" s="26" t="s">
        <v>1264</v>
      </c>
      <c r="C30" s="26" t="n">
        <v>36</v>
      </c>
      <c r="D30" s="26" t="n">
        <f aca="false">C30-3</f>
        <v>33</v>
      </c>
      <c r="E30" s="0" t="s">
        <v>1265</v>
      </c>
      <c r="F30" s="0" t="n">
        <v>9.84135150450995</v>
      </c>
      <c r="G30" s="6" t="n">
        <f aca="false">F30*((POWER(D30,2))/((POWER(C30,2))))</f>
        <v>8.26946897253961</v>
      </c>
      <c r="H30" s="0" t="n">
        <f aca="false">IF(ISNA(VLOOKUP($A30,PS!$B:$T,2,0)),0,VLOOKUP($A30,PS!$B:$T,2,0))</f>
        <v>0</v>
      </c>
      <c r="I30" s="0" t="n">
        <f aca="false">IF(ISNA(VLOOKUP($A30,PS!$B:$T,3,0)),0,VLOOKUP($A30,PS!$B:$T,3,0))</f>
        <v>0.0885347188856932</v>
      </c>
      <c r="J30" s="0" t="n">
        <f aca="false">IF(ISNA(VLOOKUP($A30,PS!$B:$T,4,0)),0,VLOOKUP($A30,PS!$B:$T,4,0))</f>
        <v>0.0885250949399569</v>
      </c>
      <c r="K30" s="0" t="n">
        <f aca="false">IF(ISNA(VLOOKUP($A30,PS!$B:$T,5,0)),0,VLOOKUP($A30,PS!$B:$T,5,0))</f>
        <v>0.0638380627050428</v>
      </c>
      <c r="L30" s="0" t="n">
        <f aca="false">IF(ISNA(VLOOKUP($A30,PS!$B:$T,6,0)),0,VLOOKUP($A30,PS!$B:$T,6,0))</f>
        <v>0.236083683499384</v>
      </c>
      <c r="M30" s="0" t="n">
        <f aca="false">IF(ISNA(VLOOKUP($A30,PS!$B:$T,7,0)),0,VLOOKUP($A30,PS!$B:$T,7,0))</f>
        <v>0</v>
      </c>
      <c r="N30" s="0" t="n">
        <f aca="false">IF(ISNA(VLOOKUP($A30,PS!$B:$T,8,0)),0,VLOOKUP($A30,PS!$B:$T,8,0))</f>
        <v>0</v>
      </c>
      <c r="O30" s="0" t="n">
        <f aca="false">IF(ISNA(VLOOKUP($A30,PS!$B:$T,9,0)),0,VLOOKUP($A30,PS!$B:$T,9,0))</f>
        <v>0.103705495510161</v>
      </c>
      <c r="P30" s="0" t="n">
        <f aca="false">IF(ISNA(VLOOKUP($A30,PS!$B:$T,10,0)),0,VLOOKUP($A30,PS!$B:$T,10,0))</f>
        <v>0.225949162627707</v>
      </c>
      <c r="Q30" s="0" t="n">
        <f aca="false">IF(ISNA(VLOOKUP($A30,PS!$B:$T,11,0)),0,VLOOKUP($A30,PS!$B:$T,11,0))</f>
        <v>0.0885250949399569</v>
      </c>
      <c r="R30" s="0" t="n">
        <f aca="false">IF(ISNA(VLOOKUP($A30,PS!$B:$T,12,0)),0,VLOOKUP($A30,PS!$B:$T,12,0))</f>
        <v>0.227630779154727</v>
      </c>
      <c r="S30" s="0" t="n">
        <f aca="false">IF(ISNA(VLOOKUP($A30,PS!$B:$T,13,0)),0,VLOOKUP($A30,PS!$B:$T,13,0))</f>
        <v>0.098334742491637</v>
      </c>
      <c r="T30" s="0" t="n">
        <f aca="false">IF(ISNA(VLOOKUP($A30,PS!$B:$T,14,0)),0,VLOOKUP($A30,PS!$B:$T,14,0))</f>
        <v>0.252382840554376</v>
      </c>
      <c r="U30" s="0" t="n">
        <f aca="false">IF(ISNA(VLOOKUP($A30,PS!$B:$T,15,0)),0,VLOOKUP($A30,PS!$B:$T,15,0))</f>
        <v>0</v>
      </c>
      <c r="V30" s="0" t="n">
        <f aca="false">IF(ISNA(VLOOKUP($A30,PS!$B:$T,16,0)),0,VLOOKUP($A30,PS!$B:$T,16,0))</f>
        <v>0</v>
      </c>
      <c r="W30" s="0" t="n">
        <f aca="false">IF(ISNA(VLOOKUP($A30,PS!$B:$T,17,0)),0,VLOOKUP($A30,PS!$B:$T,17,0))</f>
        <v>0</v>
      </c>
      <c r="X30" s="0" t="n">
        <f aca="false">IF(ISNA(VLOOKUP($A30,PS!$B:$T,18,0)),0,VLOOKUP($A30,PS!$B:$T,18,0))</f>
        <v>0.13797495223944</v>
      </c>
      <c r="Y30" s="0" t="n">
        <f aca="false">IF(ISNA(VLOOKUP($A30,PS!$B:$T,19,0)),0,VLOOKUP($A30,PS!$B:$T,19,0))</f>
        <v>0</v>
      </c>
      <c r="AA30" s="14" t="n">
        <f aca="false">H30-(H29*$G29/100)</f>
        <v>0</v>
      </c>
      <c r="AB30" s="14" t="n">
        <f aca="false">I30-(I29*$G29/100)</f>
        <v>0.0885347188856932</v>
      </c>
      <c r="AC30" s="14" t="n">
        <f aca="false">J30-(J29*$G29/100)</f>
        <v>0.0885250949399569</v>
      </c>
      <c r="AD30" s="14" t="n">
        <f aca="false">K30-(K29*$G29/100)</f>
        <v>0.0638380627050428</v>
      </c>
      <c r="AE30" s="14" t="n">
        <f aca="false">L30-(L29*$G29/100)</f>
        <v>0.236083683499384</v>
      </c>
      <c r="AF30" s="14" t="n">
        <f aca="false">M30-(M29*$G29/100)</f>
        <v>0</v>
      </c>
      <c r="AG30" s="14" t="n">
        <f aca="false">N30-(N29*$G29/100)</f>
        <v>0</v>
      </c>
      <c r="AH30" s="14" t="n">
        <f aca="false">O30-(O29*$G29/100)</f>
        <v>0.103705495510161</v>
      </c>
      <c r="AI30" s="14" t="n">
        <f aca="false">P30-(P29*$G29/100)</f>
        <v>0.225949162627707</v>
      </c>
      <c r="AJ30" s="14" t="n">
        <f aca="false">Q30-(Q29*$G29/100)</f>
        <v>0.0885250949399569</v>
      </c>
      <c r="AK30" s="14" t="n">
        <f aca="false">R30-(R29*$G29/100)</f>
        <v>0.227630779154727</v>
      </c>
      <c r="AL30" s="14" t="n">
        <f aca="false">S30-(S29*$G29/100)</f>
        <v>0.098334742491637</v>
      </c>
      <c r="AM30" s="14" t="n">
        <f aca="false">T30-(T29*$G29/100)</f>
        <v>0.252382840554376</v>
      </c>
      <c r="AN30" s="14" t="n">
        <f aca="false">U30-(U29*$G29/100)</f>
        <v>0</v>
      </c>
      <c r="AO30" s="14" t="n">
        <f aca="false">V30-(V29*$G29/100)</f>
        <v>0</v>
      </c>
      <c r="AP30" s="14" t="n">
        <f aca="false">W30-(W29*$G29/100)</f>
        <v>0</v>
      </c>
      <c r="AQ30" s="14" t="n">
        <f aca="false">X30-(X29*$G29/100)</f>
        <v>0.13797495223944</v>
      </c>
      <c r="AR30" s="14" t="n">
        <f aca="false">Y30-(Y29*$G29/100)</f>
        <v>0</v>
      </c>
      <c r="AT30" s="14" t="n">
        <f aca="false">IF(AA30&gt;0,AA30,0)</f>
        <v>0</v>
      </c>
      <c r="AU30" s="14" t="n">
        <f aca="false">IF(AB30&gt;0,AB30,0)</f>
        <v>0.0885347188856932</v>
      </c>
      <c r="AV30" s="14" t="n">
        <f aca="false">IF(AC30&gt;0,AC30,0)</f>
        <v>0.0885250949399569</v>
      </c>
      <c r="AW30" s="14" t="n">
        <f aca="false">IF(AD30&gt;0,AD30,0)</f>
        <v>0.0638380627050428</v>
      </c>
      <c r="AX30" s="14" t="n">
        <f aca="false">IF(AE30&gt;0,AE30,0)</f>
        <v>0.236083683499384</v>
      </c>
      <c r="AY30" s="14" t="n">
        <f aca="false">IF(AF30&gt;0,AF30,0)</f>
        <v>0</v>
      </c>
      <c r="AZ30" s="14" t="n">
        <f aca="false">IF(AG30&gt;0,AG30,0)</f>
        <v>0</v>
      </c>
      <c r="BA30" s="14" t="n">
        <f aca="false">IF(AH30&gt;0,AH30,0)</f>
        <v>0.103705495510161</v>
      </c>
      <c r="BB30" s="14" t="n">
        <f aca="false">IF(AI30&gt;0,AI30,0)</f>
        <v>0.225949162627707</v>
      </c>
      <c r="BC30" s="14" t="n">
        <f aca="false">IF(AJ30&gt;0,AJ30,0)</f>
        <v>0.0885250949399569</v>
      </c>
      <c r="BD30" s="14" t="n">
        <f aca="false">IF(AK30&gt;0,AK30,0)</f>
        <v>0.227630779154727</v>
      </c>
      <c r="BE30" s="14" t="n">
        <f aca="false">IF(AL30&gt;0,AL30,0)</f>
        <v>0.098334742491637</v>
      </c>
      <c r="BF30" s="14" t="n">
        <f aca="false">IF(AM30&gt;0,AM30,0)</f>
        <v>0.252382840554376</v>
      </c>
      <c r="BG30" s="14" t="n">
        <f aca="false">IF(AN30&gt;0,AN30,0)</f>
        <v>0</v>
      </c>
      <c r="BH30" s="14" t="n">
        <f aca="false">IF(AO30&gt;0,AO30,0)</f>
        <v>0</v>
      </c>
      <c r="BI30" s="14" t="n">
        <f aca="false">IF(AP30&gt;0,AP30,0)</f>
        <v>0</v>
      </c>
      <c r="BJ30" s="14" t="n">
        <f aca="false">IF(AQ30&gt;0,AQ30,0)</f>
        <v>0.13797495223944</v>
      </c>
      <c r="BK30" s="14" t="n">
        <f aca="false">IF(AR30&gt;0,AR30,0)</f>
        <v>0</v>
      </c>
    </row>
    <row r="31" customFormat="false" ht="18" hidden="false" customHeight="false" outlineLevel="0" collapsed="false">
      <c r="A31" s="26" t="s">
        <v>1266</v>
      </c>
      <c r="B31" s="26" t="s">
        <v>1267</v>
      </c>
      <c r="C31" s="26" t="n">
        <v>36</v>
      </c>
      <c r="D31" s="26" t="n">
        <f aca="false">C31-3</f>
        <v>33</v>
      </c>
      <c r="E31" s="0" t="s">
        <v>1268</v>
      </c>
      <c r="F31" s="0" t="n">
        <v>9.99936504978985</v>
      </c>
      <c r="G31" s="6" t="n">
        <f aca="false">F31*((POWER(D31,2))/((POWER(C31,2))))</f>
        <v>8.40224424322619</v>
      </c>
      <c r="H31" s="0" t="n">
        <f aca="false">IF(ISNA(VLOOKUP($A31,PS!$B:$T,2,0)),0,VLOOKUP($A31,PS!$B:$T,2,0))</f>
        <v>0</v>
      </c>
      <c r="I31" s="0" t="n">
        <f aca="false">IF(ISNA(VLOOKUP($A31,PS!$B:$T,3,0)),0,VLOOKUP($A31,PS!$B:$T,3,0))</f>
        <v>0</v>
      </c>
      <c r="J31" s="0" t="n">
        <f aca="false">IF(ISNA(VLOOKUP($A31,PS!$B:$T,4,0)),0,VLOOKUP($A31,PS!$B:$T,4,0))</f>
        <v>0</v>
      </c>
      <c r="K31" s="0" t="n">
        <f aca="false">IF(ISNA(VLOOKUP($A31,PS!$B:$T,5,0)),0,VLOOKUP($A31,PS!$B:$T,5,0))</f>
        <v>0</v>
      </c>
      <c r="L31" s="0" t="n">
        <f aca="false">IF(ISNA(VLOOKUP($A31,PS!$B:$T,6,0)),0,VLOOKUP($A31,PS!$B:$T,6,0))</f>
        <v>0</v>
      </c>
      <c r="M31" s="0" t="n">
        <f aca="false">IF(ISNA(VLOOKUP($A31,PS!$B:$T,7,0)),0,VLOOKUP($A31,PS!$B:$T,7,0))</f>
        <v>0</v>
      </c>
      <c r="N31" s="0" t="n">
        <f aca="false">IF(ISNA(VLOOKUP($A31,PS!$B:$T,8,0)),0,VLOOKUP($A31,PS!$B:$T,8,0))</f>
        <v>0</v>
      </c>
      <c r="O31" s="0" t="n">
        <f aca="false">IF(ISNA(VLOOKUP($A31,PS!$B:$T,9,0)),0,VLOOKUP($A31,PS!$B:$T,9,0))</f>
        <v>0</v>
      </c>
      <c r="P31" s="0" t="n">
        <f aca="false">IF(ISNA(VLOOKUP($A31,PS!$B:$T,10,0)),0,VLOOKUP($A31,PS!$B:$T,10,0))</f>
        <v>0</v>
      </c>
      <c r="Q31" s="0" t="n">
        <f aca="false">IF(ISNA(VLOOKUP($A31,PS!$B:$T,11,0)),0,VLOOKUP($A31,PS!$B:$T,11,0))</f>
        <v>0</v>
      </c>
      <c r="R31" s="0" t="n">
        <f aca="false">IF(ISNA(VLOOKUP($A31,PS!$B:$T,12,0)),0,VLOOKUP($A31,PS!$B:$T,12,0))</f>
        <v>0</v>
      </c>
      <c r="S31" s="0" t="n">
        <f aca="false">IF(ISNA(VLOOKUP($A31,PS!$B:$T,13,0)),0,VLOOKUP($A31,PS!$B:$T,13,0))</f>
        <v>0</v>
      </c>
      <c r="T31" s="0" t="n">
        <f aca="false">IF(ISNA(VLOOKUP($A31,PS!$B:$T,14,0)),0,VLOOKUP($A31,PS!$B:$T,14,0))</f>
        <v>0</v>
      </c>
      <c r="U31" s="0" t="n">
        <f aca="false">IF(ISNA(VLOOKUP($A31,PS!$B:$T,15,0)),0,VLOOKUP($A31,PS!$B:$T,15,0))</f>
        <v>0</v>
      </c>
      <c r="V31" s="0" t="n">
        <f aca="false">IF(ISNA(VLOOKUP($A31,PS!$B:$T,16,0)),0,VLOOKUP($A31,PS!$B:$T,16,0))</f>
        <v>0</v>
      </c>
      <c r="W31" s="0" t="n">
        <f aca="false">IF(ISNA(VLOOKUP($A31,PS!$B:$T,17,0)),0,VLOOKUP($A31,PS!$B:$T,17,0))</f>
        <v>0</v>
      </c>
      <c r="X31" s="0" t="n">
        <f aca="false">IF(ISNA(VLOOKUP($A31,PS!$B:$T,18,0)),0,VLOOKUP($A31,PS!$B:$T,18,0))</f>
        <v>0</v>
      </c>
      <c r="Y31" s="0" t="n">
        <f aca="false">IF(ISNA(VLOOKUP($A31,PS!$B:$T,19,0)),0,VLOOKUP($A31,PS!$B:$T,19,0))</f>
        <v>0</v>
      </c>
      <c r="AA31" s="14" t="n">
        <f aca="false">H31-(H30*$G30/100)</f>
        <v>0</v>
      </c>
      <c r="AB31" s="14" t="n">
        <f aca="false">I31-(I30*$G30/100)</f>
        <v>-0.00732135110817757</v>
      </c>
      <c r="AC31" s="14" t="n">
        <f aca="false">J31-(J30*$G30/100)</f>
        <v>-0.00732055525897097</v>
      </c>
      <c r="AD31" s="14" t="n">
        <f aca="false">K31-(K30*$G30/100)</f>
        <v>-0.00527906878806389</v>
      </c>
      <c r="AE31" s="14" t="n">
        <f aca="false">L31-(L30*$G30/100)</f>
        <v>-0.0195228669562102</v>
      </c>
      <c r="AF31" s="14" t="n">
        <f aca="false">M31-(M30*$G30/100)</f>
        <v>0</v>
      </c>
      <c r="AG31" s="14" t="n">
        <f aca="false">N31-(N30*$G30/100)</f>
        <v>0</v>
      </c>
      <c r="AH31" s="14" t="n">
        <f aca="false">O31-(O30*$G30/100)</f>
        <v>-0.00857589377403119</v>
      </c>
      <c r="AI31" s="14" t="n">
        <f aca="false">P31-(P30*$G30/100)</f>
        <v>-0.0186847958972113</v>
      </c>
      <c r="AJ31" s="14" t="n">
        <f aca="false">Q31-(Q30*$G30/100)</f>
        <v>-0.00732055525897097</v>
      </c>
      <c r="AK31" s="14" t="n">
        <f aca="false">R31-(R30*$G30/100)</f>
        <v>-0.0188238566541503</v>
      </c>
      <c r="AL31" s="14" t="n">
        <f aca="false">S31-(S30*$G30/100)</f>
        <v>-0.00813176101957264</v>
      </c>
      <c r="AM31" s="14" t="n">
        <f aca="false">T31-(T30*$G30/100)</f>
        <v>-0.0208707206916583</v>
      </c>
      <c r="AN31" s="14" t="n">
        <f aca="false">U31-(U30*$G30/100)</f>
        <v>0</v>
      </c>
      <c r="AO31" s="14" t="n">
        <f aca="false">V31-(V30*$G30/100)</f>
        <v>0</v>
      </c>
      <c r="AP31" s="14" t="n">
        <f aca="false">W31-(W30*$G30/100)</f>
        <v>0</v>
      </c>
      <c r="AQ31" s="14" t="n">
        <f aca="false">X31-(X30*$G30/100)</f>
        <v>-0.0114097958653168</v>
      </c>
      <c r="AR31" s="14" t="n">
        <f aca="false">Y31-(Y30*$G30/100)</f>
        <v>0</v>
      </c>
      <c r="AT31" s="14" t="n">
        <f aca="false">IF(AA31&gt;0,AA31,0)</f>
        <v>0</v>
      </c>
      <c r="AU31" s="14" t="n">
        <f aca="false">IF(AB31&gt;0,AB31,0)</f>
        <v>0</v>
      </c>
      <c r="AV31" s="14" t="n">
        <f aca="false">IF(AC31&gt;0,AC31,0)</f>
        <v>0</v>
      </c>
      <c r="AW31" s="14" t="n">
        <f aca="false">IF(AD31&gt;0,AD31,0)</f>
        <v>0</v>
      </c>
      <c r="AX31" s="14" t="n">
        <f aca="false">IF(AE31&gt;0,AE31,0)</f>
        <v>0</v>
      </c>
      <c r="AY31" s="14" t="n">
        <f aca="false">IF(AF31&gt;0,AF31,0)</f>
        <v>0</v>
      </c>
      <c r="AZ31" s="14" t="n">
        <f aca="false">IF(AG31&gt;0,AG31,0)</f>
        <v>0</v>
      </c>
      <c r="BA31" s="14" t="n">
        <f aca="false">IF(AH31&gt;0,AH31,0)</f>
        <v>0</v>
      </c>
      <c r="BB31" s="14" t="n">
        <f aca="false">IF(AI31&gt;0,AI31,0)</f>
        <v>0</v>
      </c>
      <c r="BC31" s="14" t="n">
        <f aca="false">IF(AJ31&gt;0,AJ31,0)</f>
        <v>0</v>
      </c>
      <c r="BD31" s="14" t="n">
        <f aca="false">IF(AK31&gt;0,AK31,0)</f>
        <v>0</v>
      </c>
      <c r="BE31" s="14" t="n">
        <f aca="false">IF(AL31&gt;0,AL31,0)</f>
        <v>0</v>
      </c>
      <c r="BF31" s="14" t="n">
        <f aca="false">IF(AM31&gt;0,AM31,0)</f>
        <v>0</v>
      </c>
      <c r="BG31" s="14" t="n">
        <f aca="false">IF(AN31&gt;0,AN31,0)</f>
        <v>0</v>
      </c>
      <c r="BH31" s="14" t="n">
        <f aca="false">IF(AO31&gt;0,AO31,0)</f>
        <v>0</v>
      </c>
      <c r="BI31" s="14" t="n">
        <f aca="false">IF(AP31&gt;0,AP31,0)</f>
        <v>0</v>
      </c>
      <c r="BJ31" s="14" t="n">
        <f aca="false">IF(AQ31&gt;0,AQ31,0)</f>
        <v>0</v>
      </c>
      <c r="BK31" s="14" t="n">
        <f aca="false">IF(AR31&gt;0,AR31,0)</f>
        <v>0</v>
      </c>
    </row>
    <row r="32" customFormat="false" ht="18" hidden="false" customHeight="false" outlineLevel="0" collapsed="false">
      <c r="A32" s="26" t="s">
        <v>1269</v>
      </c>
      <c r="B32" s="26" t="s">
        <v>1270</v>
      </c>
      <c r="C32" s="26" t="n">
        <v>36</v>
      </c>
      <c r="D32" s="26" t="n">
        <f aca="false">C32-3</f>
        <v>33</v>
      </c>
      <c r="E32" s="0" t="s">
        <v>1271</v>
      </c>
      <c r="F32" s="0" t="n">
        <v>10.0082639687271</v>
      </c>
      <c r="G32" s="6" t="n">
        <f aca="false">F32*((POWER(D32,2))/((POWER(C32,2))))</f>
        <v>8.40972180705541</v>
      </c>
      <c r="H32" s="0" t="n">
        <f aca="false">IF(ISNA(VLOOKUP($A32,PS!$B:$T,2,0)),0,VLOOKUP($A32,PS!$B:$T,2,0))</f>
        <v>0</v>
      </c>
      <c r="I32" s="0" t="n">
        <f aca="false">IF(ISNA(VLOOKUP($A32,PS!$B:$T,3,0)),0,VLOOKUP($A32,PS!$B:$T,3,0))</f>
        <v>0</v>
      </c>
      <c r="J32" s="0" t="n">
        <f aca="false">IF(ISNA(VLOOKUP($A32,PS!$B:$T,4,0)),0,VLOOKUP($A32,PS!$B:$T,4,0))</f>
        <v>0</v>
      </c>
      <c r="K32" s="0" t="n">
        <f aca="false">IF(ISNA(VLOOKUP($A32,PS!$B:$T,5,0)),0,VLOOKUP($A32,PS!$B:$T,5,0))</f>
        <v>0</v>
      </c>
      <c r="L32" s="0" t="n">
        <f aca="false">IF(ISNA(VLOOKUP($A32,PS!$B:$T,6,0)),0,VLOOKUP($A32,PS!$B:$T,6,0))</f>
        <v>0</v>
      </c>
      <c r="M32" s="0" t="n">
        <f aca="false">IF(ISNA(VLOOKUP($A32,PS!$B:$T,7,0)),0,VLOOKUP($A32,PS!$B:$T,7,0))</f>
        <v>0</v>
      </c>
      <c r="N32" s="0" t="n">
        <f aca="false">IF(ISNA(VLOOKUP($A32,PS!$B:$T,8,0)),0,VLOOKUP($A32,PS!$B:$T,8,0))</f>
        <v>0</v>
      </c>
      <c r="O32" s="0" t="n">
        <f aca="false">IF(ISNA(VLOOKUP($A32,PS!$B:$T,9,0)),0,VLOOKUP($A32,PS!$B:$T,9,0))</f>
        <v>0</v>
      </c>
      <c r="P32" s="0" t="n">
        <f aca="false">IF(ISNA(VLOOKUP($A32,PS!$B:$T,10,0)),0,VLOOKUP($A32,PS!$B:$T,10,0))</f>
        <v>0</v>
      </c>
      <c r="Q32" s="0" t="n">
        <f aca="false">IF(ISNA(VLOOKUP($A32,PS!$B:$T,11,0)),0,VLOOKUP($A32,PS!$B:$T,11,0))</f>
        <v>0</v>
      </c>
      <c r="R32" s="0" t="n">
        <f aca="false">IF(ISNA(VLOOKUP($A32,PS!$B:$T,12,0)),0,VLOOKUP($A32,PS!$B:$T,12,0))</f>
        <v>0</v>
      </c>
      <c r="S32" s="0" t="n">
        <f aca="false">IF(ISNA(VLOOKUP($A32,PS!$B:$T,13,0)),0,VLOOKUP($A32,PS!$B:$T,13,0))</f>
        <v>0</v>
      </c>
      <c r="T32" s="0" t="n">
        <f aca="false">IF(ISNA(VLOOKUP($A32,PS!$B:$T,14,0)),0,VLOOKUP($A32,PS!$B:$T,14,0))</f>
        <v>0</v>
      </c>
      <c r="U32" s="0" t="n">
        <f aca="false">IF(ISNA(VLOOKUP($A32,PS!$B:$T,15,0)),0,VLOOKUP($A32,PS!$B:$T,15,0))</f>
        <v>0</v>
      </c>
      <c r="V32" s="0" t="n">
        <f aca="false">IF(ISNA(VLOOKUP($A32,PS!$B:$T,16,0)),0,VLOOKUP($A32,PS!$B:$T,16,0))</f>
        <v>0</v>
      </c>
      <c r="W32" s="0" t="n">
        <f aca="false">IF(ISNA(VLOOKUP($A32,PS!$B:$T,17,0)),0,VLOOKUP($A32,PS!$B:$T,17,0))</f>
        <v>0</v>
      </c>
      <c r="X32" s="0" t="n">
        <f aca="false">IF(ISNA(VLOOKUP($A32,PS!$B:$T,18,0)),0,VLOOKUP($A32,PS!$B:$T,18,0))</f>
        <v>0</v>
      </c>
      <c r="Y32" s="0" t="n">
        <f aca="false">IF(ISNA(VLOOKUP($A32,PS!$B:$T,19,0)),0,VLOOKUP($A32,PS!$B:$T,19,0))</f>
        <v>0</v>
      </c>
      <c r="AA32" s="14" t="n">
        <f aca="false">H32-(H31*$G31/100)</f>
        <v>0</v>
      </c>
      <c r="AB32" s="14" t="n">
        <f aca="false">I32-(I31*$G31/100)</f>
        <v>0</v>
      </c>
      <c r="AC32" s="14" t="n">
        <f aca="false">J32-(J31*$G31/100)</f>
        <v>0</v>
      </c>
      <c r="AD32" s="14" t="n">
        <f aca="false">K32-(K31*$G31/100)</f>
        <v>0</v>
      </c>
      <c r="AE32" s="14" t="n">
        <f aca="false">L32-(L31*$G31/100)</f>
        <v>0</v>
      </c>
      <c r="AF32" s="14" t="n">
        <f aca="false">M32-(M31*$G31/100)</f>
        <v>0</v>
      </c>
      <c r="AG32" s="14" t="n">
        <f aca="false">N32-(N31*$G31/100)</f>
        <v>0</v>
      </c>
      <c r="AH32" s="14" t="n">
        <f aca="false">O32-(O31*$G31/100)</f>
        <v>0</v>
      </c>
      <c r="AI32" s="14" t="n">
        <f aca="false">P32-(P31*$G31/100)</f>
        <v>0</v>
      </c>
      <c r="AJ32" s="14" t="n">
        <f aca="false">Q32-(Q31*$G31/100)</f>
        <v>0</v>
      </c>
      <c r="AK32" s="14" t="n">
        <f aca="false">R32-(R31*$G31/100)</f>
        <v>0</v>
      </c>
      <c r="AL32" s="14" t="n">
        <f aca="false">S32-(S31*$G31/100)</f>
        <v>0</v>
      </c>
      <c r="AM32" s="14" t="n">
        <f aca="false">T32-(T31*$G31/100)</f>
        <v>0</v>
      </c>
      <c r="AN32" s="14" t="n">
        <f aca="false">U32-(U31*$G31/100)</f>
        <v>0</v>
      </c>
      <c r="AO32" s="14" t="n">
        <f aca="false">V32-(V31*$G31/100)</f>
        <v>0</v>
      </c>
      <c r="AP32" s="14" t="n">
        <f aca="false">W32-(W31*$G31/100)</f>
        <v>0</v>
      </c>
      <c r="AQ32" s="14" t="n">
        <f aca="false">X32-(X31*$G31/100)</f>
        <v>0</v>
      </c>
      <c r="AR32" s="14" t="n">
        <f aca="false">Y32-(Y31*$G31/100)</f>
        <v>0</v>
      </c>
      <c r="AT32" s="14" t="n">
        <f aca="false">IF(AA32&gt;0,AA32,0)</f>
        <v>0</v>
      </c>
      <c r="AU32" s="14" t="n">
        <f aca="false">IF(AB32&gt;0,AB32,0)</f>
        <v>0</v>
      </c>
      <c r="AV32" s="14" t="n">
        <f aca="false">IF(AC32&gt;0,AC32,0)</f>
        <v>0</v>
      </c>
      <c r="AW32" s="14" t="n">
        <f aca="false">IF(AD32&gt;0,AD32,0)</f>
        <v>0</v>
      </c>
      <c r="AX32" s="14" t="n">
        <f aca="false">IF(AE32&gt;0,AE32,0)</f>
        <v>0</v>
      </c>
      <c r="AY32" s="14" t="n">
        <f aca="false">IF(AF32&gt;0,AF32,0)</f>
        <v>0</v>
      </c>
      <c r="AZ32" s="14" t="n">
        <f aca="false">IF(AG32&gt;0,AG32,0)</f>
        <v>0</v>
      </c>
      <c r="BA32" s="14" t="n">
        <f aca="false">IF(AH32&gt;0,AH32,0)</f>
        <v>0</v>
      </c>
      <c r="BB32" s="14" t="n">
        <f aca="false">IF(AI32&gt;0,AI32,0)</f>
        <v>0</v>
      </c>
      <c r="BC32" s="14" t="n">
        <f aca="false">IF(AJ32&gt;0,AJ32,0)</f>
        <v>0</v>
      </c>
      <c r="BD32" s="14" t="n">
        <f aca="false">IF(AK32&gt;0,AK32,0)</f>
        <v>0</v>
      </c>
      <c r="BE32" s="14" t="n">
        <f aca="false">IF(AL32&gt;0,AL32,0)</f>
        <v>0</v>
      </c>
      <c r="BF32" s="14" t="n">
        <f aca="false">IF(AM32&gt;0,AM32,0)</f>
        <v>0</v>
      </c>
      <c r="BG32" s="14" t="n">
        <f aca="false">IF(AN32&gt;0,AN32,0)</f>
        <v>0</v>
      </c>
      <c r="BH32" s="14" t="n">
        <f aca="false">IF(AO32&gt;0,AO32,0)</f>
        <v>0</v>
      </c>
      <c r="BI32" s="14" t="n">
        <f aca="false">IF(AP32&gt;0,AP32,0)</f>
        <v>0</v>
      </c>
      <c r="BJ32" s="14" t="n">
        <f aca="false">IF(AQ32&gt;0,AQ32,0)</f>
        <v>0</v>
      </c>
      <c r="BK32" s="14" t="n">
        <f aca="false">IF(AR32&gt;0,AR32,0)</f>
        <v>0</v>
      </c>
    </row>
    <row r="33" customFormat="false" ht="18" hidden="false" customHeight="false" outlineLevel="0" collapsed="false">
      <c r="A33" s="25" t="s">
        <v>1272</v>
      </c>
      <c r="B33" s="26" t="s">
        <v>1273</v>
      </c>
      <c r="C33" s="26" t="n">
        <v>36</v>
      </c>
      <c r="D33" s="26" t="n">
        <f aca="false">C33-3</f>
        <v>33</v>
      </c>
      <c r="E33" s="0" t="s">
        <v>1274</v>
      </c>
      <c r="F33" s="0" t="n">
        <v>10.0171632197604</v>
      </c>
      <c r="G33" s="6" t="n">
        <f aca="false">F33*((POWER(D33,2))/((POWER(C33,2))))</f>
        <v>8.41719964993756</v>
      </c>
      <c r="H33" s="0" t="n">
        <f aca="false">IF(ISNA(VLOOKUP($A33,PS!$B:$T,2,0)),0,VLOOKUP($A33,PS!$B:$T,2,0))</f>
        <v>0</v>
      </c>
      <c r="I33" s="0" t="n">
        <f aca="false">IF(ISNA(VLOOKUP($A33,PS!$B:$T,3,0)),0,VLOOKUP($A33,PS!$B:$T,3,0))</f>
        <v>0</v>
      </c>
      <c r="J33" s="0" t="n">
        <f aca="false">IF(ISNA(VLOOKUP($A33,PS!$B:$T,4,0)),0,VLOOKUP($A33,PS!$B:$T,4,0))</f>
        <v>0</v>
      </c>
      <c r="K33" s="0" t="n">
        <f aca="false">IF(ISNA(VLOOKUP($A33,PS!$B:$T,5,0)),0,VLOOKUP($A33,PS!$B:$T,5,0))</f>
        <v>0</v>
      </c>
      <c r="L33" s="0" t="n">
        <f aca="false">IF(ISNA(VLOOKUP($A33,PS!$B:$T,6,0)),0,VLOOKUP($A33,PS!$B:$T,6,0))</f>
        <v>0</v>
      </c>
      <c r="M33" s="0" t="n">
        <f aca="false">IF(ISNA(VLOOKUP($A33,PS!$B:$T,7,0)),0,VLOOKUP($A33,PS!$B:$T,7,0))</f>
        <v>0</v>
      </c>
      <c r="N33" s="0" t="n">
        <f aca="false">IF(ISNA(VLOOKUP($A33,PS!$B:$T,8,0)),0,VLOOKUP($A33,PS!$B:$T,8,0))</f>
        <v>0</v>
      </c>
      <c r="O33" s="0" t="n">
        <f aca="false">IF(ISNA(VLOOKUP($A33,PS!$B:$T,9,0)),0,VLOOKUP($A33,PS!$B:$T,9,0))</f>
        <v>0</v>
      </c>
      <c r="P33" s="0" t="n">
        <f aca="false">IF(ISNA(VLOOKUP($A33,PS!$B:$T,10,0)),0,VLOOKUP($A33,PS!$B:$T,10,0))</f>
        <v>0</v>
      </c>
      <c r="Q33" s="0" t="n">
        <f aca="false">IF(ISNA(VLOOKUP($A33,PS!$B:$T,11,0)),0,VLOOKUP($A33,PS!$B:$T,11,0))</f>
        <v>0</v>
      </c>
      <c r="R33" s="0" t="n">
        <f aca="false">IF(ISNA(VLOOKUP($A33,PS!$B:$T,12,0)),0,VLOOKUP($A33,PS!$B:$T,12,0))</f>
        <v>0</v>
      </c>
      <c r="S33" s="0" t="n">
        <f aca="false">IF(ISNA(VLOOKUP($A33,PS!$B:$T,13,0)),0,VLOOKUP($A33,PS!$B:$T,13,0))</f>
        <v>0</v>
      </c>
      <c r="T33" s="0" t="n">
        <f aca="false">IF(ISNA(VLOOKUP($A33,PS!$B:$T,14,0)),0,VLOOKUP($A33,PS!$B:$T,14,0))</f>
        <v>0</v>
      </c>
      <c r="U33" s="0" t="n">
        <f aca="false">IF(ISNA(VLOOKUP($A33,PS!$B:$T,15,0)),0,VLOOKUP($A33,PS!$B:$T,15,0))</f>
        <v>0</v>
      </c>
      <c r="V33" s="0" t="n">
        <f aca="false">IF(ISNA(VLOOKUP($A33,PS!$B:$T,16,0)),0,VLOOKUP($A33,PS!$B:$T,16,0))</f>
        <v>0</v>
      </c>
      <c r="W33" s="0" t="n">
        <f aca="false">IF(ISNA(VLOOKUP($A33,PS!$B:$T,17,0)),0,VLOOKUP($A33,PS!$B:$T,17,0))</f>
        <v>0</v>
      </c>
      <c r="X33" s="0" t="n">
        <f aca="false">IF(ISNA(VLOOKUP($A33,PS!$B:$T,18,0)),0,VLOOKUP($A33,PS!$B:$T,18,0))</f>
        <v>0</v>
      </c>
      <c r="Y33" s="0" t="n">
        <f aca="false">IF(ISNA(VLOOKUP($A33,PS!$B:$T,19,0)),0,VLOOKUP($A33,PS!$B:$T,19,0))</f>
        <v>0</v>
      </c>
      <c r="AA33" s="14" t="n">
        <f aca="false">H33-(H32*$G32/100)</f>
        <v>0</v>
      </c>
      <c r="AB33" s="14" t="n">
        <f aca="false">I33-(I32*$G32/100)</f>
        <v>0</v>
      </c>
      <c r="AC33" s="14" t="n">
        <f aca="false">J33-(J32*$G32/100)</f>
        <v>0</v>
      </c>
      <c r="AD33" s="14" t="n">
        <f aca="false">K33-(K32*$G32/100)</f>
        <v>0</v>
      </c>
      <c r="AE33" s="14" t="n">
        <f aca="false">L33-(L32*$G32/100)</f>
        <v>0</v>
      </c>
      <c r="AF33" s="14" t="n">
        <f aca="false">M33-(M32*$G32/100)</f>
        <v>0</v>
      </c>
      <c r="AG33" s="14" t="n">
        <f aca="false">N33-(N32*$G32/100)</f>
        <v>0</v>
      </c>
      <c r="AH33" s="14" t="n">
        <f aca="false">O33-(O32*$G32/100)</f>
        <v>0</v>
      </c>
      <c r="AI33" s="14" t="n">
        <f aca="false">P33-(P32*$G32/100)</f>
        <v>0</v>
      </c>
      <c r="AJ33" s="14" t="n">
        <f aca="false">Q33-(Q32*$G32/100)</f>
        <v>0</v>
      </c>
      <c r="AK33" s="14" t="n">
        <f aca="false">R33-(R32*$G32/100)</f>
        <v>0</v>
      </c>
      <c r="AL33" s="14" t="n">
        <f aca="false">S33-(S32*$G32/100)</f>
        <v>0</v>
      </c>
      <c r="AM33" s="14" t="n">
        <f aca="false">T33-(T32*$G32/100)</f>
        <v>0</v>
      </c>
      <c r="AN33" s="14" t="n">
        <f aca="false">U33-(U32*$G32/100)</f>
        <v>0</v>
      </c>
      <c r="AO33" s="14" t="n">
        <f aca="false">V33-(V32*$G32/100)</f>
        <v>0</v>
      </c>
      <c r="AP33" s="14" t="n">
        <f aca="false">W33-(W32*$G32/100)</f>
        <v>0</v>
      </c>
      <c r="AQ33" s="14" t="n">
        <f aca="false">X33-(X32*$G32/100)</f>
        <v>0</v>
      </c>
      <c r="AR33" s="14" t="n">
        <f aca="false">Y33-(Y32*$G32/100)</f>
        <v>0</v>
      </c>
      <c r="AT33" s="14" t="n">
        <f aca="false">IF(AA33&gt;0,AA33,0)</f>
        <v>0</v>
      </c>
      <c r="AU33" s="14" t="n">
        <f aca="false">IF(AB33&gt;0,AB33,0)</f>
        <v>0</v>
      </c>
      <c r="AV33" s="14" t="n">
        <f aca="false">IF(AC33&gt;0,AC33,0)</f>
        <v>0</v>
      </c>
      <c r="AW33" s="14" t="n">
        <f aca="false">IF(AD33&gt;0,AD33,0)</f>
        <v>0</v>
      </c>
      <c r="AX33" s="14" t="n">
        <f aca="false">IF(AE33&gt;0,AE33,0)</f>
        <v>0</v>
      </c>
      <c r="AY33" s="14" t="n">
        <f aca="false">IF(AF33&gt;0,AF33,0)</f>
        <v>0</v>
      </c>
      <c r="AZ33" s="14" t="n">
        <f aca="false">IF(AG33&gt;0,AG33,0)</f>
        <v>0</v>
      </c>
      <c r="BA33" s="14" t="n">
        <f aca="false">IF(AH33&gt;0,AH33,0)</f>
        <v>0</v>
      </c>
      <c r="BB33" s="14" t="n">
        <f aca="false">IF(AI33&gt;0,AI33,0)</f>
        <v>0</v>
      </c>
      <c r="BC33" s="14" t="n">
        <f aca="false">IF(AJ33&gt;0,AJ33,0)</f>
        <v>0</v>
      </c>
      <c r="BD33" s="14" t="n">
        <f aca="false">IF(AK33&gt;0,AK33,0)</f>
        <v>0</v>
      </c>
      <c r="BE33" s="14" t="n">
        <f aca="false">IF(AL33&gt;0,AL33,0)</f>
        <v>0</v>
      </c>
      <c r="BF33" s="14" t="n">
        <f aca="false">IF(AM33&gt;0,AM33,0)</f>
        <v>0</v>
      </c>
      <c r="BG33" s="14" t="n">
        <f aca="false">IF(AN33&gt;0,AN33,0)</f>
        <v>0</v>
      </c>
      <c r="BH33" s="14" t="n">
        <f aca="false">IF(AO33&gt;0,AO33,0)</f>
        <v>0</v>
      </c>
      <c r="BI33" s="14" t="n">
        <f aca="false">IF(AP33&gt;0,AP33,0)</f>
        <v>0</v>
      </c>
      <c r="BJ33" s="14" t="n">
        <f aca="false">IF(AQ33&gt;0,AQ33,0)</f>
        <v>0</v>
      </c>
      <c r="BK33" s="14" t="n">
        <f aca="false">IF(AR33&gt;0,AR33,0)</f>
        <v>0</v>
      </c>
    </row>
    <row r="34" customFormat="false" ht="18" hidden="false" customHeight="false" outlineLevel="0" collapsed="false">
      <c r="A34" s="25" t="s">
        <v>1275</v>
      </c>
      <c r="B34" s="26" t="s">
        <v>1276</v>
      </c>
      <c r="C34" s="26" t="n">
        <v>36</v>
      </c>
      <c r="D34" s="26" t="n">
        <f aca="false">C34-3</f>
        <v>33</v>
      </c>
      <c r="E34" s="0" t="s">
        <v>1277</v>
      </c>
      <c r="F34" s="0" t="n">
        <v>10.0260628000227</v>
      </c>
      <c r="G34" s="6" t="n">
        <f aca="false">F34*((POWER(D34,2))/((POWER(C34,2))))</f>
        <v>8.42467776946352</v>
      </c>
      <c r="H34" s="0" t="n">
        <f aca="false">IF(ISNA(VLOOKUP($A34,PS!$B:$T,2,0)),0,VLOOKUP($A34,PS!$B:$T,2,0))</f>
        <v>0</v>
      </c>
      <c r="I34" s="0" t="n">
        <f aca="false">IF(ISNA(VLOOKUP($A34,PS!$B:$T,3,0)),0,VLOOKUP($A34,PS!$B:$T,3,0))</f>
        <v>0</v>
      </c>
      <c r="J34" s="0" t="n">
        <f aca="false">IF(ISNA(VLOOKUP($A34,PS!$B:$T,4,0)),0,VLOOKUP($A34,PS!$B:$T,4,0))</f>
        <v>0</v>
      </c>
      <c r="K34" s="0" t="n">
        <f aca="false">IF(ISNA(VLOOKUP($A34,PS!$B:$T,5,0)),0,VLOOKUP($A34,PS!$B:$T,5,0))</f>
        <v>0</v>
      </c>
      <c r="L34" s="0" t="n">
        <f aca="false">IF(ISNA(VLOOKUP($A34,PS!$B:$T,6,0)),0,VLOOKUP($A34,PS!$B:$T,6,0))</f>
        <v>0</v>
      </c>
      <c r="M34" s="0" t="n">
        <f aca="false">IF(ISNA(VLOOKUP($A34,PS!$B:$T,7,0)),0,VLOOKUP($A34,PS!$B:$T,7,0))</f>
        <v>0</v>
      </c>
      <c r="N34" s="0" t="n">
        <f aca="false">IF(ISNA(VLOOKUP($A34,PS!$B:$T,8,0)),0,VLOOKUP($A34,PS!$B:$T,8,0))</f>
        <v>0</v>
      </c>
      <c r="O34" s="0" t="n">
        <f aca="false">IF(ISNA(VLOOKUP($A34,PS!$B:$T,9,0)),0,VLOOKUP($A34,PS!$B:$T,9,0))</f>
        <v>0</v>
      </c>
      <c r="P34" s="0" t="n">
        <f aca="false">IF(ISNA(VLOOKUP($A34,PS!$B:$T,10,0)),0,VLOOKUP($A34,PS!$B:$T,10,0))</f>
        <v>0</v>
      </c>
      <c r="Q34" s="0" t="n">
        <f aca="false">IF(ISNA(VLOOKUP($A34,PS!$B:$T,11,0)),0,VLOOKUP($A34,PS!$B:$T,11,0))</f>
        <v>0</v>
      </c>
      <c r="R34" s="0" t="n">
        <f aca="false">IF(ISNA(VLOOKUP($A34,PS!$B:$T,12,0)),0,VLOOKUP($A34,PS!$B:$T,12,0))</f>
        <v>0</v>
      </c>
      <c r="S34" s="0" t="n">
        <f aca="false">IF(ISNA(VLOOKUP($A34,PS!$B:$T,13,0)),0,VLOOKUP($A34,PS!$B:$T,13,0))</f>
        <v>0</v>
      </c>
      <c r="T34" s="0" t="n">
        <f aca="false">IF(ISNA(VLOOKUP($A34,PS!$B:$T,14,0)),0,VLOOKUP($A34,PS!$B:$T,14,0))</f>
        <v>0</v>
      </c>
      <c r="U34" s="0" t="n">
        <f aca="false">IF(ISNA(VLOOKUP($A34,PS!$B:$T,15,0)),0,VLOOKUP($A34,PS!$B:$T,15,0))</f>
        <v>0</v>
      </c>
      <c r="V34" s="0" t="n">
        <f aca="false">IF(ISNA(VLOOKUP($A34,PS!$B:$T,16,0)),0,VLOOKUP($A34,PS!$B:$T,16,0))</f>
        <v>0</v>
      </c>
      <c r="W34" s="0" t="n">
        <f aca="false">IF(ISNA(VLOOKUP($A34,PS!$B:$T,17,0)),0,VLOOKUP($A34,PS!$B:$T,17,0))</f>
        <v>0</v>
      </c>
      <c r="X34" s="0" t="n">
        <f aca="false">IF(ISNA(VLOOKUP($A34,PS!$B:$T,18,0)),0,VLOOKUP($A34,PS!$B:$T,18,0))</f>
        <v>0</v>
      </c>
      <c r="Y34" s="0" t="n">
        <f aca="false">IF(ISNA(VLOOKUP($A34,PS!$B:$T,19,0)),0,VLOOKUP($A34,PS!$B:$T,19,0))</f>
        <v>0</v>
      </c>
      <c r="AA34" s="14" t="n">
        <f aca="false">H34-(H33*$G33/100)</f>
        <v>0</v>
      </c>
      <c r="AB34" s="14" t="n">
        <f aca="false">I34-(I33*$G33/100)</f>
        <v>0</v>
      </c>
      <c r="AC34" s="14" t="n">
        <f aca="false">J34-(J33*$G33/100)</f>
        <v>0</v>
      </c>
      <c r="AD34" s="14" t="n">
        <f aca="false">K34-(K33*$G33/100)</f>
        <v>0</v>
      </c>
      <c r="AE34" s="14" t="n">
        <f aca="false">L34-(L33*$G33/100)</f>
        <v>0</v>
      </c>
      <c r="AF34" s="14" t="n">
        <f aca="false">M34-(M33*$G33/100)</f>
        <v>0</v>
      </c>
      <c r="AG34" s="14" t="n">
        <f aca="false">N34-(N33*$G33/100)</f>
        <v>0</v>
      </c>
      <c r="AH34" s="14" t="n">
        <f aca="false">O34-(O33*$G33/100)</f>
        <v>0</v>
      </c>
      <c r="AI34" s="14" t="n">
        <f aca="false">P34-(P33*$G33/100)</f>
        <v>0</v>
      </c>
      <c r="AJ34" s="14" t="n">
        <f aca="false">Q34-(Q33*$G33/100)</f>
        <v>0</v>
      </c>
      <c r="AK34" s="14" t="n">
        <f aca="false">R34-(R33*$G33/100)</f>
        <v>0</v>
      </c>
      <c r="AL34" s="14" t="n">
        <f aca="false">S34-(S33*$G33/100)</f>
        <v>0</v>
      </c>
      <c r="AM34" s="14" t="n">
        <f aca="false">T34-(T33*$G33/100)</f>
        <v>0</v>
      </c>
      <c r="AN34" s="14" t="n">
        <f aca="false">U34-(U33*$G33/100)</f>
        <v>0</v>
      </c>
      <c r="AO34" s="14" t="n">
        <f aca="false">V34-(V33*$G33/100)</f>
        <v>0</v>
      </c>
      <c r="AP34" s="14" t="n">
        <f aca="false">W34-(W33*$G33/100)</f>
        <v>0</v>
      </c>
      <c r="AQ34" s="14" t="n">
        <f aca="false">X34-(X33*$G33/100)</f>
        <v>0</v>
      </c>
      <c r="AR34" s="14" t="n">
        <f aca="false">Y34-(Y33*$G33/100)</f>
        <v>0</v>
      </c>
      <c r="AT34" s="14" t="n">
        <f aca="false">IF(AA34&gt;0,AA34,0)</f>
        <v>0</v>
      </c>
      <c r="AU34" s="14" t="n">
        <f aca="false">IF(AB34&gt;0,AB34,0)</f>
        <v>0</v>
      </c>
      <c r="AV34" s="14" t="n">
        <f aca="false">IF(AC34&gt;0,AC34,0)</f>
        <v>0</v>
      </c>
      <c r="AW34" s="14" t="n">
        <f aca="false">IF(AD34&gt;0,AD34,0)</f>
        <v>0</v>
      </c>
      <c r="AX34" s="14" t="n">
        <f aca="false">IF(AE34&gt;0,AE34,0)</f>
        <v>0</v>
      </c>
      <c r="AY34" s="14" t="n">
        <f aca="false">IF(AF34&gt;0,AF34,0)</f>
        <v>0</v>
      </c>
      <c r="AZ34" s="14" t="n">
        <f aca="false">IF(AG34&gt;0,AG34,0)</f>
        <v>0</v>
      </c>
      <c r="BA34" s="14" t="n">
        <f aca="false">IF(AH34&gt;0,AH34,0)</f>
        <v>0</v>
      </c>
      <c r="BB34" s="14" t="n">
        <f aca="false">IF(AI34&gt;0,AI34,0)</f>
        <v>0</v>
      </c>
      <c r="BC34" s="14" t="n">
        <f aca="false">IF(AJ34&gt;0,AJ34,0)</f>
        <v>0</v>
      </c>
      <c r="BD34" s="14" t="n">
        <f aca="false">IF(AK34&gt;0,AK34,0)</f>
        <v>0</v>
      </c>
      <c r="BE34" s="14" t="n">
        <f aca="false">IF(AL34&gt;0,AL34,0)</f>
        <v>0</v>
      </c>
      <c r="BF34" s="14" t="n">
        <f aca="false">IF(AM34&gt;0,AM34,0)</f>
        <v>0</v>
      </c>
      <c r="BG34" s="14" t="n">
        <f aca="false">IF(AN34&gt;0,AN34,0)</f>
        <v>0</v>
      </c>
      <c r="BH34" s="14" t="n">
        <f aca="false">IF(AO34&gt;0,AO34,0)</f>
        <v>0</v>
      </c>
      <c r="BI34" s="14" t="n">
        <f aca="false">IF(AP34&gt;0,AP34,0)</f>
        <v>0</v>
      </c>
      <c r="BJ34" s="14" t="n">
        <f aca="false">IF(AQ34&gt;0,AQ34,0)</f>
        <v>0</v>
      </c>
      <c r="BK34" s="14" t="n">
        <f aca="false">IF(AR34&gt;0,AR34,0)</f>
        <v>0</v>
      </c>
    </row>
    <row r="35" customFormat="false" ht="18" hidden="false" customHeight="false" outlineLevel="0" collapsed="false">
      <c r="A35" s="25" t="s">
        <v>1278</v>
      </c>
      <c r="B35" s="26" t="s">
        <v>1279</v>
      </c>
      <c r="C35" s="26" t="n">
        <v>36</v>
      </c>
      <c r="D35" s="26" t="n">
        <f aca="false">C35-3</f>
        <v>33</v>
      </c>
      <c r="E35" s="0" t="s">
        <v>1280</v>
      </c>
      <c r="F35" s="0" t="n">
        <v>10.0349627066797</v>
      </c>
      <c r="G35" s="6" t="n">
        <f aca="false">F35*((POWER(D35,2))/((POWER(C35,2))))</f>
        <v>8.43215616325169</v>
      </c>
      <c r="H35" s="0" t="n">
        <f aca="false">IF(ISNA(VLOOKUP($A35,PS!$B:$T,2,0)),0,VLOOKUP($A35,PS!$B:$T,2,0))</f>
        <v>0</v>
      </c>
      <c r="I35" s="0" t="n">
        <f aca="false">IF(ISNA(VLOOKUP($A35,PS!$B:$T,3,0)),0,VLOOKUP($A35,PS!$B:$T,3,0))</f>
        <v>0</v>
      </c>
      <c r="J35" s="0" t="n">
        <f aca="false">IF(ISNA(VLOOKUP($A35,PS!$B:$T,4,0)),0,VLOOKUP($A35,PS!$B:$T,4,0))</f>
        <v>0</v>
      </c>
      <c r="K35" s="0" t="n">
        <f aca="false">IF(ISNA(VLOOKUP($A35,PS!$B:$T,5,0)),0,VLOOKUP($A35,PS!$B:$T,5,0))</f>
        <v>0</v>
      </c>
      <c r="L35" s="0" t="n">
        <f aca="false">IF(ISNA(VLOOKUP($A35,PS!$B:$T,6,0)),0,VLOOKUP($A35,PS!$B:$T,6,0))</f>
        <v>0</v>
      </c>
      <c r="M35" s="0" t="n">
        <f aca="false">IF(ISNA(VLOOKUP($A35,PS!$B:$T,7,0)),0,VLOOKUP($A35,PS!$B:$T,7,0))</f>
        <v>0</v>
      </c>
      <c r="N35" s="0" t="n">
        <f aca="false">IF(ISNA(VLOOKUP($A35,PS!$B:$T,8,0)),0,VLOOKUP($A35,PS!$B:$T,8,0))</f>
        <v>0</v>
      </c>
      <c r="O35" s="0" t="n">
        <f aca="false">IF(ISNA(VLOOKUP($A35,PS!$B:$T,9,0)),0,VLOOKUP($A35,PS!$B:$T,9,0))</f>
        <v>0</v>
      </c>
      <c r="P35" s="0" t="n">
        <f aca="false">IF(ISNA(VLOOKUP($A35,PS!$B:$T,10,0)),0,VLOOKUP($A35,PS!$B:$T,10,0))</f>
        <v>0</v>
      </c>
      <c r="Q35" s="0" t="n">
        <f aca="false">IF(ISNA(VLOOKUP($A35,PS!$B:$T,11,0)),0,VLOOKUP($A35,PS!$B:$T,11,0))</f>
        <v>0</v>
      </c>
      <c r="R35" s="0" t="n">
        <f aca="false">IF(ISNA(VLOOKUP($A35,PS!$B:$T,12,0)),0,VLOOKUP($A35,PS!$B:$T,12,0))</f>
        <v>0</v>
      </c>
      <c r="S35" s="0" t="n">
        <f aca="false">IF(ISNA(VLOOKUP($A35,PS!$B:$T,13,0)),0,VLOOKUP($A35,PS!$B:$T,13,0))</f>
        <v>0</v>
      </c>
      <c r="T35" s="0" t="n">
        <f aca="false">IF(ISNA(VLOOKUP($A35,PS!$B:$T,14,0)),0,VLOOKUP($A35,PS!$B:$T,14,0))</f>
        <v>0</v>
      </c>
      <c r="U35" s="0" t="n">
        <f aca="false">IF(ISNA(VLOOKUP($A35,PS!$B:$T,15,0)),0,VLOOKUP($A35,PS!$B:$T,15,0))</f>
        <v>0</v>
      </c>
      <c r="V35" s="0" t="n">
        <f aca="false">IF(ISNA(VLOOKUP($A35,PS!$B:$T,16,0)),0,VLOOKUP($A35,PS!$B:$T,16,0))</f>
        <v>0</v>
      </c>
      <c r="W35" s="0" t="n">
        <f aca="false">IF(ISNA(VLOOKUP($A35,PS!$B:$T,17,0)),0,VLOOKUP($A35,PS!$B:$T,17,0))</f>
        <v>0</v>
      </c>
      <c r="X35" s="0" t="n">
        <f aca="false">IF(ISNA(VLOOKUP($A35,PS!$B:$T,18,0)),0,VLOOKUP($A35,PS!$B:$T,18,0))</f>
        <v>0</v>
      </c>
      <c r="Y35" s="0" t="n">
        <f aca="false">IF(ISNA(VLOOKUP($A35,PS!$B:$T,19,0)),0,VLOOKUP($A35,PS!$B:$T,19,0))</f>
        <v>0</v>
      </c>
      <c r="AA35" s="14" t="n">
        <f aca="false">H35-(H34*$G34/100)</f>
        <v>0</v>
      </c>
      <c r="AB35" s="14" t="n">
        <f aca="false">I35-(I34*$G34/100)</f>
        <v>0</v>
      </c>
      <c r="AC35" s="14" t="n">
        <f aca="false">J35-(J34*$G34/100)</f>
        <v>0</v>
      </c>
      <c r="AD35" s="14" t="n">
        <f aca="false">K35-(K34*$G34/100)</f>
        <v>0</v>
      </c>
      <c r="AE35" s="14" t="n">
        <f aca="false">L35-(L34*$G34/100)</f>
        <v>0</v>
      </c>
      <c r="AF35" s="14" t="n">
        <f aca="false">M35-(M34*$G34/100)</f>
        <v>0</v>
      </c>
      <c r="AG35" s="14" t="n">
        <f aca="false">N35-(N34*$G34/100)</f>
        <v>0</v>
      </c>
      <c r="AH35" s="14" t="n">
        <f aca="false">O35-(O34*$G34/100)</f>
        <v>0</v>
      </c>
      <c r="AI35" s="14" t="n">
        <f aca="false">P35-(P34*$G34/100)</f>
        <v>0</v>
      </c>
      <c r="AJ35" s="14" t="n">
        <f aca="false">Q35-(Q34*$G34/100)</f>
        <v>0</v>
      </c>
      <c r="AK35" s="14" t="n">
        <f aca="false">R35-(R34*$G34/100)</f>
        <v>0</v>
      </c>
      <c r="AL35" s="14" t="n">
        <f aca="false">S35-(S34*$G34/100)</f>
        <v>0</v>
      </c>
      <c r="AM35" s="14" t="n">
        <f aca="false">T35-(T34*$G34/100)</f>
        <v>0</v>
      </c>
      <c r="AN35" s="14" t="n">
        <f aca="false">U35-(U34*$G34/100)</f>
        <v>0</v>
      </c>
      <c r="AO35" s="14" t="n">
        <f aca="false">V35-(V34*$G34/100)</f>
        <v>0</v>
      </c>
      <c r="AP35" s="14" t="n">
        <f aca="false">W35-(W34*$G34/100)</f>
        <v>0</v>
      </c>
      <c r="AQ35" s="14" t="n">
        <f aca="false">X35-(X34*$G34/100)</f>
        <v>0</v>
      </c>
      <c r="AR35" s="14" t="n">
        <f aca="false">Y35-(Y34*$G34/100)</f>
        <v>0</v>
      </c>
      <c r="AT35" s="14" t="n">
        <f aca="false">IF(AA35&gt;0,AA35,0)</f>
        <v>0</v>
      </c>
      <c r="AU35" s="14" t="n">
        <f aca="false">IF(AB35&gt;0,AB35,0)</f>
        <v>0</v>
      </c>
      <c r="AV35" s="14" t="n">
        <f aca="false">IF(AC35&gt;0,AC35,0)</f>
        <v>0</v>
      </c>
      <c r="AW35" s="14" t="n">
        <f aca="false">IF(AD35&gt;0,AD35,0)</f>
        <v>0</v>
      </c>
      <c r="AX35" s="14" t="n">
        <f aca="false">IF(AE35&gt;0,AE35,0)</f>
        <v>0</v>
      </c>
      <c r="AY35" s="14" t="n">
        <f aca="false">IF(AF35&gt;0,AF35,0)</f>
        <v>0</v>
      </c>
      <c r="AZ35" s="14" t="n">
        <f aca="false">IF(AG35&gt;0,AG35,0)</f>
        <v>0</v>
      </c>
      <c r="BA35" s="14" t="n">
        <f aca="false">IF(AH35&gt;0,AH35,0)</f>
        <v>0</v>
      </c>
      <c r="BB35" s="14" t="n">
        <f aca="false">IF(AI35&gt;0,AI35,0)</f>
        <v>0</v>
      </c>
      <c r="BC35" s="14" t="n">
        <f aca="false">IF(AJ35&gt;0,AJ35,0)</f>
        <v>0</v>
      </c>
      <c r="BD35" s="14" t="n">
        <f aca="false">IF(AK35&gt;0,AK35,0)</f>
        <v>0</v>
      </c>
      <c r="BE35" s="14" t="n">
        <f aca="false">IF(AL35&gt;0,AL35,0)</f>
        <v>0</v>
      </c>
      <c r="BF35" s="14" t="n">
        <f aca="false">IF(AM35&gt;0,AM35,0)</f>
        <v>0</v>
      </c>
      <c r="BG35" s="14" t="n">
        <f aca="false">IF(AN35&gt;0,AN35,0)</f>
        <v>0</v>
      </c>
      <c r="BH35" s="14" t="n">
        <f aca="false">IF(AO35&gt;0,AO35,0)</f>
        <v>0</v>
      </c>
      <c r="BI35" s="14" t="n">
        <f aca="false">IF(AP35&gt;0,AP35,0)</f>
        <v>0</v>
      </c>
      <c r="BJ35" s="14" t="n">
        <f aca="false">IF(AQ35&gt;0,AQ35,0)</f>
        <v>0</v>
      </c>
      <c r="BK35" s="14" t="n">
        <f aca="false">IF(AR35&gt;0,AR35,0)</f>
        <v>0</v>
      </c>
    </row>
    <row r="36" customFormat="false" ht="18" hidden="false" customHeight="false" outlineLevel="0" collapsed="false">
      <c r="A36" s="25" t="s">
        <v>1281</v>
      </c>
      <c r="B36" s="26" t="s">
        <v>1282</v>
      </c>
      <c r="C36" s="26" t="n">
        <v>36</v>
      </c>
      <c r="D36" s="26" t="n">
        <f aca="false">C36-3</f>
        <v>33</v>
      </c>
      <c r="E36" s="0" t="s">
        <v>1283</v>
      </c>
      <c r="F36" s="0" t="n">
        <v>10.0438629369297</v>
      </c>
      <c r="G36" s="6" t="n">
        <f aca="false">F36*((POWER(D36,2))/((POWER(C36,2))))</f>
        <v>8.43963482894787</v>
      </c>
      <c r="H36" s="0" t="n">
        <f aca="false">IF(ISNA(VLOOKUP($A36,PS!$B:$T,2,0)),0,VLOOKUP($A36,PS!$B:$T,2,0))</f>
        <v>0</v>
      </c>
      <c r="I36" s="0" t="n">
        <f aca="false">IF(ISNA(VLOOKUP($A36,PS!$B:$T,3,0)),0,VLOOKUP($A36,PS!$B:$T,3,0))</f>
        <v>0.392744711686157</v>
      </c>
      <c r="J36" s="0" t="n">
        <f aca="false">IF(ISNA(VLOOKUP($A36,PS!$B:$T,4,0)),0,VLOOKUP($A36,PS!$B:$T,4,0))</f>
        <v>0.421893598032458</v>
      </c>
      <c r="K36" s="0" t="n">
        <f aca="false">IF(ISNA(VLOOKUP($A36,PS!$B:$T,5,0)),0,VLOOKUP($A36,PS!$B:$T,5,0))</f>
        <v>0.0553826901613285</v>
      </c>
      <c r="L36" s="0" t="n">
        <f aca="false">IF(ISNA(VLOOKUP($A36,PS!$B:$T,6,0)),0,VLOOKUP($A36,PS!$B:$T,6,0))</f>
        <v>0.374912767821348</v>
      </c>
      <c r="M36" s="0" t="n">
        <f aca="false">IF(ISNA(VLOOKUP($A36,PS!$B:$T,7,0)),0,VLOOKUP($A36,PS!$B:$T,7,0))</f>
        <v>0.169452834164501</v>
      </c>
      <c r="N36" s="0" t="n">
        <f aca="false">IF(ISNA(VLOOKUP($A36,PS!$B:$T,8,0)),0,VLOOKUP($A36,PS!$B:$T,8,0))</f>
        <v>0</v>
      </c>
      <c r="O36" s="0" t="n">
        <f aca="false">IF(ISNA(VLOOKUP($A36,PS!$B:$T,9,0)),0,VLOOKUP($A36,PS!$B:$T,9,0))</f>
        <v>0</v>
      </c>
      <c r="P36" s="0" t="n">
        <f aca="false">IF(ISNA(VLOOKUP($A36,PS!$B:$T,10,0)),0,VLOOKUP($A36,PS!$B:$T,10,0))</f>
        <v>0</v>
      </c>
      <c r="Q36" s="0" t="n">
        <f aca="false">IF(ISNA(VLOOKUP($A36,PS!$B:$T,11,0)),0,VLOOKUP($A36,PS!$B:$T,11,0))</f>
        <v>0.427229806014575</v>
      </c>
      <c r="R36" s="0" t="n">
        <f aca="false">IF(ISNA(VLOOKUP($A36,PS!$B:$T,12,0)),0,VLOOKUP($A36,PS!$B:$T,12,0))</f>
        <v>0.0533412724994728</v>
      </c>
      <c r="S36" s="0" t="n">
        <f aca="false">IF(ISNA(VLOOKUP($A36,PS!$B:$T,13,0)),0,VLOOKUP($A36,PS!$B:$T,13,0))</f>
        <v>0.631823695915892</v>
      </c>
      <c r="T36" s="0" t="n">
        <f aca="false">IF(ISNA(VLOOKUP($A36,PS!$B:$T,14,0)),0,VLOOKUP($A36,PS!$B:$T,14,0))</f>
        <v>0.446996267746402</v>
      </c>
      <c r="U36" s="0" t="n">
        <f aca="false">IF(ISNA(VLOOKUP($A36,PS!$B:$T,15,0)),0,VLOOKUP($A36,PS!$B:$T,15,0))</f>
        <v>0.141765472905358</v>
      </c>
      <c r="V36" s="0" t="n">
        <f aca="false">IF(ISNA(VLOOKUP($A36,PS!$B:$T,16,0)),0,VLOOKUP($A36,PS!$B:$T,16,0))</f>
        <v>0.214911437040755</v>
      </c>
      <c r="W36" s="0" t="n">
        <f aca="false">IF(ISNA(VLOOKUP($A36,PS!$B:$T,17,0)),0,VLOOKUP($A36,PS!$B:$T,17,0))</f>
        <v>0</v>
      </c>
      <c r="X36" s="0" t="n">
        <f aca="false">IF(ISNA(VLOOKUP($A36,PS!$B:$T,18,0)),0,VLOOKUP($A36,PS!$B:$T,18,0))</f>
        <v>0.141765472905358</v>
      </c>
      <c r="Y36" s="0" t="n">
        <f aca="false">IF(ISNA(VLOOKUP($A36,PS!$B:$T,19,0)),0,VLOOKUP($A36,PS!$B:$T,19,0))</f>
        <v>0</v>
      </c>
      <c r="AA36" s="14" t="n">
        <f aca="false">H36-(H35*$G35/100)</f>
        <v>0</v>
      </c>
      <c r="AB36" s="14" t="n">
        <f aca="false">I36-(I35*$G35/100)</f>
        <v>0.392744711686157</v>
      </c>
      <c r="AC36" s="14" t="n">
        <f aca="false">J36-(J35*$G35/100)</f>
        <v>0.421893598032458</v>
      </c>
      <c r="AD36" s="14" t="n">
        <f aca="false">K36-(K35*$G35/100)</f>
        <v>0.0553826901613285</v>
      </c>
      <c r="AE36" s="14" t="n">
        <f aca="false">L36-(L35*$G35/100)</f>
        <v>0.374912767821348</v>
      </c>
      <c r="AF36" s="14" t="n">
        <f aca="false">M36-(M35*$G35/100)</f>
        <v>0.169452834164501</v>
      </c>
      <c r="AG36" s="14" t="n">
        <f aca="false">N36-(N35*$G35/100)</f>
        <v>0</v>
      </c>
      <c r="AH36" s="14" t="n">
        <f aca="false">O36-(O35*$G35/100)</f>
        <v>0</v>
      </c>
      <c r="AI36" s="14" t="n">
        <f aca="false">P36-(P35*$G35/100)</f>
        <v>0</v>
      </c>
      <c r="AJ36" s="14" t="n">
        <f aca="false">Q36-(Q35*$G35/100)</f>
        <v>0.427229806014575</v>
      </c>
      <c r="AK36" s="14" t="n">
        <f aca="false">R36-(R35*$G35/100)</f>
        <v>0.0533412724994728</v>
      </c>
      <c r="AL36" s="14" t="n">
        <f aca="false">S36-(S35*$G35/100)</f>
        <v>0.631823695915892</v>
      </c>
      <c r="AM36" s="14" t="n">
        <f aca="false">T36-(T35*$G35/100)</f>
        <v>0.446996267746402</v>
      </c>
      <c r="AN36" s="14" t="n">
        <f aca="false">U36-(U35*$G35/100)</f>
        <v>0.141765472905358</v>
      </c>
      <c r="AO36" s="14" t="n">
        <f aca="false">V36-(V35*$G35/100)</f>
        <v>0.214911437040755</v>
      </c>
      <c r="AP36" s="14" t="n">
        <f aca="false">W36-(W35*$G35/100)</f>
        <v>0</v>
      </c>
      <c r="AQ36" s="14" t="n">
        <f aca="false">X36-(X35*$G35/100)</f>
        <v>0.141765472905358</v>
      </c>
      <c r="AR36" s="14" t="n">
        <f aca="false">Y36-(Y35*$G35/100)</f>
        <v>0</v>
      </c>
      <c r="AT36" s="14" t="n">
        <f aca="false">IF(AA36&gt;0,AA36,0)</f>
        <v>0</v>
      </c>
      <c r="AU36" s="14" t="n">
        <f aca="false">IF(AB36&gt;0,AB36,0)</f>
        <v>0.392744711686157</v>
      </c>
      <c r="AV36" s="14" t="n">
        <f aca="false">IF(AC36&gt;0,AC36,0)</f>
        <v>0.421893598032458</v>
      </c>
      <c r="AW36" s="14" t="n">
        <f aca="false">IF(AD36&gt;0,AD36,0)</f>
        <v>0.0553826901613285</v>
      </c>
      <c r="AX36" s="14" t="n">
        <f aca="false">IF(AE36&gt;0,AE36,0)</f>
        <v>0.374912767821348</v>
      </c>
      <c r="AY36" s="14" t="n">
        <f aca="false">IF(AF36&gt;0,AF36,0)</f>
        <v>0.169452834164501</v>
      </c>
      <c r="AZ36" s="14" t="n">
        <f aca="false">IF(AG36&gt;0,AG36,0)</f>
        <v>0</v>
      </c>
      <c r="BA36" s="14" t="n">
        <f aca="false">IF(AH36&gt;0,AH36,0)</f>
        <v>0</v>
      </c>
      <c r="BB36" s="14" t="n">
        <f aca="false">IF(AI36&gt;0,AI36,0)</f>
        <v>0</v>
      </c>
      <c r="BC36" s="14" t="n">
        <f aca="false">IF(AJ36&gt;0,AJ36,0)</f>
        <v>0.427229806014575</v>
      </c>
      <c r="BD36" s="14" t="n">
        <f aca="false">IF(AK36&gt;0,AK36,0)</f>
        <v>0.0533412724994728</v>
      </c>
      <c r="BE36" s="14" t="n">
        <f aca="false">IF(AL36&gt;0,AL36,0)</f>
        <v>0.631823695915892</v>
      </c>
      <c r="BF36" s="14" t="n">
        <f aca="false">IF(AM36&gt;0,AM36,0)</f>
        <v>0.446996267746402</v>
      </c>
      <c r="BG36" s="14" t="n">
        <f aca="false">IF(AN36&gt;0,AN36,0)</f>
        <v>0.141765472905358</v>
      </c>
      <c r="BH36" s="14" t="n">
        <f aca="false">IF(AO36&gt;0,AO36,0)</f>
        <v>0.214911437040755</v>
      </c>
      <c r="BI36" s="14" t="n">
        <f aca="false">IF(AP36&gt;0,AP36,0)</f>
        <v>0</v>
      </c>
      <c r="BJ36" s="14" t="n">
        <f aca="false">IF(AQ36&gt;0,AQ36,0)</f>
        <v>0.141765472905358</v>
      </c>
      <c r="BK36" s="14" t="n">
        <f aca="false">IF(AR36&gt;0,AR36,0)</f>
        <v>0</v>
      </c>
    </row>
    <row r="37" customFormat="false" ht="18" hidden="false" customHeight="false" outlineLevel="0" collapsed="false">
      <c r="A37" s="25" t="s">
        <v>1284</v>
      </c>
      <c r="B37" s="26" t="s">
        <v>1285</v>
      </c>
      <c r="C37" s="26" t="n">
        <v>36</v>
      </c>
      <c r="D37" s="26" t="n">
        <f aca="false">C37-3</f>
        <v>33</v>
      </c>
      <c r="E37" s="0" t="s">
        <v>1286</v>
      </c>
      <c r="F37" s="0" t="n">
        <v>10.052763488003</v>
      </c>
      <c r="G37" s="6" t="n">
        <f aca="false">F37*((POWER(D37,2))/((POWER(C37,2))))</f>
        <v>8.44711376422474</v>
      </c>
      <c r="H37" s="0" t="n">
        <f aca="false">IF(ISNA(VLOOKUP($A37,PS!$B:$T,2,0)),0,VLOOKUP($A37,PS!$B:$T,2,0))</f>
        <v>2.1174055099892</v>
      </c>
      <c r="I37" s="0" t="n">
        <f aca="false">IF(ISNA(VLOOKUP($A37,PS!$B:$T,3,0)),0,VLOOKUP($A37,PS!$B:$T,3,0))</f>
        <v>0.620411690862079</v>
      </c>
      <c r="J37" s="0" t="n">
        <f aca="false">IF(ISNA(VLOOKUP($A37,PS!$B:$T,4,0)),0,VLOOKUP($A37,PS!$B:$T,4,0))</f>
        <v>0.129524264885665</v>
      </c>
      <c r="K37" s="0" t="n">
        <f aca="false">IF(ISNA(VLOOKUP($A37,PS!$B:$T,5,0)),0,VLOOKUP($A37,PS!$B:$T,5,0))</f>
        <v>0</v>
      </c>
      <c r="L37" s="0" t="n">
        <f aca="false">IF(ISNA(VLOOKUP($A37,PS!$B:$T,6,0)),0,VLOOKUP($A37,PS!$B:$T,6,0))</f>
        <v>1.09429984112607</v>
      </c>
      <c r="M37" s="0" t="n">
        <f aca="false">IF(ISNA(VLOOKUP($A37,PS!$B:$T,7,0)),0,VLOOKUP($A37,PS!$B:$T,7,0))</f>
        <v>0.27042213949568</v>
      </c>
      <c r="N37" s="0" t="n">
        <f aca="false">IF(ISNA(VLOOKUP($A37,PS!$B:$T,8,0)),0,VLOOKUP($A37,PS!$B:$T,8,0))</f>
        <v>0</v>
      </c>
      <c r="O37" s="0" t="n">
        <f aca="false">IF(ISNA(VLOOKUP($A37,PS!$B:$T,9,0)),0,VLOOKUP($A37,PS!$B:$T,9,0))</f>
        <v>0.636934474319896</v>
      </c>
      <c r="P37" s="0" t="n">
        <f aca="false">IF(ISNA(VLOOKUP($A37,PS!$B:$T,10,0)),0,VLOOKUP($A37,PS!$B:$T,10,0))</f>
        <v>3.83607392386516</v>
      </c>
      <c r="Q37" s="0" t="n">
        <f aca="false">IF(ISNA(VLOOKUP($A37,PS!$B:$T,11,0)),0,VLOOKUP($A37,PS!$B:$T,11,0))</f>
        <v>0.149466283485579</v>
      </c>
      <c r="R37" s="0" t="n">
        <f aca="false">IF(ISNA(VLOOKUP($A37,PS!$B:$T,12,0)),0,VLOOKUP($A37,PS!$B:$T,12,0))</f>
        <v>0.818106260776798</v>
      </c>
      <c r="S37" s="0" t="n">
        <f aca="false">IF(ISNA(VLOOKUP($A37,PS!$B:$T,13,0)),0,VLOOKUP($A37,PS!$B:$T,13,0))</f>
        <v>0.898338418556777</v>
      </c>
      <c r="T37" s="0" t="n">
        <f aca="false">IF(ISNA(VLOOKUP($A37,PS!$B:$T,14,0)),0,VLOOKUP($A37,PS!$B:$T,14,0))</f>
        <v>0.112545532405268</v>
      </c>
      <c r="U37" s="0" t="n">
        <f aca="false">IF(ISNA(VLOOKUP($A37,PS!$B:$T,15,0)),0,VLOOKUP($A37,PS!$B:$T,15,0))</f>
        <v>0.454829264091633</v>
      </c>
      <c r="V37" s="0" t="n">
        <f aca="false">IF(ISNA(VLOOKUP($A37,PS!$B:$T,16,0)),0,VLOOKUP($A37,PS!$B:$T,16,0))</f>
        <v>0.418000570351011</v>
      </c>
      <c r="W37" s="0" t="n">
        <f aca="false">IF(ISNA(VLOOKUP($A37,PS!$B:$T,17,0)),0,VLOOKUP($A37,PS!$B:$T,17,0))</f>
        <v>0.454829264091633</v>
      </c>
      <c r="X37" s="0" t="n">
        <f aca="false">IF(ISNA(VLOOKUP($A37,PS!$B:$T,18,0)),0,VLOOKUP($A37,PS!$B:$T,18,0))</f>
        <v>0.656518179337114</v>
      </c>
      <c r="Y37" s="0" t="n">
        <f aca="false">IF(ISNA(VLOOKUP($A37,PS!$B:$T,19,0)),0,VLOOKUP($A37,PS!$B:$T,19,0))</f>
        <v>0.253783414816284</v>
      </c>
      <c r="AA37" s="14" t="n">
        <f aca="false">H37-(H36*$G36/100)</f>
        <v>2.1174055099892</v>
      </c>
      <c r="AB37" s="14" t="n">
        <f aca="false">I37-(I36*$G36/100)</f>
        <v>0.587265471385763</v>
      </c>
      <c r="AC37" s="14" t="n">
        <f aca="false">J37-(J36*$G36/100)</f>
        <v>0.0939179858450161</v>
      </c>
      <c r="AD37" s="14" t="n">
        <f aca="false">K37-(K36*$G36/100)</f>
        <v>-0.00467409680806377</v>
      </c>
      <c r="AE37" s="14" t="n">
        <f aca="false">L37-(L36*$G36/100)</f>
        <v>1.06265857259485</v>
      </c>
      <c r="AF37" s="14" t="n">
        <f aca="false">M37-(M36*$G36/100)</f>
        <v>0.256120939084894</v>
      </c>
      <c r="AG37" s="14" t="n">
        <f aca="false">N37-(N36*$G36/100)</f>
        <v>0</v>
      </c>
      <c r="AH37" s="14" t="n">
        <f aca="false">O37-(O36*$G36/100)</f>
        <v>0.636934474319896</v>
      </c>
      <c r="AI37" s="14" t="n">
        <f aca="false">P37-(P36*$G36/100)</f>
        <v>3.83607392386516</v>
      </c>
      <c r="AJ37" s="14" t="n">
        <f aca="false">Q37-(Q36*$G36/100)</f>
        <v>0.113409647977527</v>
      </c>
      <c r="AK37" s="14" t="n">
        <f aca="false">R37-(R36*$G36/100)</f>
        <v>0.813604452164728</v>
      </c>
      <c r="AL37" s="14" t="n">
        <f aca="false">S37-(S36*$G36/100)</f>
        <v>0.845014805858714</v>
      </c>
      <c r="AM37" s="14" t="n">
        <f aca="false">T37-(T36*$G36/100)</f>
        <v>0.0748206797084458</v>
      </c>
      <c r="AN37" s="14" t="n">
        <f aca="false">U37-(U36*$G36/100)</f>
        <v>0.44286477586489</v>
      </c>
      <c r="AO37" s="14" t="n">
        <f aca="false">V37-(V36*$G36/100)</f>
        <v>0.399862829859127</v>
      </c>
      <c r="AP37" s="14" t="n">
        <f aca="false">W37-(W36*$G36/100)</f>
        <v>0.454829264091633</v>
      </c>
      <c r="AQ37" s="14" t="n">
        <f aca="false">X37-(X36*$G36/100)</f>
        <v>0.644553691110371</v>
      </c>
      <c r="AR37" s="14" t="n">
        <f aca="false">Y37-(Y36*$G36/100)</f>
        <v>0.253783414816284</v>
      </c>
      <c r="AT37" s="14" t="n">
        <f aca="false">IF(AA37&gt;0,AA37,0)</f>
        <v>2.1174055099892</v>
      </c>
      <c r="AU37" s="14" t="n">
        <f aca="false">IF(AB37&gt;0,AB37,0)</f>
        <v>0.587265471385763</v>
      </c>
      <c r="AV37" s="14" t="n">
        <f aca="false">IF(AC37&gt;0,AC37,0)</f>
        <v>0.0939179858450161</v>
      </c>
      <c r="AW37" s="14" t="n">
        <f aca="false">IF(AD37&gt;0,AD37,0)</f>
        <v>0</v>
      </c>
      <c r="AX37" s="14" t="n">
        <f aca="false">IF(AE37&gt;0,AE37,0)</f>
        <v>1.06265857259485</v>
      </c>
      <c r="AY37" s="14" t="n">
        <f aca="false">IF(AF37&gt;0,AF37,0)</f>
        <v>0.256120939084894</v>
      </c>
      <c r="AZ37" s="14" t="n">
        <f aca="false">IF(AG37&gt;0,AG37,0)</f>
        <v>0</v>
      </c>
      <c r="BA37" s="14" t="n">
        <f aca="false">IF(AH37&gt;0,AH37,0)</f>
        <v>0.636934474319896</v>
      </c>
      <c r="BB37" s="14" t="n">
        <f aca="false">IF(AI37&gt;0,AI37,0)</f>
        <v>3.83607392386516</v>
      </c>
      <c r="BC37" s="14" t="n">
        <f aca="false">IF(AJ37&gt;0,AJ37,0)</f>
        <v>0.113409647977527</v>
      </c>
      <c r="BD37" s="14" t="n">
        <f aca="false">IF(AK37&gt;0,AK37,0)</f>
        <v>0.813604452164728</v>
      </c>
      <c r="BE37" s="14" t="n">
        <f aca="false">IF(AL37&gt;0,AL37,0)</f>
        <v>0.845014805858714</v>
      </c>
      <c r="BF37" s="14" t="n">
        <f aca="false">IF(AM37&gt;0,AM37,0)</f>
        <v>0.0748206797084458</v>
      </c>
      <c r="BG37" s="14" t="n">
        <f aca="false">IF(AN37&gt;0,AN37,0)</f>
        <v>0.44286477586489</v>
      </c>
      <c r="BH37" s="14" t="n">
        <f aca="false">IF(AO37&gt;0,AO37,0)</f>
        <v>0.399862829859127</v>
      </c>
      <c r="BI37" s="14" t="n">
        <f aca="false">IF(AP37&gt;0,AP37,0)</f>
        <v>0.454829264091633</v>
      </c>
      <c r="BJ37" s="14" t="n">
        <f aca="false">IF(AQ37&gt;0,AQ37,0)</f>
        <v>0.644553691110371</v>
      </c>
      <c r="BK37" s="14" t="n">
        <f aca="false">IF(AR37&gt;0,AR37,0)</f>
        <v>0.253783414816284</v>
      </c>
    </row>
    <row r="38" customFormat="false" ht="18" hidden="false" customHeight="false" outlineLevel="0" collapsed="false">
      <c r="A38" s="25" t="s">
        <v>1287</v>
      </c>
      <c r="B38" s="26" t="s">
        <v>1288</v>
      </c>
      <c r="C38" s="26" t="n">
        <v>38</v>
      </c>
      <c r="D38" s="26" t="n">
        <f aca="false">C38-3</f>
        <v>35</v>
      </c>
      <c r="E38" s="0" t="s">
        <v>1289</v>
      </c>
      <c r="F38" s="0" t="n">
        <v>10.692237444169</v>
      </c>
      <c r="G38" s="6" t="n">
        <f aca="false">F38*((POWER(D38,2))/((POWER(C38,2))))</f>
        <v>9.07063079578049</v>
      </c>
      <c r="H38" s="0" t="n">
        <f aca="false">IF(ISNA(VLOOKUP($A38,PS!$B:$T,2,0)),0,VLOOKUP($A38,PS!$B:$T,2,0))</f>
        <v>0</v>
      </c>
      <c r="I38" s="0" t="n">
        <f aca="false">IF(ISNA(VLOOKUP($A38,PS!$B:$T,3,0)),0,VLOOKUP($A38,PS!$B:$T,3,0))</f>
        <v>0</v>
      </c>
      <c r="J38" s="0" t="n">
        <f aca="false">IF(ISNA(VLOOKUP($A38,PS!$B:$T,4,0)),0,VLOOKUP($A38,PS!$B:$T,4,0))</f>
        <v>0</v>
      </c>
      <c r="K38" s="0" t="n">
        <f aca="false">IF(ISNA(VLOOKUP($A38,PS!$B:$T,5,0)),0,VLOOKUP($A38,PS!$B:$T,5,0))</f>
        <v>0</v>
      </c>
      <c r="L38" s="0" t="n">
        <f aca="false">IF(ISNA(VLOOKUP($A38,PS!$B:$T,6,0)),0,VLOOKUP($A38,PS!$B:$T,6,0))</f>
        <v>0</v>
      </c>
      <c r="M38" s="0" t="n">
        <f aca="false">IF(ISNA(VLOOKUP($A38,PS!$B:$T,7,0)),0,VLOOKUP($A38,PS!$B:$T,7,0))</f>
        <v>0</v>
      </c>
      <c r="N38" s="0" t="n">
        <f aca="false">IF(ISNA(VLOOKUP($A38,PS!$B:$T,8,0)),0,VLOOKUP($A38,PS!$B:$T,8,0))</f>
        <v>0</v>
      </c>
      <c r="O38" s="0" t="n">
        <f aca="false">IF(ISNA(VLOOKUP($A38,PS!$B:$T,9,0)),0,VLOOKUP($A38,PS!$B:$T,9,0))</f>
        <v>0</v>
      </c>
      <c r="P38" s="0" t="n">
        <f aca="false">IF(ISNA(VLOOKUP($A38,PS!$B:$T,10,0)),0,VLOOKUP($A38,PS!$B:$T,10,0))</f>
        <v>0</v>
      </c>
      <c r="Q38" s="0" t="n">
        <f aca="false">IF(ISNA(VLOOKUP($A38,PS!$B:$T,11,0)),0,VLOOKUP($A38,PS!$B:$T,11,0))</f>
        <v>0</v>
      </c>
      <c r="R38" s="0" t="n">
        <f aca="false">IF(ISNA(VLOOKUP($A38,PS!$B:$T,12,0)),0,VLOOKUP($A38,PS!$B:$T,12,0))</f>
        <v>0</v>
      </c>
      <c r="S38" s="0" t="n">
        <f aca="false">IF(ISNA(VLOOKUP($A38,PS!$B:$T,13,0)),0,VLOOKUP($A38,PS!$B:$T,13,0))</f>
        <v>0</v>
      </c>
      <c r="T38" s="0" t="n">
        <f aca="false">IF(ISNA(VLOOKUP($A38,PS!$B:$T,14,0)),0,VLOOKUP($A38,PS!$B:$T,14,0))</f>
        <v>0</v>
      </c>
      <c r="U38" s="0" t="n">
        <f aca="false">IF(ISNA(VLOOKUP($A38,PS!$B:$T,15,0)),0,VLOOKUP($A38,PS!$B:$T,15,0))</f>
        <v>0</v>
      </c>
      <c r="V38" s="0" t="n">
        <f aca="false">IF(ISNA(VLOOKUP($A38,PS!$B:$T,16,0)),0,VLOOKUP($A38,PS!$B:$T,16,0))</f>
        <v>0</v>
      </c>
      <c r="W38" s="0" t="n">
        <f aca="false">IF(ISNA(VLOOKUP($A38,PS!$B:$T,17,0)),0,VLOOKUP($A38,PS!$B:$T,17,0))</f>
        <v>0</v>
      </c>
      <c r="X38" s="0" t="n">
        <f aca="false">IF(ISNA(VLOOKUP($A38,PS!$B:$T,18,0)),0,VLOOKUP($A38,PS!$B:$T,18,0))</f>
        <v>0</v>
      </c>
      <c r="Y38" s="0" t="n">
        <f aca="false">IF(ISNA(VLOOKUP($A38,PS!$B:$T,19,0)),0,VLOOKUP($A38,PS!$B:$T,19,0))</f>
        <v>0</v>
      </c>
      <c r="AA38" s="14" t="n">
        <f aca="false">H38-(H37*$G37/100)</f>
        <v>-0.178859652278751</v>
      </c>
      <c r="AB38" s="14" t="n">
        <f aca="false">I38-(I37*$G37/100)</f>
        <v>-0.0524068813336702</v>
      </c>
      <c r="AC38" s="14" t="n">
        <f aca="false">J38-(J37*$G37/100)</f>
        <v>-0.0109410620071679</v>
      </c>
      <c r="AD38" s="14" t="n">
        <f aca="false">K38-(K37*$G37/100)</f>
        <v>0</v>
      </c>
      <c r="AE38" s="14" t="n">
        <f aca="false">L38-(L37*$G37/100)</f>
        <v>-0.0924367525016502</v>
      </c>
      <c r="AF38" s="14" t="n">
        <f aca="false">M38-(M37*$G37/100)</f>
        <v>-0.0228428657668506</v>
      </c>
      <c r="AG38" s="14" t="n">
        <f aca="false">N38-(N37*$G37/100)</f>
        <v>0</v>
      </c>
      <c r="AH38" s="14" t="n">
        <f aca="false">O38-(O37*$G37/100)</f>
        <v>-0.0538025796493685</v>
      </c>
      <c r="AI38" s="14" t="n">
        <f aca="false">P38-(P37*$G37/100)</f>
        <v>-0.32403752842865</v>
      </c>
      <c r="AJ38" s="14" t="n">
        <f aca="false">Q38-(Q37*$G37/100)</f>
        <v>-0.0126255870051856</v>
      </c>
      <c r="AK38" s="14" t="n">
        <f aca="false">R38-(R37*$G37/100)</f>
        <v>-0.0691063665600613</v>
      </c>
      <c r="AL38" s="14" t="n">
        <f aca="false">S38-(S37*$G37/100)</f>
        <v>-0.0758836682032284</v>
      </c>
      <c r="AM38" s="14" t="n">
        <f aca="false">T38-(T37*$G37/100)</f>
        <v>-0.00950684915882543</v>
      </c>
      <c r="AN38" s="14" t="n">
        <f aca="false">U38-(U37*$G37/100)</f>
        <v>-0.0384199453708065</v>
      </c>
      <c r="AO38" s="14" t="n">
        <f aca="false">V38-(V37*$G37/100)</f>
        <v>-0.0353089837126582</v>
      </c>
      <c r="AP38" s="14" t="n">
        <f aca="false">W38-(W37*$G37/100)</f>
        <v>-0.0384199453708065</v>
      </c>
      <c r="AQ38" s="14" t="n">
        <f aca="false">X38-(X37*$G37/100)</f>
        <v>-0.055456837491423</v>
      </c>
      <c r="AR38" s="14" t="n">
        <f aca="false">Y38-(Y37*$G37/100)</f>
        <v>-0.0214373737642659</v>
      </c>
      <c r="AT38" s="14" t="n">
        <f aca="false">IF(AA38&gt;0,AA38,0)</f>
        <v>0</v>
      </c>
      <c r="AU38" s="14" t="n">
        <f aca="false">IF(AB38&gt;0,AB38,0)</f>
        <v>0</v>
      </c>
      <c r="AV38" s="14" t="n">
        <f aca="false">IF(AC38&gt;0,AC38,0)</f>
        <v>0</v>
      </c>
      <c r="AW38" s="14" t="n">
        <f aca="false">IF(AD38&gt;0,AD38,0)</f>
        <v>0</v>
      </c>
      <c r="AX38" s="14" t="n">
        <f aca="false">IF(AE38&gt;0,AE38,0)</f>
        <v>0</v>
      </c>
      <c r="AY38" s="14" t="n">
        <f aca="false">IF(AF38&gt;0,AF38,0)</f>
        <v>0</v>
      </c>
      <c r="AZ38" s="14" t="n">
        <f aca="false">IF(AG38&gt;0,AG38,0)</f>
        <v>0</v>
      </c>
      <c r="BA38" s="14" t="n">
        <f aca="false">IF(AH38&gt;0,AH38,0)</f>
        <v>0</v>
      </c>
      <c r="BB38" s="14" t="n">
        <f aca="false">IF(AI38&gt;0,AI38,0)</f>
        <v>0</v>
      </c>
      <c r="BC38" s="14" t="n">
        <f aca="false">IF(AJ38&gt;0,AJ38,0)</f>
        <v>0</v>
      </c>
      <c r="BD38" s="14" t="n">
        <f aca="false">IF(AK38&gt;0,AK38,0)</f>
        <v>0</v>
      </c>
      <c r="BE38" s="14" t="n">
        <f aca="false">IF(AL38&gt;0,AL38,0)</f>
        <v>0</v>
      </c>
      <c r="BF38" s="14" t="n">
        <f aca="false">IF(AM38&gt;0,AM38,0)</f>
        <v>0</v>
      </c>
      <c r="BG38" s="14" t="n">
        <f aca="false">IF(AN38&gt;0,AN38,0)</f>
        <v>0</v>
      </c>
      <c r="BH38" s="14" t="n">
        <f aca="false">IF(AO38&gt;0,AO38,0)</f>
        <v>0</v>
      </c>
      <c r="BI38" s="14" t="n">
        <f aca="false">IF(AP38&gt;0,AP38,0)</f>
        <v>0</v>
      </c>
      <c r="BJ38" s="14" t="n">
        <f aca="false">IF(AQ38&gt;0,AQ38,0)</f>
        <v>0</v>
      </c>
      <c r="BK38" s="14" t="n">
        <f aca="false">IF(AR38&gt;0,AR38,0)</f>
        <v>0</v>
      </c>
    </row>
    <row r="39" customFormat="false" ht="18" hidden="false" customHeight="false" outlineLevel="0" collapsed="false">
      <c r="A39" s="25" t="s">
        <v>1290</v>
      </c>
      <c r="B39" s="26" t="s">
        <v>1291</v>
      </c>
      <c r="C39" s="26" t="n">
        <v>38</v>
      </c>
      <c r="D39" s="26" t="n">
        <f aca="false">C39-3</f>
        <v>35</v>
      </c>
      <c r="E39" s="0" t="s">
        <v>1292</v>
      </c>
      <c r="F39" s="0" t="n">
        <v>10.7016325509582</v>
      </c>
      <c r="G39" s="6" t="n">
        <f aca="false">F39*((POWER(D39,2))/((POWER(C39,2))))</f>
        <v>9.07860102141537</v>
      </c>
      <c r="H39" s="0" t="n">
        <f aca="false">IF(ISNA(VLOOKUP($A39,PS!$B:$T,2,0)),0,VLOOKUP($A39,PS!$B:$T,2,0))</f>
        <v>0</v>
      </c>
      <c r="I39" s="0" t="n">
        <f aca="false">IF(ISNA(VLOOKUP($A39,PS!$B:$T,3,0)),0,VLOOKUP($A39,PS!$B:$T,3,0))</f>
        <v>0</v>
      </c>
      <c r="J39" s="0" t="n">
        <f aca="false">IF(ISNA(VLOOKUP($A39,PS!$B:$T,4,0)),0,VLOOKUP($A39,PS!$B:$T,4,0))</f>
        <v>0</v>
      </c>
      <c r="K39" s="0" t="n">
        <f aca="false">IF(ISNA(VLOOKUP($A39,PS!$B:$T,5,0)),0,VLOOKUP($A39,PS!$B:$T,5,0))</f>
        <v>0</v>
      </c>
      <c r="L39" s="0" t="n">
        <f aca="false">IF(ISNA(VLOOKUP($A39,PS!$B:$T,6,0)),0,VLOOKUP($A39,PS!$B:$T,6,0))</f>
        <v>0</v>
      </c>
      <c r="M39" s="0" t="n">
        <f aca="false">IF(ISNA(VLOOKUP($A39,PS!$B:$T,7,0)),0,VLOOKUP($A39,PS!$B:$T,7,0))</f>
        <v>0</v>
      </c>
      <c r="N39" s="0" t="n">
        <f aca="false">IF(ISNA(VLOOKUP($A39,PS!$B:$T,8,0)),0,VLOOKUP($A39,PS!$B:$T,8,0))</f>
        <v>0</v>
      </c>
      <c r="O39" s="0" t="n">
        <f aca="false">IF(ISNA(VLOOKUP($A39,PS!$B:$T,9,0)),0,VLOOKUP($A39,PS!$B:$T,9,0))</f>
        <v>0</v>
      </c>
      <c r="P39" s="0" t="n">
        <f aca="false">IF(ISNA(VLOOKUP($A39,PS!$B:$T,10,0)),0,VLOOKUP($A39,PS!$B:$T,10,0))</f>
        <v>0</v>
      </c>
      <c r="Q39" s="0" t="n">
        <f aca="false">IF(ISNA(VLOOKUP($A39,PS!$B:$T,11,0)),0,VLOOKUP($A39,PS!$B:$T,11,0))</f>
        <v>0</v>
      </c>
      <c r="R39" s="0" t="n">
        <f aca="false">IF(ISNA(VLOOKUP($A39,PS!$B:$T,12,0)),0,VLOOKUP($A39,PS!$B:$T,12,0))</f>
        <v>0</v>
      </c>
      <c r="S39" s="0" t="n">
        <f aca="false">IF(ISNA(VLOOKUP($A39,PS!$B:$T,13,0)),0,VLOOKUP($A39,PS!$B:$T,13,0))</f>
        <v>0</v>
      </c>
      <c r="T39" s="0" t="n">
        <f aca="false">IF(ISNA(VLOOKUP($A39,PS!$B:$T,14,0)),0,VLOOKUP($A39,PS!$B:$T,14,0))</f>
        <v>0</v>
      </c>
      <c r="U39" s="0" t="n">
        <f aca="false">IF(ISNA(VLOOKUP($A39,PS!$B:$T,15,0)),0,VLOOKUP($A39,PS!$B:$T,15,0))</f>
        <v>0</v>
      </c>
      <c r="V39" s="0" t="n">
        <f aca="false">IF(ISNA(VLOOKUP($A39,PS!$B:$T,16,0)),0,VLOOKUP($A39,PS!$B:$T,16,0))</f>
        <v>0</v>
      </c>
      <c r="W39" s="0" t="n">
        <f aca="false">IF(ISNA(VLOOKUP($A39,PS!$B:$T,17,0)),0,VLOOKUP($A39,PS!$B:$T,17,0))</f>
        <v>0</v>
      </c>
      <c r="X39" s="0" t="n">
        <f aca="false">IF(ISNA(VLOOKUP($A39,PS!$B:$T,18,0)),0,VLOOKUP($A39,PS!$B:$T,18,0))</f>
        <v>0</v>
      </c>
      <c r="Y39" s="0" t="n">
        <f aca="false">IF(ISNA(VLOOKUP($A39,PS!$B:$T,19,0)),0,VLOOKUP($A39,PS!$B:$T,19,0))</f>
        <v>0</v>
      </c>
      <c r="AA39" s="14" t="n">
        <f aca="false">H39-(H38*$G38/100)</f>
        <v>0</v>
      </c>
      <c r="AB39" s="14" t="n">
        <f aca="false">I39-(I38*$G38/100)</f>
        <v>0</v>
      </c>
      <c r="AC39" s="14" t="n">
        <f aca="false">J39-(J38*$G38/100)</f>
        <v>0</v>
      </c>
      <c r="AD39" s="14" t="n">
        <f aca="false">K39-(K38*$G38/100)</f>
        <v>0</v>
      </c>
      <c r="AE39" s="14" t="n">
        <f aca="false">L39-(L38*$G38/100)</f>
        <v>0</v>
      </c>
      <c r="AF39" s="14" t="n">
        <f aca="false">M39-(M38*$G38/100)</f>
        <v>0</v>
      </c>
      <c r="AG39" s="14" t="n">
        <f aca="false">N39-(N38*$G38/100)</f>
        <v>0</v>
      </c>
      <c r="AH39" s="14" t="n">
        <f aca="false">O39-(O38*$G38/100)</f>
        <v>0</v>
      </c>
      <c r="AI39" s="14" t="n">
        <f aca="false">P39-(P38*$G38/100)</f>
        <v>0</v>
      </c>
      <c r="AJ39" s="14" t="n">
        <f aca="false">Q39-(Q38*$G38/100)</f>
        <v>0</v>
      </c>
      <c r="AK39" s="14" t="n">
        <f aca="false">R39-(R38*$G38/100)</f>
        <v>0</v>
      </c>
      <c r="AL39" s="14" t="n">
        <f aca="false">S39-(S38*$G38/100)</f>
        <v>0</v>
      </c>
      <c r="AM39" s="14" t="n">
        <f aca="false">T39-(T38*$G38/100)</f>
        <v>0</v>
      </c>
      <c r="AN39" s="14" t="n">
        <f aca="false">U39-(U38*$G38/100)</f>
        <v>0</v>
      </c>
      <c r="AO39" s="14" t="n">
        <f aca="false">V39-(V38*$G38/100)</f>
        <v>0</v>
      </c>
      <c r="AP39" s="14" t="n">
        <f aca="false">W39-(W38*$G38/100)</f>
        <v>0</v>
      </c>
      <c r="AQ39" s="14" t="n">
        <f aca="false">X39-(X38*$G38/100)</f>
        <v>0</v>
      </c>
      <c r="AR39" s="14" t="n">
        <f aca="false">Y39-(Y38*$G38/100)</f>
        <v>0</v>
      </c>
      <c r="AT39" s="14" t="n">
        <f aca="false">IF(AA39&gt;0,AA39,0)</f>
        <v>0</v>
      </c>
      <c r="AU39" s="14" t="n">
        <f aca="false">IF(AB39&gt;0,AB39,0)</f>
        <v>0</v>
      </c>
      <c r="AV39" s="14" t="n">
        <f aca="false">IF(AC39&gt;0,AC39,0)</f>
        <v>0</v>
      </c>
      <c r="AW39" s="14" t="n">
        <f aca="false">IF(AD39&gt;0,AD39,0)</f>
        <v>0</v>
      </c>
      <c r="AX39" s="14" t="n">
        <f aca="false">IF(AE39&gt;0,AE39,0)</f>
        <v>0</v>
      </c>
      <c r="AY39" s="14" t="n">
        <f aca="false">IF(AF39&gt;0,AF39,0)</f>
        <v>0</v>
      </c>
      <c r="AZ39" s="14" t="n">
        <f aca="false">IF(AG39&gt;0,AG39,0)</f>
        <v>0</v>
      </c>
      <c r="BA39" s="14" t="n">
        <f aca="false">IF(AH39&gt;0,AH39,0)</f>
        <v>0</v>
      </c>
      <c r="BB39" s="14" t="n">
        <f aca="false">IF(AI39&gt;0,AI39,0)</f>
        <v>0</v>
      </c>
      <c r="BC39" s="14" t="n">
        <f aca="false">IF(AJ39&gt;0,AJ39,0)</f>
        <v>0</v>
      </c>
      <c r="BD39" s="14" t="n">
        <f aca="false">IF(AK39&gt;0,AK39,0)</f>
        <v>0</v>
      </c>
      <c r="BE39" s="14" t="n">
        <f aca="false">IF(AL39&gt;0,AL39,0)</f>
        <v>0</v>
      </c>
      <c r="BF39" s="14" t="n">
        <f aca="false">IF(AM39&gt;0,AM39,0)</f>
        <v>0</v>
      </c>
      <c r="BG39" s="14" t="n">
        <f aca="false">IF(AN39&gt;0,AN39,0)</f>
        <v>0</v>
      </c>
      <c r="BH39" s="14" t="n">
        <f aca="false">IF(AO39&gt;0,AO39,0)</f>
        <v>0</v>
      </c>
      <c r="BI39" s="14" t="n">
        <f aca="false">IF(AP39&gt;0,AP39,0)</f>
        <v>0</v>
      </c>
      <c r="BJ39" s="14" t="n">
        <f aca="false">IF(AQ39&gt;0,AQ39,0)</f>
        <v>0</v>
      </c>
      <c r="BK39" s="14" t="n">
        <f aca="false">IF(AR39&gt;0,AR39,0)</f>
        <v>0</v>
      </c>
    </row>
    <row r="40" customFormat="false" ht="18" hidden="false" customHeight="false" outlineLevel="0" collapsed="false">
      <c r="A40" s="25" t="s">
        <v>1293</v>
      </c>
      <c r="B40" s="26" t="s">
        <v>1294</v>
      </c>
      <c r="C40" s="26" t="n">
        <v>38</v>
      </c>
      <c r="D40" s="26" t="n">
        <f aca="false">C40-3</f>
        <v>35</v>
      </c>
      <c r="E40" s="0" t="s">
        <v>1295</v>
      </c>
      <c r="F40" s="0" t="n">
        <v>10.7110279911748</v>
      </c>
      <c r="G40" s="6" t="n">
        <f aca="false">F40*((POWER(D40,2))/((POWER(C40,2))))</f>
        <v>9.08657152990937</v>
      </c>
      <c r="H40" s="0" t="n">
        <f aca="false">IF(ISNA(VLOOKUP($A40,PS!$B:$T,2,0)),0,VLOOKUP($A40,PS!$B:$T,2,0))</f>
        <v>0</v>
      </c>
      <c r="I40" s="0" t="n">
        <f aca="false">IF(ISNA(VLOOKUP($A40,PS!$B:$T,3,0)),0,VLOOKUP($A40,PS!$B:$T,3,0))</f>
        <v>0</v>
      </c>
      <c r="J40" s="0" t="n">
        <f aca="false">IF(ISNA(VLOOKUP($A40,PS!$B:$T,4,0)),0,VLOOKUP($A40,PS!$B:$T,4,0))</f>
        <v>0</v>
      </c>
      <c r="K40" s="0" t="n">
        <f aca="false">IF(ISNA(VLOOKUP($A40,PS!$B:$T,5,0)),0,VLOOKUP($A40,PS!$B:$T,5,0))</f>
        <v>0</v>
      </c>
      <c r="L40" s="0" t="n">
        <f aca="false">IF(ISNA(VLOOKUP($A40,PS!$B:$T,6,0)),0,VLOOKUP($A40,PS!$B:$T,6,0))</f>
        <v>0</v>
      </c>
      <c r="M40" s="0" t="n">
        <f aca="false">IF(ISNA(VLOOKUP($A40,PS!$B:$T,7,0)),0,VLOOKUP($A40,PS!$B:$T,7,0))</f>
        <v>0</v>
      </c>
      <c r="N40" s="0" t="n">
        <f aca="false">IF(ISNA(VLOOKUP($A40,PS!$B:$T,8,0)),0,VLOOKUP($A40,PS!$B:$T,8,0))</f>
        <v>0</v>
      </c>
      <c r="O40" s="0" t="n">
        <f aca="false">IF(ISNA(VLOOKUP($A40,PS!$B:$T,9,0)),0,VLOOKUP($A40,PS!$B:$T,9,0))</f>
        <v>0</v>
      </c>
      <c r="P40" s="0" t="n">
        <f aca="false">IF(ISNA(VLOOKUP($A40,PS!$B:$T,10,0)),0,VLOOKUP($A40,PS!$B:$T,10,0))</f>
        <v>0</v>
      </c>
      <c r="Q40" s="0" t="n">
        <f aca="false">IF(ISNA(VLOOKUP($A40,PS!$B:$T,11,0)),0,VLOOKUP($A40,PS!$B:$T,11,0))</f>
        <v>0</v>
      </c>
      <c r="R40" s="0" t="n">
        <f aca="false">IF(ISNA(VLOOKUP($A40,PS!$B:$T,12,0)),0,VLOOKUP($A40,PS!$B:$T,12,0))</f>
        <v>0</v>
      </c>
      <c r="S40" s="0" t="n">
        <f aca="false">IF(ISNA(VLOOKUP($A40,PS!$B:$T,13,0)),0,VLOOKUP($A40,PS!$B:$T,13,0))</f>
        <v>0</v>
      </c>
      <c r="T40" s="0" t="n">
        <f aca="false">IF(ISNA(VLOOKUP($A40,PS!$B:$T,14,0)),0,VLOOKUP($A40,PS!$B:$T,14,0))</f>
        <v>0</v>
      </c>
      <c r="U40" s="0" t="n">
        <f aca="false">IF(ISNA(VLOOKUP($A40,PS!$B:$T,15,0)),0,VLOOKUP($A40,PS!$B:$T,15,0))</f>
        <v>0</v>
      </c>
      <c r="V40" s="0" t="n">
        <f aca="false">IF(ISNA(VLOOKUP($A40,PS!$B:$T,16,0)),0,VLOOKUP($A40,PS!$B:$T,16,0))</f>
        <v>0</v>
      </c>
      <c r="W40" s="0" t="n">
        <f aca="false">IF(ISNA(VLOOKUP($A40,PS!$B:$T,17,0)),0,VLOOKUP($A40,PS!$B:$T,17,0))</f>
        <v>0</v>
      </c>
      <c r="X40" s="0" t="n">
        <f aca="false">IF(ISNA(VLOOKUP($A40,PS!$B:$T,18,0)),0,VLOOKUP($A40,PS!$B:$T,18,0))</f>
        <v>0</v>
      </c>
      <c r="Y40" s="0" t="n">
        <f aca="false">IF(ISNA(VLOOKUP($A40,PS!$B:$T,19,0)),0,VLOOKUP($A40,PS!$B:$T,19,0))</f>
        <v>0</v>
      </c>
      <c r="AA40" s="14" t="n">
        <f aca="false">H40-(H39*$G39/100)</f>
        <v>0</v>
      </c>
      <c r="AB40" s="14" t="n">
        <f aca="false">I40-(I39*$G39/100)</f>
        <v>0</v>
      </c>
      <c r="AC40" s="14" t="n">
        <f aca="false">J40-(J39*$G39/100)</f>
        <v>0</v>
      </c>
      <c r="AD40" s="14" t="n">
        <f aca="false">K40-(K39*$G39/100)</f>
        <v>0</v>
      </c>
      <c r="AE40" s="14" t="n">
        <f aca="false">L40-(L39*$G39/100)</f>
        <v>0</v>
      </c>
      <c r="AF40" s="14" t="n">
        <f aca="false">M40-(M39*$G39/100)</f>
        <v>0</v>
      </c>
      <c r="AG40" s="14" t="n">
        <f aca="false">N40-(N39*$G39/100)</f>
        <v>0</v>
      </c>
      <c r="AH40" s="14" t="n">
        <f aca="false">O40-(O39*$G39/100)</f>
        <v>0</v>
      </c>
      <c r="AI40" s="14" t="n">
        <f aca="false">P40-(P39*$G39/100)</f>
        <v>0</v>
      </c>
      <c r="AJ40" s="14" t="n">
        <f aca="false">Q40-(Q39*$G39/100)</f>
        <v>0</v>
      </c>
      <c r="AK40" s="14" t="n">
        <f aca="false">R40-(R39*$G39/100)</f>
        <v>0</v>
      </c>
      <c r="AL40" s="14" t="n">
        <f aca="false">S40-(S39*$G39/100)</f>
        <v>0</v>
      </c>
      <c r="AM40" s="14" t="n">
        <f aca="false">T40-(T39*$G39/100)</f>
        <v>0</v>
      </c>
      <c r="AN40" s="14" t="n">
        <f aca="false">U40-(U39*$G39/100)</f>
        <v>0</v>
      </c>
      <c r="AO40" s="14" t="n">
        <f aca="false">V40-(V39*$G39/100)</f>
        <v>0</v>
      </c>
      <c r="AP40" s="14" t="n">
        <f aca="false">W40-(W39*$G39/100)</f>
        <v>0</v>
      </c>
      <c r="AQ40" s="14" t="n">
        <f aca="false">X40-(X39*$G39/100)</f>
        <v>0</v>
      </c>
      <c r="AR40" s="14" t="n">
        <f aca="false">Y40-(Y39*$G39/100)</f>
        <v>0</v>
      </c>
      <c r="AT40" s="14" t="n">
        <f aca="false">IF(AA40&gt;0,AA40,0)</f>
        <v>0</v>
      </c>
      <c r="AU40" s="14" t="n">
        <f aca="false">IF(AB40&gt;0,AB40,0)</f>
        <v>0</v>
      </c>
      <c r="AV40" s="14" t="n">
        <f aca="false">IF(AC40&gt;0,AC40,0)</f>
        <v>0</v>
      </c>
      <c r="AW40" s="14" t="n">
        <f aca="false">IF(AD40&gt;0,AD40,0)</f>
        <v>0</v>
      </c>
      <c r="AX40" s="14" t="n">
        <f aca="false">IF(AE40&gt;0,AE40,0)</f>
        <v>0</v>
      </c>
      <c r="AY40" s="14" t="n">
        <f aca="false">IF(AF40&gt;0,AF40,0)</f>
        <v>0</v>
      </c>
      <c r="AZ40" s="14" t="n">
        <f aca="false">IF(AG40&gt;0,AG40,0)</f>
        <v>0</v>
      </c>
      <c r="BA40" s="14" t="n">
        <f aca="false">IF(AH40&gt;0,AH40,0)</f>
        <v>0</v>
      </c>
      <c r="BB40" s="14" t="n">
        <f aca="false">IF(AI40&gt;0,AI40,0)</f>
        <v>0</v>
      </c>
      <c r="BC40" s="14" t="n">
        <f aca="false">IF(AJ40&gt;0,AJ40,0)</f>
        <v>0</v>
      </c>
      <c r="BD40" s="14" t="n">
        <f aca="false">IF(AK40&gt;0,AK40,0)</f>
        <v>0</v>
      </c>
      <c r="BE40" s="14" t="n">
        <f aca="false">IF(AL40&gt;0,AL40,0)</f>
        <v>0</v>
      </c>
      <c r="BF40" s="14" t="n">
        <f aca="false">IF(AM40&gt;0,AM40,0)</f>
        <v>0</v>
      </c>
      <c r="BG40" s="14" t="n">
        <f aca="false">IF(AN40&gt;0,AN40,0)</f>
        <v>0</v>
      </c>
      <c r="BH40" s="14" t="n">
        <f aca="false">IF(AO40&gt;0,AO40,0)</f>
        <v>0</v>
      </c>
      <c r="BI40" s="14" t="n">
        <f aca="false">IF(AP40&gt;0,AP40,0)</f>
        <v>0</v>
      </c>
      <c r="BJ40" s="14" t="n">
        <f aca="false">IF(AQ40&gt;0,AQ40,0)</f>
        <v>0</v>
      </c>
      <c r="BK40" s="14" t="n">
        <f aca="false">IF(AR40&gt;0,AR40,0)</f>
        <v>0</v>
      </c>
    </row>
    <row r="41" customFormat="false" ht="18" hidden="false" customHeight="false" outlineLevel="0" collapsed="false">
      <c r="A41" s="25" t="s">
        <v>1296</v>
      </c>
      <c r="B41" s="26" t="s">
        <v>1297</v>
      </c>
      <c r="C41" s="26" t="n">
        <v>38</v>
      </c>
      <c r="D41" s="26" t="n">
        <f aca="false">C41-3</f>
        <v>35</v>
      </c>
      <c r="E41" s="0" t="s">
        <v>1298</v>
      </c>
      <c r="F41" s="0" t="n">
        <v>10.7204237619968</v>
      </c>
      <c r="G41" s="6" t="n">
        <f aca="false">F41*((POWER(D41,2))/((POWER(C41,2))))</f>
        <v>9.09454231886848</v>
      </c>
      <c r="H41" s="0" t="n">
        <f aca="false">IF(ISNA(VLOOKUP($A41,PS!$B:$T,2,0)),0,VLOOKUP($A41,PS!$B:$T,2,0))</f>
        <v>0</v>
      </c>
      <c r="I41" s="0" t="n">
        <f aca="false">IF(ISNA(VLOOKUP($A41,PS!$B:$T,3,0)),0,VLOOKUP($A41,PS!$B:$T,3,0))</f>
        <v>0</v>
      </c>
      <c r="J41" s="0" t="n">
        <f aca="false">IF(ISNA(VLOOKUP($A41,PS!$B:$T,4,0)),0,VLOOKUP($A41,PS!$B:$T,4,0))</f>
        <v>0</v>
      </c>
      <c r="K41" s="0" t="n">
        <f aca="false">IF(ISNA(VLOOKUP($A41,PS!$B:$T,5,0)),0,VLOOKUP($A41,PS!$B:$T,5,0))</f>
        <v>0</v>
      </c>
      <c r="L41" s="0" t="n">
        <f aca="false">IF(ISNA(VLOOKUP($A41,PS!$B:$T,6,0)),0,VLOOKUP($A41,PS!$B:$T,6,0))</f>
        <v>0</v>
      </c>
      <c r="M41" s="0" t="n">
        <f aca="false">IF(ISNA(VLOOKUP($A41,PS!$B:$T,7,0)),0,VLOOKUP($A41,PS!$B:$T,7,0))</f>
        <v>0</v>
      </c>
      <c r="N41" s="0" t="n">
        <f aca="false">IF(ISNA(VLOOKUP($A41,PS!$B:$T,8,0)),0,VLOOKUP($A41,PS!$B:$T,8,0))</f>
        <v>0</v>
      </c>
      <c r="O41" s="0" t="n">
        <f aca="false">IF(ISNA(VLOOKUP($A41,PS!$B:$T,9,0)),0,VLOOKUP($A41,PS!$B:$T,9,0))</f>
        <v>0</v>
      </c>
      <c r="P41" s="0" t="n">
        <f aca="false">IF(ISNA(VLOOKUP($A41,PS!$B:$T,10,0)),0,VLOOKUP($A41,PS!$B:$T,10,0))</f>
        <v>0</v>
      </c>
      <c r="Q41" s="0" t="n">
        <f aca="false">IF(ISNA(VLOOKUP($A41,PS!$B:$T,11,0)),0,VLOOKUP($A41,PS!$B:$T,11,0))</f>
        <v>0</v>
      </c>
      <c r="R41" s="0" t="n">
        <f aca="false">IF(ISNA(VLOOKUP($A41,PS!$B:$T,12,0)),0,VLOOKUP($A41,PS!$B:$T,12,0))</f>
        <v>0</v>
      </c>
      <c r="S41" s="0" t="n">
        <f aca="false">IF(ISNA(VLOOKUP($A41,PS!$B:$T,13,0)),0,VLOOKUP($A41,PS!$B:$T,13,0))</f>
        <v>0</v>
      </c>
      <c r="T41" s="0" t="n">
        <f aca="false">IF(ISNA(VLOOKUP($A41,PS!$B:$T,14,0)),0,VLOOKUP($A41,PS!$B:$T,14,0))</f>
        <v>0</v>
      </c>
      <c r="U41" s="0" t="n">
        <f aca="false">IF(ISNA(VLOOKUP($A41,PS!$B:$T,15,0)),0,VLOOKUP($A41,PS!$B:$T,15,0))</f>
        <v>0</v>
      </c>
      <c r="V41" s="0" t="n">
        <f aca="false">IF(ISNA(VLOOKUP($A41,PS!$B:$T,16,0)),0,VLOOKUP($A41,PS!$B:$T,16,0))</f>
        <v>0</v>
      </c>
      <c r="W41" s="0" t="n">
        <f aca="false">IF(ISNA(VLOOKUP($A41,PS!$B:$T,17,0)),0,VLOOKUP($A41,PS!$B:$T,17,0))</f>
        <v>0</v>
      </c>
      <c r="X41" s="0" t="n">
        <f aca="false">IF(ISNA(VLOOKUP($A41,PS!$B:$T,18,0)),0,VLOOKUP($A41,PS!$B:$T,18,0))</f>
        <v>0</v>
      </c>
      <c r="Y41" s="0" t="n">
        <f aca="false">IF(ISNA(VLOOKUP($A41,PS!$B:$T,19,0)),0,VLOOKUP($A41,PS!$B:$T,19,0))</f>
        <v>0</v>
      </c>
      <c r="AA41" s="14" t="n">
        <f aca="false">H41-(H40*$G40/100)</f>
        <v>0</v>
      </c>
      <c r="AB41" s="14" t="n">
        <f aca="false">I41-(I40*$G40/100)</f>
        <v>0</v>
      </c>
      <c r="AC41" s="14" t="n">
        <f aca="false">J41-(J40*$G40/100)</f>
        <v>0</v>
      </c>
      <c r="AD41" s="14" t="n">
        <f aca="false">K41-(K40*$G40/100)</f>
        <v>0</v>
      </c>
      <c r="AE41" s="14" t="n">
        <f aca="false">L41-(L40*$G40/100)</f>
        <v>0</v>
      </c>
      <c r="AF41" s="14" t="n">
        <f aca="false">M41-(M40*$G40/100)</f>
        <v>0</v>
      </c>
      <c r="AG41" s="14" t="n">
        <f aca="false">N41-(N40*$G40/100)</f>
        <v>0</v>
      </c>
      <c r="AH41" s="14" t="n">
        <f aca="false">O41-(O40*$G40/100)</f>
        <v>0</v>
      </c>
      <c r="AI41" s="14" t="n">
        <f aca="false">P41-(P40*$G40/100)</f>
        <v>0</v>
      </c>
      <c r="AJ41" s="14" t="n">
        <f aca="false">Q41-(Q40*$G40/100)</f>
        <v>0</v>
      </c>
      <c r="AK41" s="14" t="n">
        <f aca="false">R41-(R40*$G40/100)</f>
        <v>0</v>
      </c>
      <c r="AL41" s="14" t="n">
        <f aca="false">S41-(S40*$G40/100)</f>
        <v>0</v>
      </c>
      <c r="AM41" s="14" t="n">
        <f aca="false">T41-(T40*$G40/100)</f>
        <v>0</v>
      </c>
      <c r="AN41" s="14" t="n">
        <f aca="false">U41-(U40*$G40/100)</f>
        <v>0</v>
      </c>
      <c r="AO41" s="14" t="n">
        <f aca="false">V41-(V40*$G40/100)</f>
        <v>0</v>
      </c>
      <c r="AP41" s="14" t="n">
        <f aca="false">W41-(W40*$G40/100)</f>
        <v>0</v>
      </c>
      <c r="AQ41" s="14" t="n">
        <f aca="false">X41-(X40*$G40/100)</f>
        <v>0</v>
      </c>
      <c r="AR41" s="14" t="n">
        <f aca="false">Y41-(Y40*$G40/100)</f>
        <v>0</v>
      </c>
      <c r="AT41" s="14" t="n">
        <f aca="false">IF(AA41&gt;0,AA41,0)</f>
        <v>0</v>
      </c>
      <c r="AU41" s="14" t="n">
        <f aca="false">IF(AB41&gt;0,AB41,0)</f>
        <v>0</v>
      </c>
      <c r="AV41" s="14" t="n">
        <f aca="false">IF(AC41&gt;0,AC41,0)</f>
        <v>0</v>
      </c>
      <c r="AW41" s="14" t="n">
        <f aca="false">IF(AD41&gt;0,AD41,0)</f>
        <v>0</v>
      </c>
      <c r="AX41" s="14" t="n">
        <f aca="false">IF(AE41&gt;0,AE41,0)</f>
        <v>0</v>
      </c>
      <c r="AY41" s="14" t="n">
        <f aca="false">IF(AF41&gt;0,AF41,0)</f>
        <v>0</v>
      </c>
      <c r="AZ41" s="14" t="n">
        <f aca="false">IF(AG41&gt;0,AG41,0)</f>
        <v>0</v>
      </c>
      <c r="BA41" s="14" t="n">
        <f aca="false">IF(AH41&gt;0,AH41,0)</f>
        <v>0</v>
      </c>
      <c r="BB41" s="14" t="n">
        <f aca="false">IF(AI41&gt;0,AI41,0)</f>
        <v>0</v>
      </c>
      <c r="BC41" s="14" t="n">
        <f aca="false">IF(AJ41&gt;0,AJ41,0)</f>
        <v>0</v>
      </c>
      <c r="BD41" s="14" t="n">
        <f aca="false">IF(AK41&gt;0,AK41,0)</f>
        <v>0</v>
      </c>
      <c r="BE41" s="14" t="n">
        <f aca="false">IF(AL41&gt;0,AL41,0)</f>
        <v>0</v>
      </c>
      <c r="BF41" s="14" t="n">
        <f aca="false">IF(AM41&gt;0,AM41,0)</f>
        <v>0</v>
      </c>
      <c r="BG41" s="14" t="n">
        <f aca="false">IF(AN41&gt;0,AN41,0)</f>
        <v>0</v>
      </c>
      <c r="BH41" s="14" t="n">
        <f aca="false">IF(AO41&gt;0,AO41,0)</f>
        <v>0</v>
      </c>
      <c r="BI41" s="14" t="n">
        <f aca="false">IF(AP41&gt;0,AP41,0)</f>
        <v>0</v>
      </c>
      <c r="BJ41" s="14" t="n">
        <f aca="false">IF(AQ41&gt;0,AQ41,0)</f>
        <v>0</v>
      </c>
      <c r="BK41" s="14" t="n">
        <f aca="false">IF(AR41&gt;0,AR41,0)</f>
        <v>0</v>
      </c>
    </row>
    <row r="42" customFormat="false" ht="18" hidden="false" customHeight="false" outlineLevel="0" collapsed="false">
      <c r="A42" s="27" t="s">
        <v>1299</v>
      </c>
      <c r="B42" s="26" t="s">
        <v>1300</v>
      </c>
      <c r="C42" s="26" t="n">
        <v>38</v>
      </c>
      <c r="D42" s="26" t="n">
        <f aca="false">C42-3</f>
        <v>35</v>
      </c>
      <c r="E42" s="0" t="s">
        <v>1301</v>
      </c>
      <c r="F42" s="0" t="n">
        <v>10.7298198606338</v>
      </c>
      <c r="G42" s="6" t="n">
        <f aca="false">F42*((POWER(D42,2))/((POWER(C42,2))))</f>
        <v>9.10251338592549</v>
      </c>
      <c r="H42" s="0" t="n">
        <f aca="false">IF(ISNA(VLOOKUP($A42,PS!$B:$T,2,0)),0,VLOOKUP($A42,PS!$B:$T,2,0))</f>
        <v>0</v>
      </c>
      <c r="I42" s="0" t="n">
        <f aca="false">IF(ISNA(VLOOKUP($A42,PS!$B:$T,3,0)),0,VLOOKUP($A42,PS!$B:$T,3,0))</f>
        <v>0</v>
      </c>
      <c r="J42" s="0" t="n">
        <f aca="false">IF(ISNA(VLOOKUP($A42,PS!$B:$T,4,0)),0,VLOOKUP($A42,PS!$B:$T,4,0))</f>
        <v>0</v>
      </c>
      <c r="K42" s="0" t="n">
        <f aca="false">IF(ISNA(VLOOKUP($A42,PS!$B:$T,5,0)),0,VLOOKUP($A42,PS!$B:$T,5,0))</f>
        <v>0</v>
      </c>
      <c r="L42" s="0" t="n">
        <f aca="false">IF(ISNA(VLOOKUP($A42,PS!$B:$T,6,0)),0,VLOOKUP($A42,PS!$B:$T,6,0))</f>
        <v>0</v>
      </c>
      <c r="M42" s="0" t="n">
        <f aca="false">IF(ISNA(VLOOKUP($A42,PS!$B:$T,7,0)),0,VLOOKUP($A42,PS!$B:$T,7,0))</f>
        <v>0</v>
      </c>
      <c r="N42" s="0" t="n">
        <f aca="false">IF(ISNA(VLOOKUP($A42,PS!$B:$T,8,0)),0,VLOOKUP($A42,PS!$B:$T,8,0))</f>
        <v>0</v>
      </c>
      <c r="O42" s="0" t="n">
        <f aca="false">IF(ISNA(VLOOKUP($A42,PS!$B:$T,9,0)),0,VLOOKUP($A42,PS!$B:$T,9,0))</f>
        <v>0</v>
      </c>
      <c r="P42" s="0" t="n">
        <f aca="false">IF(ISNA(VLOOKUP($A42,PS!$B:$T,10,0)),0,VLOOKUP($A42,PS!$B:$T,10,0))</f>
        <v>0</v>
      </c>
      <c r="Q42" s="0" t="n">
        <f aca="false">IF(ISNA(VLOOKUP($A42,PS!$B:$T,11,0)),0,VLOOKUP($A42,PS!$B:$T,11,0))</f>
        <v>0</v>
      </c>
      <c r="R42" s="0" t="n">
        <f aca="false">IF(ISNA(VLOOKUP($A42,PS!$B:$T,12,0)),0,VLOOKUP($A42,PS!$B:$T,12,0))</f>
        <v>0</v>
      </c>
      <c r="S42" s="0" t="n">
        <f aca="false">IF(ISNA(VLOOKUP($A42,PS!$B:$T,13,0)),0,VLOOKUP($A42,PS!$B:$T,13,0))</f>
        <v>0</v>
      </c>
      <c r="T42" s="0" t="n">
        <f aca="false">IF(ISNA(VLOOKUP($A42,PS!$B:$T,14,0)),0,VLOOKUP($A42,PS!$B:$T,14,0))</f>
        <v>0</v>
      </c>
      <c r="U42" s="0" t="n">
        <f aca="false">IF(ISNA(VLOOKUP($A42,PS!$B:$T,15,0)),0,VLOOKUP($A42,PS!$B:$T,15,0))</f>
        <v>0</v>
      </c>
      <c r="V42" s="0" t="n">
        <f aca="false">IF(ISNA(VLOOKUP($A42,PS!$B:$T,16,0)),0,VLOOKUP($A42,PS!$B:$T,16,0))</f>
        <v>0</v>
      </c>
      <c r="W42" s="0" t="n">
        <f aca="false">IF(ISNA(VLOOKUP($A42,PS!$B:$T,17,0)),0,VLOOKUP($A42,PS!$B:$T,17,0))</f>
        <v>0</v>
      </c>
      <c r="X42" s="0" t="n">
        <f aca="false">IF(ISNA(VLOOKUP($A42,PS!$B:$T,18,0)),0,VLOOKUP($A42,PS!$B:$T,18,0))</f>
        <v>0</v>
      </c>
      <c r="Y42" s="0" t="n">
        <f aca="false">IF(ISNA(VLOOKUP($A42,PS!$B:$T,19,0)),0,VLOOKUP($A42,PS!$B:$T,19,0))</f>
        <v>0</v>
      </c>
      <c r="AA42" s="14" t="n">
        <f aca="false">H42-(H41*$G41/100)</f>
        <v>0</v>
      </c>
      <c r="AB42" s="14" t="n">
        <f aca="false">I42-(I41*$G41/100)</f>
        <v>0</v>
      </c>
      <c r="AC42" s="14" t="n">
        <f aca="false">J42-(J41*$G41/100)</f>
        <v>0</v>
      </c>
      <c r="AD42" s="14" t="n">
        <f aca="false">K42-(K41*$G41/100)</f>
        <v>0</v>
      </c>
      <c r="AE42" s="14" t="n">
        <f aca="false">L42-(L41*$G41/100)</f>
        <v>0</v>
      </c>
      <c r="AF42" s="14" t="n">
        <f aca="false">M42-(M41*$G41/100)</f>
        <v>0</v>
      </c>
      <c r="AG42" s="14" t="n">
        <f aca="false">N42-(N41*$G41/100)</f>
        <v>0</v>
      </c>
      <c r="AH42" s="14" t="n">
        <f aca="false">O42-(O41*$G41/100)</f>
        <v>0</v>
      </c>
      <c r="AI42" s="14" t="n">
        <f aca="false">P42-(P41*$G41/100)</f>
        <v>0</v>
      </c>
      <c r="AJ42" s="14" t="n">
        <f aca="false">Q42-(Q41*$G41/100)</f>
        <v>0</v>
      </c>
      <c r="AK42" s="14" t="n">
        <f aca="false">R42-(R41*$G41/100)</f>
        <v>0</v>
      </c>
      <c r="AL42" s="14" t="n">
        <f aca="false">S42-(S41*$G41/100)</f>
        <v>0</v>
      </c>
      <c r="AM42" s="14" t="n">
        <f aca="false">T42-(T41*$G41/100)</f>
        <v>0</v>
      </c>
      <c r="AN42" s="14" t="n">
        <f aca="false">U42-(U41*$G41/100)</f>
        <v>0</v>
      </c>
      <c r="AO42" s="14" t="n">
        <f aca="false">V42-(V41*$G41/100)</f>
        <v>0</v>
      </c>
      <c r="AP42" s="14" t="n">
        <f aca="false">W42-(W41*$G41/100)</f>
        <v>0</v>
      </c>
      <c r="AQ42" s="14" t="n">
        <f aca="false">X42-(X41*$G41/100)</f>
        <v>0</v>
      </c>
      <c r="AR42" s="14" t="n">
        <f aca="false">Y42-(Y41*$G41/100)</f>
        <v>0</v>
      </c>
      <c r="AT42" s="14" t="n">
        <f aca="false">IF(AA42&gt;0,AA42,0)</f>
        <v>0</v>
      </c>
      <c r="AU42" s="14" t="n">
        <f aca="false">IF(AB42&gt;0,AB42,0)</f>
        <v>0</v>
      </c>
      <c r="AV42" s="14" t="n">
        <f aca="false">IF(AC42&gt;0,AC42,0)</f>
        <v>0</v>
      </c>
      <c r="AW42" s="14" t="n">
        <f aca="false">IF(AD42&gt;0,AD42,0)</f>
        <v>0</v>
      </c>
      <c r="AX42" s="14" t="n">
        <f aca="false">IF(AE42&gt;0,AE42,0)</f>
        <v>0</v>
      </c>
      <c r="AY42" s="14" t="n">
        <f aca="false">IF(AF42&gt;0,AF42,0)</f>
        <v>0</v>
      </c>
      <c r="AZ42" s="14" t="n">
        <f aca="false">IF(AG42&gt;0,AG42,0)</f>
        <v>0</v>
      </c>
      <c r="BA42" s="14" t="n">
        <f aca="false">IF(AH42&gt;0,AH42,0)</f>
        <v>0</v>
      </c>
      <c r="BB42" s="14" t="n">
        <f aca="false">IF(AI42&gt;0,AI42,0)</f>
        <v>0</v>
      </c>
      <c r="BC42" s="14" t="n">
        <f aca="false">IF(AJ42&gt;0,AJ42,0)</f>
        <v>0</v>
      </c>
      <c r="BD42" s="14" t="n">
        <f aca="false">IF(AK42&gt;0,AK42,0)</f>
        <v>0</v>
      </c>
      <c r="BE42" s="14" t="n">
        <f aca="false">IF(AL42&gt;0,AL42,0)</f>
        <v>0</v>
      </c>
      <c r="BF42" s="14" t="n">
        <f aca="false">IF(AM42&gt;0,AM42,0)</f>
        <v>0</v>
      </c>
      <c r="BG42" s="14" t="n">
        <f aca="false">IF(AN42&gt;0,AN42,0)</f>
        <v>0</v>
      </c>
      <c r="BH42" s="14" t="n">
        <f aca="false">IF(AO42&gt;0,AO42,0)</f>
        <v>0</v>
      </c>
      <c r="BI42" s="14" t="n">
        <f aca="false">IF(AP42&gt;0,AP42,0)</f>
        <v>0</v>
      </c>
      <c r="BJ42" s="14" t="n">
        <f aca="false">IF(AQ42&gt;0,AQ42,0)</f>
        <v>0</v>
      </c>
      <c r="BK42" s="14" t="n">
        <f aca="false">IF(AR42&gt;0,AR42,0)</f>
        <v>0</v>
      </c>
    </row>
    <row r="43" customFormat="false" ht="18" hidden="false" customHeight="false" outlineLevel="0" collapsed="false">
      <c r="A43" s="26" t="s">
        <v>1302</v>
      </c>
      <c r="B43" s="26" t="s">
        <v>1303</v>
      </c>
      <c r="C43" s="26" t="n">
        <v>38</v>
      </c>
      <c r="D43" s="26" t="n">
        <v>35</v>
      </c>
      <c r="E43" s="28" t="s">
        <v>1304</v>
      </c>
      <c r="F43" s="28" t="n">
        <v>10.73921628</v>
      </c>
      <c r="G43" s="28" t="n">
        <v>9.110484729</v>
      </c>
      <c r="H43" s="0" t="n">
        <f aca="false">IF(ISNA(VLOOKUP($A43,PS!$B:$T,2,0)),0,VLOOKUP($A43,PS!$B:$T,2,0))</f>
        <v>4.16148118198453</v>
      </c>
      <c r="I43" s="0" t="n">
        <f aca="false">IF(ISNA(VLOOKUP($A43,PS!$B:$T,3,0)),0,VLOOKUP($A43,PS!$B:$T,3,0))</f>
        <v>2.70530402652708</v>
      </c>
      <c r="J43" s="0" t="n">
        <f aca="false">IF(ISNA(VLOOKUP($A43,PS!$B:$T,4,0)),0,VLOOKUP($A43,PS!$B:$T,4,0))</f>
        <v>0.675994300017565</v>
      </c>
      <c r="K43" s="0" t="n">
        <f aca="false">IF(ISNA(VLOOKUP($A43,PS!$B:$T,5,0)),0,VLOOKUP($A43,PS!$B:$T,5,0))</f>
        <v>0.689112862312714</v>
      </c>
      <c r="L43" s="0" t="n">
        <f aca="false">IF(ISNA(VLOOKUP($A43,PS!$B:$T,6,0)),0,VLOOKUP($A43,PS!$B:$T,6,0))</f>
        <v>3.51452879775498</v>
      </c>
      <c r="M43" s="0" t="n">
        <f aca="false">IF(ISNA(VLOOKUP($A43,PS!$B:$T,7,0)),0,VLOOKUP($A43,PS!$B:$T,7,0))</f>
        <v>1.94387862611505</v>
      </c>
      <c r="N43" s="0" t="n">
        <f aca="false">IF(ISNA(VLOOKUP($A43,PS!$B:$T,8,0)),0,VLOOKUP($A43,PS!$B:$T,8,0))</f>
        <v>1.94387862611505</v>
      </c>
      <c r="O43" s="0" t="n">
        <f aca="false">IF(ISNA(VLOOKUP($A43,PS!$B:$T,9,0)),0,VLOOKUP($A43,PS!$B:$T,9,0))</f>
        <v>1.57246344286913</v>
      </c>
      <c r="P43" s="0" t="n">
        <f aca="false">IF(ISNA(VLOOKUP($A43,PS!$B:$T,10,0)),0,VLOOKUP($A43,PS!$B:$T,10,0))</f>
        <v>4.67683874365769</v>
      </c>
      <c r="Q43" s="0" t="n">
        <f aca="false">IF(ISNA(VLOOKUP($A43,PS!$B:$T,11,0)),0,VLOOKUP($A43,PS!$B:$T,11,0))</f>
        <v>1.36444113722673</v>
      </c>
      <c r="R43" s="0" t="n">
        <f aca="false">IF(ISNA(VLOOKUP($A43,PS!$B:$T,12,0)),0,VLOOKUP($A43,PS!$B:$T,12,0))</f>
        <v>3.63837098234776</v>
      </c>
      <c r="S43" s="0" t="n">
        <f aca="false">IF(ISNA(VLOOKUP($A43,PS!$B:$T,13,0)),0,VLOOKUP($A43,PS!$B:$T,13,0))</f>
        <v>5.67078998639856</v>
      </c>
      <c r="T43" s="0" t="n">
        <f aca="false">IF(ISNA(VLOOKUP($A43,PS!$B:$T,14,0)),0,VLOOKUP($A43,PS!$B:$T,14,0))</f>
        <v>2.46760544066739</v>
      </c>
      <c r="U43" s="0" t="n">
        <f aca="false">IF(ISNA(VLOOKUP($A43,PS!$B:$T,15,0)),0,VLOOKUP($A43,PS!$B:$T,15,0))</f>
        <v>0.877172013107221</v>
      </c>
      <c r="V43" s="0" t="n">
        <f aca="false">IF(ISNA(VLOOKUP($A43,PS!$B:$T,16,0)),0,VLOOKUP($A43,PS!$B:$T,16,0))</f>
        <v>1.8018332243798</v>
      </c>
      <c r="W43" s="0" t="n">
        <f aca="false">IF(ISNA(VLOOKUP($A43,PS!$B:$T,17,0)),0,VLOOKUP($A43,PS!$B:$T,17,0))</f>
        <v>0.771325840761314</v>
      </c>
      <c r="X43" s="0" t="n">
        <f aca="false">IF(ISNA(VLOOKUP($A43,PS!$B:$T,18,0)),0,VLOOKUP($A43,PS!$B:$T,18,0))</f>
        <v>3.74655062619401</v>
      </c>
      <c r="Y43" s="0" t="n">
        <f aca="false">IF(ISNA(VLOOKUP($A43,PS!$B:$T,19,0)),0,VLOOKUP($A43,PS!$B:$T,19,0))</f>
        <v>0.686673745376475</v>
      </c>
      <c r="AA43" s="14" t="n">
        <f aca="false">H43-(H42*$G42/100)</f>
        <v>4.16148118198453</v>
      </c>
      <c r="AB43" s="14" t="n">
        <f aca="false">I43-(I42*$G42/100)</f>
        <v>2.70530402652708</v>
      </c>
      <c r="AC43" s="14" t="n">
        <f aca="false">J43-(J42*$G42/100)</f>
        <v>0.675994300017565</v>
      </c>
      <c r="AD43" s="14" t="n">
        <f aca="false">K43-(K42*$G42/100)</f>
        <v>0.689112862312714</v>
      </c>
      <c r="AE43" s="14" t="n">
        <f aca="false">L43-(L42*$G42/100)</f>
        <v>3.51452879775498</v>
      </c>
      <c r="AF43" s="14" t="n">
        <f aca="false">M43-(M42*$G42/100)</f>
        <v>1.94387862611505</v>
      </c>
      <c r="AG43" s="14" t="n">
        <f aca="false">N43-(N42*$G42/100)</f>
        <v>1.94387862611505</v>
      </c>
      <c r="AH43" s="14" t="n">
        <f aca="false">O43-(O42*$G42/100)</f>
        <v>1.57246344286913</v>
      </c>
      <c r="AI43" s="14" t="n">
        <f aca="false">P43-(P42*$G42/100)</f>
        <v>4.67683874365769</v>
      </c>
      <c r="AJ43" s="14" t="n">
        <f aca="false">Q43-(Q42*$G42/100)</f>
        <v>1.36444113722673</v>
      </c>
      <c r="AK43" s="14" t="n">
        <f aca="false">R43-(R42*$G42/100)</f>
        <v>3.63837098234776</v>
      </c>
      <c r="AL43" s="14" t="n">
        <f aca="false">S43-(S42*$G42/100)</f>
        <v>5.67078998639856</v>
      </c>
      <c r="AM43" s="14" t="n">
        <f aca="false">T43-(T42*$G42/100)</f>
        <v>2.46760544066739</v>
      </c>
      <c r="AN43" s="14" t="n">
        <f aca="false">U43-(U42*$G42/100)</f>
        <v>0.877172013107221</v>
      </c>
      <c r="AO43" s="14" t="n">
        <f aca="false">V43-(V42*$G42/100)</f>
        <v>1.8018332243798</v>
      </c>
      <c r="AP43" s="14" t="n">
        <f aca="false">W43-(W42*$G42/100)</f>
        <v>0.771325840761314</v>
      </c>
      <c r="AQ43" s="14" t="n">
        <f aca="false">X43-(X42*$G42/100)</f>
        <v>3.74655062619401</v>
      </c>
      <c r="AR43" s="14" t="n">
        <f aca="false">Y43-(Y42*$G42/100)</f>
        <v>0.686673745376475</v>
      </c>
      <c r="AT43" s="14" t="n">
        <f aca="false">IF(AA43&gt;0,AA43,0)</f>
        <v>4.16148118198453</v>
      </c>
      <c r="AU43" s="14" t="n">
        <f aca="false">IF(AB43&gt;0,AB43,0)</f>
        <v>2.70530402652708</v>
      </c>
      <c r="AV43" s="14" t="n">
        <f aca="false">IF(AC43&gt;0,AC43,0)</f>
        <v>0.675994300017565</v>
      </c>
      <c r="AW43" s="14" t="n">
        <f aca="false">IF(AD43&gt;0,AD43,0)</f>
        <v>0.689112862312714</v>
      </c>
      <c r="AX43" s="14" t="n">
        <f aca="false">IF(AE43&gt;0,AE43,0)</f>
        <v>3.51452879775498</v>
      </c>
      <c r="AY43" s="14" t="n">
        <f aca="false">IF(AF43&gt;0,AF43,0)</f>
        <v>1.94387862611505</v>
      </c>
      <c r="AZ43" s="14" t="n">
        <f aca="false">IF(AG43&gt;0,AG43,0)</f>
        <v>1.94387862611505</v>
      </c>
      <c r="BA43" s="14" t="n">
        <f aca="false">IF(AH43&gt;0,AH43,0)</f>
        <v>1.57246344286913</v>
      </c>
      <c r="BB43" s="14" t="n">
        <f aca="false">IF(AI43&gt;0,AI43,0)</f>
        <v>4.67683874365769</v>
      </c>
      <c r="BC43" s="14" t="n">
        <f aca="false">IF(AJ43&gt;0,AJ43,0)</f>
        <v>1.36444113722673</v>
      </c>
      <c r="BD43" s="14" t="n">
        <f aca="false">IF(AK43&gt;0,AK43,0)</f>
        <v>3.63837098234776</v>
      </c>
      <c r="BE43" s="14" t="n">
        <f aca="false">IF(AL43&gt;0,AL43,0)</f>
        <v>5.67078998639856</v>
      </c>
      <c r="BF43" s="14" t="n">
        <f aca="false">IF(AM43&gt;0,AM43,0)</f>
        <v>2.46760544066739</v>
      </c>
      <c r="BG43" s="14" t="n">
        <f aca="false">IF(AN43&gt;0,AN43,0)</f>
        <v>0.877172013107221</v>
      </c>
      <c r="BH43" s="14" t="n">
        <f aca="false">IF(AO43&gt;0,AO43,0)</f>
        <v>1.8018332243798</v>
      </c>
      <c r="BI43" s="14" t="n">
        <f aca="false">IF(AP43&gt;0,AP43,0)</f>
        <v>0.771325840761314</v>
      </c>
      <c r="BJ43" s="14" t="n">
        <f aca="false">IF(AQ43&gt;0,AQ43,0)</f>
        <v>3.74655062619401</v>
      </c>
      <c r="BK43" s="14" t="n">
        <f aca="false">IF(AR43&gt;0,AR43,0)</f>
        <v>0.686673745376475</v>
      </c>
    </row>
    <row r="44" customFormat="false" ht="18" hidden="false" customHeight="false" outlineLevel="0" collapsed="false">
      <c r="A44" s="27" t="s">
        <v>1305</v>
      </c>
      <c r="B44" s="26" t="s">
        <v>1306</v>
      </c>
      <c r="C44" s="26" t="n">
        <v>38</v>
      </c>
      <c r="D44" s="26" t="n">
        <f aca="false">C44-3</f>
        <v>35</v>
      </c>
      <c r="E44" s="0" t="s">
        <v>1307</v>
      </c>
      <c r="F44" s="0" t="n">
        <v>10.7486130303485</v>
      </c>
      <c r="G44" s="6" t="n">
        <f aca="false">F44*((POWER(D44,2))/((POWER(C44,2))))</f>
        <v>9.11845634499786</v>
      </c>
      <c r="H44" s="0" t="n">
        <f aca="false">IF(ISNA(VLOOKUP($A44,PS!$B:$T,2,0)),0,VLOOKUP($A44,PS!$B:$T,2,0))</f>
        <v>6.72447573526246</v>
      </c>
      <c r="I44" s="0" t="n">
        <f aca="false">IF(ISNA(VLOOKUP($A44,PS!$B:$T,3,0)),0,VLOOKUP($A44,PS!$B:$T,3,0))</f>
        <v>18.0837270031115</v>
      </c>
      <c r="J44" s="0" t="n">
        <f aca="false">IF(ISNA(VLOOKUP($A44,PS!$B:$T,4,0)),0,VLOOKUP($A44,PS!$B:$T,4,0))</f>
        <v>2.20740838928214</v>
      </c>
      <c r="K44" s="0" t="n">
        <f aca="false">IF(ISNA(VLOOKUP($A44,PS!$B:$T,5,0)),0,VLOOKUP($A44,PS!$B:$T,5,0))</f>
        <v>3.6282003585078</v>
      </c>
      <c r="L44" s="0" t="n">
        <f aca="false">IF(ISNA(VLOOKUP($A44,PS!$B:$T,6,0)),0,VLOOKUP($A44,PS!$B:$T,6,0))</f>
        <v>13.7997594619074</v>
      </c>
      <c r="M44" s="0" t="n">
        <f aca="false">IF(ISNA(VLOOKUP($A44,PS!$B:$T,7,0)),0,VLOOKUP($A44,PS!$B:$T,7,0))</f>
        <v>6.73684765048817</v>
      </c>
      <c r="N44" s="0" t="n">
        <f aca="false">IF(ISNA(VLOOKUP($A44,PS!$B:$T,8,0)),0,VLOOKUP($A44,PS!$B:$T,8,0))</f>
        <v>13.9550603273024</v>
      </c>
      <c r="O44" s="0" t="n">
        <f aca="false">IF(ISNA(VLOOKUP($A44,PS!$B:$T,9,0)),0,VLOOKUP($A44,PS!$B:$T,9,0))</f>
        <v>14.4947941599064</v>
      </c>
      <c r="P44" s="0" t="n">
        <f aca="false">IF(ISNA(VLOOKUP($A44,PS!$B:$T,10,0)),0,VLOOKUP($A44,PS!$B:$T,10,0))</f>
        <v>21.2491383008835</v>
      </c>
      <c r="Q44" s="0" t="n">
        <f aca="false">IF(ISNA(VLOOKUP($A44,PS!$B:$T,11,0)),0,VLOOKUP($A44,PS!$B:$T,11,0))</f>
        <v>16.4990249409833</v>
      </c>
      <c r="R44" s="0" t="n">
        <f aca="false">IF(ISNA(VLOOKUP($A44,PS!$B:$T,12,0)),0,VLOOKUP($A44,PS!$B:$T,12,0))</f>
        <v>10.9572897671591</v>
      </c>
      <c r="S44" s="0" t="n">
        <f aca="false">IF(ISNA(VLOOKUP($A44,PS!$B:$T,13,0)),0,VLOOKUP($A44,PS!$B:$T,13,0))</f>
        <v>4.37819358159027</v>
      </c>
      <c r="T44" s="0" t="n">
        <f aca="false">IF(ISNA(VLOOKUP($A44,PS!$B:$T,14,0)),0,VLOOKUP($A44,PS!$B:$T,14,0))</f>
        <v>3.05125628172525</v>
      </c>
      <c r="U44" s="0" t="n">
        <f aca="false">IF(ISNA(VLOOKUP($A44,PS!$B:$T,15,0)),0,VLOOKUP($A44,PS!$B:$T,15,0))</f>
        <v>2.50763131289054</v>
      </c>
      <c r="V44" s="0" t="n">
        <f aca="false">IF(ISNA(VLOOKUP($A44,PS!$B:$T,16,0)),0,VLOOKUP($A44,PS!$B:$T,16,0))</f>
        <v>2.62551731161005</v>
      </c>
      <c r="W44" s="0" t="n">
        <f aca="false">IF(ISNA(VLOOKUP($A44,PS!$B:$T,17,0)),0,VLOOKUP($A44,PS!$B:$T,17,0))</f>
        <v>6.72447573526246</v>
      </c>
      <c r="X44" s="0" t="n">
        <f aca="false">IF(ISNA(VLOOKUP($A44,PS!$B:$T,18,0)),0,VLOOKUP($A44,PS!$B:$T,18,0))</f>
        <v>2.91945901689056</v>
      </c>
      <c r="Y44" s="0" t="n">
        <f aca="false">IF(ISNA(VLOOKUP($A44,PS!$B:$T,19,0)),0,VLOOKUP($A44,PS!$B:$T,19,0))</f>
        <v>0.549572360360781</v>
      </c>
      <c r="AA44" s="14" t="n">
        <f aca="false">H44-(H43*$G43/100)</f>
        <v>6.34534462767755</v>
      </c>
      <c r="AB44" s="14" t="n">
        <f aca="false">I44-(I43*$G43/100)</f>
        <v>17.8372606929017</v>
      </c>
      <c r="AC44" s="14" t="n">
        <f aca="false">J44-(J43*$G43/100)</f>
        <v>2.14582203181013</v>
      </c>
      <c r="AD44" s="14" t="n">
        <f aca="false">K44-(K43*$G43/100)</f>
        <v>3.56541883642122</v>
      </c>
      <c r="AE44" s="14" t="n">
        <f aca="false">L44-(L43*$G43/100)</f>
        <v>13.4795688524916</v>
      </c>
      <c r="AF44" s="14" t="n">
        <f aca="false">M44-(M43*$G43/100)</f>
        <v>6.55975088510566</v>
      </c>
      <c r="AG44" s="14" t="n">
        <f aca="false">N44-(N43*$G43/100)</f>
        <v>13.7779635619199</v>
      </c>
      <c r="AH44" s="14" t="n">
        <f aca="false">O44-(O43*$G43/100)</f>
        <v>14.3515351180747</v>
      </c>
      <c r="AI44" s="14" t="n">
        <f aca="false">P44-(P43*$G43/100)</f>
        <v>20.8230556213426</v>
      </c>
      <c r="AJ44" s="14" t="n">
        <f aca="false">Q44-(Q43*$G43/100)</f>
        <v>16.37471773954</v>
      </c>
      <c r="AK44" s="14" t="n">
        <f aca="false">R44-(R43*$G43/100)</f>
        <v>10.625816534428</v>
      </c>
      <c r="AL44" s="14" t="n">
        <f aca="false">S44-(S43*$G43/100)</f>
        <v>3.86155712586576</v>
      </c>
      <c r="AM44" s="14" t="n">
        <f aca="false">T44-(T43*$G43/100)</f>
        <v>2.82644546488128</v>
      </c>
      <c r="AN44" s="14" t="n">
        <f aca="false">U44-(U43*$G43/100)</f>
        <v>2.42771669058934</v>
      </c>
      <c r="AO44" s="14" t="n">
        <f aca="false">V44-(V43*$G43/100)</f>
        <v>2.46136157086088</v>
      </c>
      <c r="AP44" s="14" t="n">
        <f aca="false">W44-(W43*$G43/100)</f>
        <v>6.65420421232907</v>
      </c>
      <c r="AQ44" s="14" t="n">
        <f aca="false">X44-(X43*$G43/100)</f>
        <v>2.5781300942269</v>
      </c>
      <c r="AR44" s="14" t="n">
        <f aca="false">Y44-(Y43*$G43/100)</f>
        <v>0.487013053650205</v>
      </c>
      <c r="AT44" s="14" t="n">
        <f aca="false">IF(AA44&gt;0,AA44,0)</f>
        <v>6.34534462767755</v>
      </c>
      <c r="AU44" s="14" t="n">
        <f aca="false">IF(AB44&gt;0,AB44,0)</f>
        <v>17.8372606929017</v>
      </c>
      <c r="AV44" s="14" t="n">
        <f aca="false">IF(AC44&gt;0,AC44,0)</f>
        <v>2.14582203181013</v>
      </c>
      <c r="AW44" s="14" t="n">
        <f aca="false">IF(AD44&gt;0,AD44,0)</f>
        <v>3.56541883642122</v>
      </c>
      <c r="AX44" s="14" t="n">
        <f aca="false">IF(AE44&gt;0,AE44,0)</f>
        <v>13.4795688524916</v>
      </c>
      <c r="AY44" s="14" t="n">
        <f aca="false">IF(AF44&gt;0,AF44,0)</f>
        <v>6.55975088510566</v>
      </c>
      <c r="AZ44" s="14" t="n">
        <f aca="false">IF(AG44&gt;0,AG44,0)</f>
        <v>13.7779635619199</v>
      </c>
      <c r="BA44" s="14" t="n">
        <f aca="false">IF(AH44&gt;0,AH44,0)</f>
        <v>14.3515351180747</v>
      </c>
      <c r="BB44" s="14" t="n">
        <f aca="false">IF(AI44&gt;0,AI44,0)</f>
        <v>20.8230556213426</v>
      </c>
      <c r="BC44" s="14" t="n">
        <f aca="false">IF(AJ44&gt;0,AJ44,0)</f>
        <v>16.37471773954</v>
      </c>
      <c r="BD44" s="14" t="n">
        <f aca="false">IF(AK44&gt;0,AK44,0)</f>
        <v>10.625816534428</v>
      </c>
      <c r="BE44" s="14" t="n">
        <f aca="false">IF(AL44&gt;0,AL44,0)</f>
        <v>3.86155712586576</v>
      </c>
      <c r="BF44" s="14" t="n">
        <f aca="false">IF(AM44&gt;0,AM44,0)</f>
        <v>2.82644546488128</v>
      </c>
      <c r="BG44" s="14" t="n">
        <f aca="false">IF(AN44&gt;0,AN44,0)</f>
        <v>2.42771669058934</v>
      </c>
      <c r="BH44" s="14" t="n">
        <f aca="false">IF(AO44&gt;0,AO44,0)</f>
        <v>2.46136157086088</v>
      </c>
      <c r="BI44" s="14" t="n">
        <f aca="false">IF(AP44&gt;0,AP44,0)</f>
        <v>6.65420421232907</v>
      </c>
      <c r="BJ44" s="14" t="n">
        <f aca="false">IF(AQ44&gt;0,AQ44,0)</f>
        <v>2.5781300942269</v>
      </c>
      <c r="BK44" s="14" t="n">
        <f aca="false">IF(AR44&gt;0,AR44,0)</f>
        <v>0.487013053650205</v>
      </c>
    </row>
    <row r="45" customFormat="false" ht="18" hidden="false" customHeight="false" outlineLevel="0" collapsed="false">
      <c r="A45" s="26" t="s">
        <v>1308</v>
      </c>
      <c r="B45" s="26" t="s">
        <v>1309</v>
      </c>
      <c r="C45" s="26" t="n">
        <v>38</v>
      </c>
      <c r="D45" s="26" t="n">
        <f aca="false">C45-3</f>
        <v>35</v>
      </c>
      <c r="E45" s="0" t="s">
        <v>1310</v>
      </c>
      <c r="F45" s="0" t="n">
        <v>10.9039417668154</v>
      </c>
      <c r="G45" s="6" t="n">
        <f aca="false">F45*((POWER(D45,2))/((POWER(C45,2))))</f>
        <v>9.2502276068898</v>
      </c>
      <c r="H45" s="0" t="n">
        <f aca="false">IF(ISNA(VLOOKUP($A45,PS!$B:$T,2,0)),0,VLOOKUP($A45,PS!$B:$T,2,0))</f>
        <v>0</v>
      </c>
      <c r="I45" s="0" t="n">
        <f aca="false">IF(ISNA(VLOOKUP($A45,PS!$B:$T,3,0)),0,VLOOKUP($A45,PS!$B:$T,3,0))</f>
        <v>0</v>
      </c>
      <c r="J45" s="0" t="n">
        <f aca="false">IF(ISNA(VLOOKUP($A45,PS!$B:$T,4,0)),0,VLOOKUP($A45,PS!$B:$T,4,0))</f>
        <v>0</v>
      </c>
      <c r="K45" s="0" t="n">
        <f aca="false">IF(ISNA(VLOOKUP($A45,PS!$B:$T,5,0)),0,VLOOKUP($A45,PS!$B:$T,5,0))</f>
        <v>0</v>
      </c>
      <c r="L45" s="0" t="n">
        <f aca="false">IF(ISNA(VLOOKUP($A45,PS!$B:$T,6,0)),0,VLOOKUP($A45,PS!$B:$T,6,0))</f>
        <v>0</v>
      </c>
      <c r="M45" s="0" t="n">
        <f aca="false">IF(ISNA(VLOOKUP($A45,PS!$B:$T,7,0)),0,VLOOKUP($A45,PS!$B:$T,7,0))</f>
        <v>0</v>
      </c>
      <c r="N45" s="0" t="n">
        <f aca="false">IF(ISNA(VLOOKUP($A45,PS!$B:$T,8,0)),0,VLOOKUP($A45,PS!$B:$T,8,0))</f>
        <v>0</v>
      </c>
      <c r="O45" s="0" t="n">
        <f aca="false">IF(ISNA(VLOOKUP($A45,PS!$B:$T,9,0)),0,VLOOKUP($A45,PS!$B:$T,9,0))</f>
        <v>0</v>
      </c>
      <c r="P45" s="0" t="n">
        <f aca="false">IF(ISNA(VLOOKUP($A45,PS!$B:$T,10,0)),0,VLOOKUP($A45,PS!$B:$T,10,0))</f>
        <v>0</v>
      </c>
      <c r="Q45" s="0" t="n">
        <f aca="false">IF(ISNA(VLOOKUP($A45,PS!$B:$T,11,0)),0,VLOOKUP($A45,PS!$B:$T,11,0))</f>
        <v>0</v>
      </c>
      <c r="R45" s="0" t="n">
        <f aca="false">IF(ISNA(VLOOKUP($A45,PS!$B:$T,12,0)),0,VLOOKUP($A45,PS!$B:$T,12,0))</f>
        <v>0</v>
      </c>
      <c r="S45" s="0" t="n">
        <f aca="false">IF(ISNA(VLOOKUP($A45,PS!$B:$T,13,0)),0,VLOOKUP($A45,PS!$B:$T,13,0))</f>
        <v>0</v>
      </c>
      <c r="T45" s="0" t="n">
        <f aca="false">IF(ISNA(VLOOKUP($A45,PS!$B:$T,14,0)),0,VLOOKUP($A45,PS!$B:$T,14,0))</f>
        <v>0</v>
      </c>
      <c r="U45" s="0" t="n">
        <f aca="false">IF(ISNA(VLOOKUP($A45,PS!$B:$T,15,0)),0,VLOOKUP($A45,PS!$B:$T,15,0))</f>
        <v>0</v>
      </c>
      <c r="V45" s="0" t="n">
        <f aca="false">IF(ISNA(VLOOKUP($A45,PS!$B:$T,16,0)),0,VLOOKUP($A45,PS!$B:$T,16,0))</f>
        <v>0</v>
      </c>
      <c r="W45" s="0" t="n">
        <f aca="false">IF(ISNA(VLOOKUP($A45,PS!$B:$T,17,0)),0,VLOOKUP($A45,PS!$B:$T,17,0))</f>
        <v>0</v>
      </c>
      <c r="X45" s="0" t="n">
        <f aca="false">IF(ISNA(VLOOKUP($A45,PS!$B:$T,18,0)),0,VLOOKUP($A45,PS!$B:$T,18,0))</f>
        <v>0</v>
      </c>
      <c r="Y45" s="0" t="n">
        <f aca="false">IF(ISNA(VLOOKUP($A45,PS!$B:$T,19,0)),0,VLOOKUP($A45,PS!$B:$T,19,0))</f>
        <v>0</v>
      </c>
      <c r="AA45" s="14" t="n">
        <f aca="false">H45-(H44*$G44/100)</f>
        <v>-0.613168384349881</v>
      </c>
      <c r="AB45" s="14" t="n">
        <f aca="false">I45-(I44*$G44/100)</f>
        <v>-1.64895675232731</v>
      </c>
      <c r="AC45" s="14" t="n">
        <f aca="false">J45-(J44*$G44/100)</f>
        <v>-0.201281570332512</v>
      </c>
      <c r="AD45" s="14" t="n">
        <f aca="false">K45-(K44*$G44/100)</f>
        <v>-0.330835865799589</v>
      </c>
      <c r="AE45" s="14" t="n">
        <f aca="false">L45-(L44*$G44/100)</f>
        <v>-1.25832504224874</v>
      </c>
      <c r="AF45" s="14" t="n">
        <f aca="false">M45-(M44*$G44/100)</f>
        <v>-0.614296512038777</v>
      </c>
      <c r="AG45" s="14" t="n">
        <f aca="false">N45-(N44*$G44/100)</f>
        <v>-1.27248608386319</v>
      </c>
      <c r="AH45" s="14" t="n">
        <f aca="false">O45-(O44*$G44/100)</f>
        <v>-1.32170147776837</v>
      </c>
      <c r="AI45" s="14" t="n">
        <f aca="false">P45-(P44*$G44/100)</f>
        <v>-1.93759339965428</v>
      </c>
      <c r="AJ45" s="14" t="n">
        <f aca="false">Q45-(Q44*$G44/100)</f>
        <v>-1.50445638659387</v>
      </c>
      <c r="AK45" s="14" t="n">
        <f aca="false">R45-(R44*$G44/100)</f>
        <v>-0.999135684013324</v>
      </c>
      <c r="AL45" s="14" t="n">
        <f aca="false">S45-(S44*$G44/100)</f>
        <v>-0.399223670436807</v>
      </c>
      <c r="AM45" s="14" t="n">
        <f aca="false">T45-(T44*$G44/100)</f>
        <v>-0.278227472023122</v>
      </c>
      <c r="AN45" s="14" t="n">
        <f aca="false">U45-(U44*$G44/100)</f>
        <v>-0.22865726655942</v>
      </c>
      <c r="AO45" s="14" t="n">
        <f aca="false">V45-(V44*$G44/100)</f>
        <v>-0.239406649889524</v>
      </c>
      <c r="AP45" s="14" t="n">
        <f aca="false">W45-(W44*$G44/100)</f>
        <v>-0.613168384349881</v>
      </c>
      <c r="AQ45" s="14" t="n">
        <f aca="false">X45-(X44*$G44/100)</f>
        <v>-0.266209595965269</v>
      </c>
      <c r="AR45" s="14" t="n">
        <f aca="false">Y45-(Y44*$G44/100)</f>
        <v>-0.0501125157636721</v>
      </c>
      <c r="AT45" s="14" t="n">
        <f aca="false">IF(AA45&gt;0,AA45,0)</f>
        <v>0</v>
      </c>
      <c r="AU45" s="14" t="n">
        <f aca="false">IF(AB45&gt;0,AB45,0)</f>
        <v>0</v>
      </c>
      <c r="AV45" s="14" t="n">
        <f aca="false">IF(AC45&gt;0,AC45,0)</f>
        <v>0</v>
      </c>
      <c r="AW45" s="14" t="n">
        <f aca="false">IF(AD45&gt;0,AD45,0)</f>
        <v>0</v>
      </c>
      <c r="AX45" s="14" t="n">
        <f aca="false">IF(AE45&gt;0,AE45,0)</f>
        <v>0</v>
      </c>
      <c r="AY45" s="14" t="n">
        <f aca="false">IF(AF45&gt;0,AF45,0)</f>
        <v>0</v>
      </c>
      <c r="AZ45" s="14" t="n">
        <f aca="false">IF(AG45&gt;0,AG45,0)</f>
        <v>0</v>
      </c>
      <c r="BA45" s="14" t="n">
        <f aca="false">IF(AH45&gt;0,AH45,0)</f>
        <v>0</v>
      </c>
      <c r="BB45" s="14" t="n">
        <f aca="false">IF(AI45&gt;0,AI45,0)</f>
        <v>0</v>
      </c>
      <c r="BC45" s="14" t="n">
        <f aca="false">IF(AJ45&gt;0,AJ45,0)</f>
        <v>0</v>
      </c>
      <c r="BD45" s="14" t="n">
        <f aca="false">IF(AK45&gt;0,AK45,0)</f>
        <v>0</v>
      </c>
      <c r="BE45" s="14" t="n">
        <f aca="false">IF(AL45&gt;0,AL45,0)</f>
        <v>0</v>
      </c>
      <c r="BF45" s="14" t="n">
        <f aca="false">IF(AM45&gt;0,AM45,0)</f>
        <v>0</v>
      </c>
      <c r="BG45" s="14" t="n">
        <f aca="false">IF(AN45&gt;0,AN45,0)</f>
        <v>0</v>
      </c>
      <c r="BH45" s="14" t="n">
        <f aca="false">IF(AO45&gt;0,AO45,0)</f>
        <v>0</v>
      </c>
      <c r="BI45" s="14" t="n">
        <f aca="false">IF(AP45&gt;0,AP45,0)</f>
        <v>0</v>
      </c>
      <c r="BJ45" s="14" t="n">
        <f aca="false">IF(AQ45&gt;0,AQ45,0)</f>
        <v>0</v>
      </c>
      <c r="BK45" s="14" t="n">
        <f aca="false">IF(AR45&gt;0,AR45,0)</f>
        <v>0</v>
      </c>
    </row>
    <row r="46" customFormat="false" ht="18" hidden="false" customHeight="false" outlineLevel="0" collapsed="false">
      <c r="A46" s="26" t="s">
        <v>1311</v>
      </c>
      <c r="B46" s="26" t="s">
        <v>1312</v>
      </c>
      <c r="C46" s="26" t="n">
        <v>38</v>
      </c>
      <c r="D46" s="26" t="n">
        <f aca="false">C46-3</f>
        <v>35</v>
      </c>
      <c r="E46" s="0" t="s">
        <v>1313</v>
      </c>
      <c r="F46" s="0" t="n">
        <v>10.9133380022785</v>
      </c>
      <c r="G46" s="6" t="n">
        <f aca="false">F46*((POWER(D46,2))/((POWER(C46,2))))</f>
        <v>9.25819879002158</v>
      </c>
      <c r="H46" s="0" t="n">
        <f aca="false">IF(ISNA(VLOOKUP($A46,PS!$B:$T,2,0)),0,VLOOKUP($A46,PS!$B:$T,2,0))</f>
        <v>0</v>
      </c>
      <c r="I46" s="0" t="n">
        <f aca="false">IF(ISNA(VLOOKUP($A46,PS!$B:$T,3,0)),0,VLOOKUP($A46,PS!$B:$T,3,0))</f>
        <v>0</v>
      </c>
      <c r="J46" s="0" t="n">
        <f aca="false">IF(ISNA(VLOOKUP($A46,PS!$B:$T,4,0)),0,VLOOKUP($A46,PS!$B:$T,4,0))</f>
        <v>0</v>
      </c>
      <c r="K46" s="0" t="n">
        <f aca="false">IF(ISNA(VLOOKUP($A46,PS!$B:$T,5,0)),0,VLOOKUP($A46,PS!$B:$T,5,0))</f>
        <v>0</v>
      </c>
      <c r="L46" s="0" t="n">
        <f aca="false">IF(ISNA(VLOOKUP($A46,PS!$B:$T,6,0)),0,VLOOKUP($A46,PS!$B:$T,6,0))</f>
        <v>0</v>
      </c>
      <c r="M46" s="0" t="n">
        <f aca="false">IF(ISNA(VLOOKUP($A46,PS!$B:$T,7,0)),0,VLOOKUP($A46,PS!$B:$T,7,0))</f>
        <v>0</v>
      </c>
      <c r="N46" s="0" t="n">
        <f aca="false">IF(ISNA(VLOOKUP($A46,PS!$B:$T,8,0)),0,VLOOKUP($A46,PS!$B:$T,8,0))</f>
        <v>0</v>
      </c>
      <c r="O46" s="0" t="n">
        <f aca="false">IF(ISNA(VLOOKUP($A46,PS!$B:$T,9,0)),0,VLOOKUP($A46,PS!$B:$T,9,0))</f>
        <v>0</v>
      </c>
      <c r="P46" s="0" t="n">
        <f aca="false">IF(ISNA(VLOOKUP($A46,PS!$B:$T,10,0)),0,VLOOKUP($A46,PS!$B:$T,10,0))</f>
        <v>0</v>
      </c>
      <c r="Q46" s="0" t="n">
        <f aca="false">IF(ISNA(VLOOKUP($A46,PS!$B:$T,11,0)),0,VLOOKUP($A46,PS!$B:$T,11,0))</f>
        <v>0</v>
      </c>
      <c r="R46" s="0" t="n">
        <f aca="false">IF(ISNA(VLOOKUP($A46,PS!$B:$T,12,0)),0,VLOOKUP($A46,PS!$B:$T,12,0))</f>
        <v>0</v>
      </c>
      <c r="S46" s="0" t="n">
        <f aca="false">IF(ISNA(VLOOKUP($A46,PS!$B:$T,13,0)),0,VLOOKUP($A46,PS!$B:$T,13,0))</f>
        <v>0</v>
      </c>
      <c r="T46" s="0" t="n">
        <f aca="false">IF(ISNA(VLOOKUP($A46,PS!$B:$T,14,0)),0,VLOOKUP($A46,PS!$B:$T,14,0))</f>
        <v>0</v>
      </c>
      <c r="U46" s="0" t="n">
        <f aca="false">IF(ISNA(VLOOKUP($A46,PS!$B:$T,15,0)),0,VLOOKUP($A46,PS!$B:$T,15,0))</f>
        <v>0</v>
      </c>
      <c r="V46" s="0" t="n">
        <f aca="false">IF(ISNA(VLOOKUP($A46,PS!$B:$T,16,0)),0,VLOOKUP($A46,PS!$B:$T,16,0))</f>
        <v>0</v>
      </c>
      <c r="W46" s="0" t="n">
        <f aca="false">IF(ISNA(VLOOKUP($A46,PS!$B:$T,17,0)),0,VLOOKUP($A46,PS!$B:$T,17,0))</f>
        <v>0</v>
      </c>
      <c r="X46" s="0" t="n">
        <f aca="false">IF(ISNA(VLOOKUP($A46,PS!$B:$T,18,0)),0,VLOOKUP($A46,PS!$B:$T,18,0))</f>
        <v>0</v>
      </c>
      <c r="Y46" s="0" t="n">
        <f aca="false">IF(ISNA(VLOOKUP($A46,PS!$B:$T,19,0)),0,VLOOKUP($A46,PS!$B:$T,19,0))</f>
        <v>0</v>
      </c>
      <c r="AA46" s="14" t="n">
        <f aca="false">H46-(H45*$G45/100)</f>
        <v>0</v>
      </c>
      <c r="AB46" s="14" t="n">
        <f aca="false">I46-(I45*$G45/100)</f>
        <v>0</v>
      </c>
      <c r="AC46" s="14" t="n">
        <f aca="false">J46-(J45*$G45/100)</f>
        <v>0</v>
      </c>
      <c r="AD46" s="14" t="n">
        <f aca="false">K46-(K45*$G45/100)</f>
        <v>0</v>
      </c>
      <c r="AE46" s="14" t="n">
        <f aca="false">L46-(L45*$G45/100)</f>
        <v>0</v>
      </c>
      <c r="AF46" s="14" t="n">
        <f aca="false">M46-(M45*$G45/100)</f>
        <v>0</v>
      </c>
      <c r="AG46" s="14" t="n">
        <f aca="false">N46-(N45*$G45/100)</f>
        <v>0</v>
      </c>
      <c r="AH46" s="14" t="n">
        <f aca="false">O46-(O45*$G45/100)</f>
        <v>0</v>
      </c>
      <c r="AI46" s="14" t="n">
        <f aca="false">P46-(P45*$G45/100)</f>
        <v>0</v>
      </c>
      <c r="AJ46" s="14" t="n">
        <f aca="false">Q46-(Q45*$G45/100)</f>
        <v>0</v>
      </c>
      <c r="AK46" s="14" t="n">
        <f aca="false">R46-(R45*$G45/100)</f>
        <v>0</v>
      </c>
      <c r="AL46" s="14" t="n">
        <f aca="false">S46-(S45*$G45/100)</f>
        <v>0</v>
      </c>
      <c r="AM46" s="14" t="n">
        <f aca="false">T46-(T45*$G45/100)</f>
        <v>0</v>
      </c>
      <c r="AN46" s="14" t="n">
        <f aca="false">U46-(U45*$G45/100)</f>
        <v>0</v>
      </c>
      <c r="AO46" s="14" t="n">
        <f aca="false">V46-(V45*$G45/100)</f>
        <v>0</v>
      </c>
      <c r="AP46" s="14" t="n">
        <f aca="false">W46-(W45*$G45/100)</f>
        <v>0</v>
      </c>
      <c r="AQ46" s="14" t="n">
        <f aca="false">X46-(X45*$G45/100)</f>
        <v>0</v>
      </c>
      <c r="AR46" s="14" t="n">
        <f aca="false">Y46-(Y45*$G45/100)</f>
        <v>0</v>
      </c>
      <c r="AT46" s="14" t="n">
        <f aca="false">IF(AA46&gt;0,AA46,0)</f>
        <v>0</v>
      </c>
      <c r="AU46" s="14" t="n">
        <f aca="false">IF(AB46&gt;0,AB46,0)</f>
        <v>0</v>
      </c>
      <c r="AV46" s="14" t="n">
        <f aca="false">IF(AC46&gt;0,AC46,0)</f>
        <v>0</v>
      </c>
      <c r="AW46" s="14" t="n">
        <f aca="false">IF(AD46&gt;0,AD46,0)</f>
        <v>0</v>
      </c>
      <c r="AX46" s="14" t="n">
        <f aca="false">IF(AE46&gt;0,AE46,0)</f>
        <v>0</v>
      </c>
      <c r="AY46" s="14" t="n">
        <f aca="false">IF(AF46&gt;0,AF46,0)</f>
        <v>0</v>
      </c>
      <c r="AZ46" s="14" t="n">
        <f aca="false">IF(AG46&gt;0,AG46,0)</f>
        <v>0</v>
      </c>
      <c r="BA46" s="14" t="n">
        <f aca="false">IF(AH46&gt;0,AH46,0)</f>
        <v>0</v>
      </c>
      <c r="BB46" s="14" t="n">
        <f aca="false">IF(AI46&gt;0,AI46,0)</f>
        <v>0</v>
      </c>
      <c r="BC46" s="14" t="n">
        <f aca="false">IF(AJ46&gt;0,AJ46,0)</f>
        <v>0</v>
      </c>
      <c r="BD46" s="14" t="n">
        <f aca="false">IF(AK46&gt;0,AK46,0)</f>
        <v>0</v>
      </c>
      <c r="BE46" s="14" t="n">
        <f aca="false">IF(AL46&gt;0,AL46,0)</f>
        <v>0</v>
      </c>
      <c r="BF46" s="14" t="n">
        <f aca="false">IF(AM46&gt;0,AM46,0)</f>
        <v>0</v>
      </c>
      <c r="BG46" s="14" t="n">
        <f aca="false">IF(AN46&gt;0,AN46,0)</f>
        <v>0</v>
      </c>
      <c r="BH46" s="14" t="n">
        <f aca="false">IF(AO46&gt;0,AO46,0)</f>
        <v>0</v>
      </c>
      <c r="BI46" s="14" t="n">
        <f aca="false">IF(AP46&gt;0,AP46,0)</f>
        <v>0</v>
      </c>
      <c r="BJ46" s="14" t="n">
        <f aca="false">IF(AQ46&gt;0,AQ46,0)</f>
        <v>0</v>
      </c>
      <c r="BK46" s="14" t="n">
        <f aca="false">IF(AR46&gt;0,AR46,0)</f>
        <v>0</v>
      </c>
    </row>
    <row r="47" customFormat="false" ht="18" hidden="false" customHeight="false" outlineLevel="0" collapsed="false">
      <c r="A47" s="25" t="s">
        <v>1314</v>
      </c>
      <c r="B47" s="26" t="s">
        <v>1315</v>
      </c>
      <c r="C47" s="26" t="n">
        <v>38</v>
      </c>
      <c r="D47" s="26" t="n">
        <f aca="false">C47-3</f>
        <v>35</v>
      </c>
      <c r="E47" s="0" t="s">
        <v>1316</v>
      </c>
      <c r="F47" s="0" t="n">
        <v>10.9227345584891</v>
      </c>
      <c r="G47" s="6" t="n">
        <f aca="false">F47*((POWER(D47,2))/((POWER(C47,2))))</f>
        <v>9.26617024525564</v>
      </c>
      <c r="H47" s="0" t="n">
        <f aca="false">IF(ISNA(VLOOKUP($A47,PS!$B:$T,2,0)),0,VLOOKUP($A47,PS!$B:$T,2,0))</f>
        <v>0</v>
      </c>
      <c r="I47" s="0" t="n">
        <f aca="false">IF(ISNA(VLOOKUP($A47,PS!$B:$T,3,0)),0,VLOOKUP($A47,PS!$B:$T,3,0))</f>
        <v>0</v>
      </c>
      <c r="J47" s="0" t="n">
        <f aca="false">IF(ISNA(VLOOKUP($A47,PS!$B:$T,4,0)),0,VLOOKUP($A47,PS!$B:$T,4,0))</f>
        <v>0</v>
      </c>
      <c r="K47" s="0" t="n">
        <f aca="false">IF(ISNA(VLOOKUP($A47,PS!$B:$T,5,0)),0,VLOOKUP($A47,PS!$B:$T,5,0))</f>
        <v>0</v>
      </c>
      <c r="L47" s="0" t="n">
        <f aca="false">IF(ISNA(VLOOKUP($A47,PS!$B:$T,6,0)),0,VLOOKUP($A47,PS!$B:$T,6,0))</f>
        <v>0</v>
      </c>
      <c r="M47" s="0" t="n">
        <f aca="false">IF(ISNA(VLOOKUP($A47,PS!$B:$T,7,0)),0,VLOOKUP($A47,PS!$B:$T,7,0))</f>
        <v>0</v>
      </c>
      <c r="N47" s="0" t="n">
        <f aca="false">IF(ISNA(VLOOKUP($A47,PS!$B:$T,8,0)),0,VLOOKUP($A47,PS!$B:$T,8,0))</f>
        <v>0</v>
      </c>
      <c r="O47" s="0" t="n">
        <f aca="false">IF(ISNA(VLOOKUP($A47,PS!$B:$T,9,0)),0,VLOOKUP($A47,PS!$B:$T,9,0))</f>
        <v>0</v>
      </c>
      <c r="P47" s="0" t="n">
        <f aca="false">IF(ISNA(VLOOKUP($A47,PS!$B:$T,10,0)),0,VLOOKUP($A47,PS!$B:$T,10,0))</f>
        <v>0</v>
      </c>
      <c r="Q47" s="0" t="n">
        <f aca="false">IF(ISNA(VLOOKUP($A47,PS!$B:$T,11,0)),0,VLOOKUP($A47,PS!$B:$T,11,0))</f>
        <v>0</v>
      </c>
      <c r="R47" s="0" t="n">
        <f aca="false">IF(ISNA(VLOOKUP($A47,PS!$B:$T,12,0)),0,VLOOKUP($A47,PS!$B:$T,12,0))</f>
        <v>0</v>
      </c>
      <c r="S47" s="0" t="n">
        <f aca="false">IF(ISNA(VLOOKUP($A47,PS!$B:$T,13,0)),0,VLOOKUP($A47,PS!$B:$T,13,0))</f>
        <v>0</v>
      </c>
      <c r="T47" s="0" t="n">
        <f aca="false">IF(ISNA(VLOOKUP($A47,PS!$B:$T,14,0)),0,VLOOKUP($A47,PS!$B:$T,14,0))</f>
        <v>0</v>
      </c>
      <c r="U47" s="0" t="n">
        <f aca="false">IF(ISNA(VLOOKUP($A47,PS!$B:$T,15,0)),0,VLOOKUP($A47,PS!$B:$T,15,0))</f>
        <v>0</v>
      </c>
      <c r="V47" s="0" t="n">
        <f aca="false">IF(ISNA(VLOOKUP($A47,PS!$B:$T,16,0)),0,VLOOKUP($A47,PS!$B:$T,16,0))</f>
        <v>0</v>
      </c>
      <c r="W47" s="0" t="n">
        <f aca="false">IF(ISNA(VLOOKUP($A47,PS!$B:$T,17,0)),0,VLOOKUP($A47,PS!$B:$T,17,0))</f>
        <v>0</v>
      </c>
      <c r="X47" s="0" t="n">
        <f aca="false">IF(ISNA(VLOOKUP($A47,PS!$B:$T,18,0)),0,VLOOKUP($A47,PS!$B:$T,18,0))</f>
        <v>0</v>
      </c>
      <c r="Y47" s="0" t="n">
        <f aca="false">IF(ISNA(VLOOKUP($A47,PS!$B:$T,19,0)),0,VLOOKUP($A47,PS!$B:$T,19,0))</f>
        <v>0</v>
      </c>
      <c r="AA47" s="14" t="n">
        <f aca="false">H47-(H46*$G46/100)</f>
        <v>0</v>
      </c>
      <c r="AB47" s="14" t="n">
        <f aca="false">I47-(I46*$G46/100)</f>
        <v>0</v>
      </c>
      <c r="AC47" s="14" t="n">
        <f aca="false">J47-(J46*$G46/100)</f>
        <v>0</v>
      </c>
      <c r="AD47" s="14" t="n">
        <f aca="false">K47-(K46*$G46/100)</f>
        <v>0</v>
      </c>
      <c r="AE47" s="14" t="n">
        <f aca="false">L47-(L46*$G46/100)</f>
        <v>0</v>
      </c>
      <c r="AF47" s="14" t="n">
        <f aca="false">M47-(M46*$G46/100)</f>
        <v>0</v>
      </c>
      <c r="AG47" s="14" t="n">
        <f aca="false">N47-(N46*$G46/100)</f>
        <v>0</v>
      </c>
      <c r="AH47" s="14" t="n">
        <f aca="false">O47-(O46*$G46/100)</f>
        <v>0</v>
      </c>
      <c r="AI47" s="14" t="n">
        <f aca="false">P47-(P46*$G46/100)</f>
        <v>0</v>
      </c>
      <c r="AJ47" s="14" t="n">
        <f aca="false">Q47-(Q46*$G46/100)</f>
        <v>0</v>
      </c>
      <c r="AK47" s="14" t="n">
        <f aca="false">R47-(R46*$G46/100)</f>
        <v>0</v>
      </c>
      <c r="AL47" s="14" t="n">
        <f aca="false">S47-(S46*$G46/100)</f>
        <v>0</v>
      </c>
      <c r="AM47" s="14" t="n">
        <f aca="false">T47-(T46*$G46/100)</f>
        <v>0</v>
      </c>
      <c r="AN47" s="14" t="n">
        <f aca="false">U47-(U46*$G46/100)</f>
        <v>0</v>
      </c>
      <c r="AO47" s="14" t="n">
        <f aca="false">V47-(V46*$G46/100)</f>
        <v>0</v>
      </c>
      <c r="AP47" s="14" t="n">
        <f aca="false">W47-(W46*$G46/100)</f>
        <v>0</v>
      </c>
      <c r="AQ47" s="14" t="n">
        <f aca="false">X47-(X46*$G46/100)</f>
        <v>0</v>
      </c>
      <c r="AR47" s="14" t="n">
        <f aca="false">Y47-(Y46*$G46/100)</f>
        <v>0</v>
      </c>
      <c r="AT47" s="14" t="n">
        <f aca="false">IF(AA47&gt;0,AA47,0)</f>
        <v>0</v>
      </c>
      <c r="AU47" s="14" t="n">
        <f aca="false">IF(AB47&gt;0,AB47,0)</f>
        <v>0</v>
      </c>
      <c r="AV47" s="14" t="n">
        <f aca="false">IF(AC47&gt;0,AC47,0)</f>
        <v>0</v>
      </c>
      <c r="AW47" s="14" t="n">
        <f aca="false">IF(AD47&gt;0,AD47,0)</f>
        <v>0</v>
      </c>
      <c r="AX47" s="14" t="n">
        <f aca="false">IF(AE47&gt;0,AE47,0)</f>
        <v>0</v>
      </c>
      <c r="AY47" s="14" t="n">
        <f aca="false">IF(AF47&gt;0,AF47,0)</f>
        <v>0</v>
      </c>
      <c r="AZ47" s="14" t="n">
        <f aca="false">IF(AG47&gt;0,AG47,0)</f>
        <v>0</v>
      </c>
      <c r="BA47" s="14" t="n">
        <f aca="false">IF(AH47&gt;0,AH47,0)</f>
        <v>0</v>
      </c>
      <c r="BB47" s="14" t="n">
        <f aca="false">IF(AI47&gt;0,AI47,0)</f>
        <v>0</v>
      </c>
      <c r="BC47" s="14" t="n">
        <f aca="false">IF(AJ47&gt;0,AJ47,0)</f>
        <v>0</v>
      </c>
      <c r="BD47" s="14" t="n">
        <f aca="false">IF(AK47&gt;0,AK47,0)</f>
        <v>0</v>
      </c>
      <c r="BE47" s="14" t="n">
        <f aca="false">IF(AL47&gt;0,AL47,0)</f>
        <v>0</v>
      </c>
      <c r="BF47" s="14" t="n">
        <f aca="false">IF(AM47&gt;0,AM47,0)</f>
        <v>0</v>
      </c>
      <c r="BG47" s="14" t="n">
        <f aca="false">IF(AN47&gt;0,AN47,0)</f>
        <v>0</v>
      </c>
      <c r="BH47" s="14" t="n">
        <f aca="false">IF(AO47&gt;0,AO47,0)</f>
        <v>0</v>
      </c>
      <c r="BI47" s="14" t="n">
        <f aca="false">IF(AP47&gt;0,AP47,0)</f>
        <v>0</v>
      </c>
      <c r="BJ47" s="14" t="n">
        <f aca="false">IF(AQ47&gt;0,AQ47,0)</f>
        <v>0</v>
      </c>
      <c r="BK47" s="14" t="n">
        <f aca="false">IF(AR47&gt;0,AR47,0)</f>
        <v>0</v>
      </c>
    </row>
    <row r="48" customFormat="false" ht="18" hidden="false" customHeight="false" outlineLevel="0" collapsed="false">
      <c r="A48" s="25" t="s">
        <v>1317</v>
      </c>
      <c r="B48" s="26" t="s">
        <v>1318</v>
      </c>
      <c r="C48" s="26" t="n">
        <v>38</v>
      </c>
      <c r="D48" s="26" t="n">
        <f aca="false">C48-3</f>
        <v>35</v>
      </c>
      <c r="E48" s="0" t="s">
        <v>1319</v>
      </c>
      <c r="F48" s="0" t="n">
        <v>10.9321314327845</v>
      </c>
      <c r="G48" s="6" t="n">
        <f aca="false">F48*((POWER(D48,2))/((POWER(C48,2))))</f>
        <v>9.27414197033311</v>
      </c>
      <c r="H48" s="0" t="n">
        <f aca="false">IF(ISNA(VLOOKUP($A48,PS!$B:$T,2,0)),0,VLOOKUP($A48,PS!$B:$T,2,0))</f>
        <v>0</v>
      </c>
      <c r="I48" s="0" t="n">
        <f aca="false">IF(ISNA(VLOOKUP($A48,PS!$B:$T,3,0)),0,VLOOKUP($A48,PS!$B:$T,3,0))</f>
        <v>3.16635382774754</v>
      </c>
      <c r="J48" s="0" t="n">
        <f aca="false">IF(ISNA(VLOOKUP($A48,PS!$B:$T,4,0)),0,VLOOKUP($A48,PS!$B:$T,4,0))</f>
        <v>0</v>
      </c>
      <c r="K48" s="0" t="n">
        <f aca="false">IF(ISNA(VLOOKUP($A48,PS!$B:$T,5,0)),0,VLOOKUP($A48,PS!$B:$T,5,0))</f>
        <v>0.104846619542057</v>
      </c>
      <c r="L48" s="0" t="n">
        <f aca="false">IF(ISNA(VLOOKUP($A48,PS!$B:$T,6,0)),0,VLOOKUP($A48,PS!$B:$T,6,0))</f>
        <v>3.13887362841319</v>
      </c>
      <c r="M48" s="0" t="n">
        <f aca="false">IF(ISNA(VLOOKUP($A48,PS!$B:$T,7,0)),0,VLOOKUP($A48,PS!$B:$T,7,0))</f>
        <v>0.885895905036173</v>
      </c>
      <c r="N48" s="0" t="n">
        <f aca="false">IF(ISNA(VLOOKUP($A48,PS!$B:$T,8,0)),0,VLOOKUP($A48,PS!$B:$T,8,0))</f>
        <v>0</v>
      </c>
      <c r="O48" s="0" t="n">
        <f aca="false">IF(ISNA(VLOOKUP($A48,PS!$B:$T,9,0)),0,VLOOKUP($A48,PS!$B:$T,9,0))</f>
        <v>1.31431880057053</v>
      </c>
      <c r="P48" s="0" t="n">
        <f aca="false">IF(ISNA(VLOOKUP($A48,PS!$B:$T,10,0)),0,VLOOKUP($A48,PS!$B:$T,10,0))</f>
        <v>0.644668214648262</v>
      </c>
      <c r="Q48" s="0" t="n">
        <f aca="false">IF(ISNA(VLOOKUP($A48,PS!$B:$T,11,0)),0,VLOOKUP($A48,PS!$B:$T,11,0))</f>
        <v>0.234142461254234</v>
      </c>
      <c r="R48" s="0" t="n">
        <f aca="false">IF(ISNA(VLOOKUP($A48,PS!$B:$T,12,0)),0,VLOOKUP($A48,PS!$B:$T,12,0))</f>
        <v>3.3648418989493</v>
      </c>
      <c r="S48" s="0" t="n">
        <f aca="false">IF(ISNA(VLOOKUP($A48,PS!$B:$T,13,0)),0,VLOOKUP($A48,PS!$B:$T,13,0))</f>
        <v>3.29375436532735</v>
      </c>
      <c r="T48" s="0" t="n">
        <f aca="false">IF(ISNA(VLOOKUP($A48,PS!$B:$T,14,0)),0,VLOOKUP($A48,PS!$B:$T,14,0))</f>
        <v>0</v>
      </c>
      <c r="U48" s="0" t="n">
        <f aca="false">IF(ISNA(VLOOKUP($A48,PS!$B:$T,15,0)),0,VLOOKUP($A48,PS!$B:$T,15,0))</f>
        <v>0.931825910098928</v>
      </c>
      <c r="V48" s="0" t="n">
        <f aca="false">IF(ISNA(VLOOKUP($A48,PS!$B:$T,16,0)),0,VLOOKUP($A48,PS!$B:$T,16,0))</f>
        <v>0.710663957498911</v>
      </c>
      <c r="W48" s="0" t="n">
        <f aca="false">IF(ISNA(VLOOKUP($A48,PS!$B:$T,17,0)),0,VLOOKUP($A48,PS!$B:$T,17,0))</f>
        <v>0.426301511432631</v>
      </c>
      <c r="X48" s="0" t="n">
        <f aca="false">IF(ISNA(VLOOKUP($A48,PS!$B:$T,18,0)),0,VLOOKUP($A48,PS!$B:$T,18,0))</f>
        <v>0.160718076234952</v>
      </c>
      <c r="Y48" s="0" t="n">
        <f aca="false">IF(ISNA(VLOOKUP($A48,PS!$B:$T,19,0)),0,VLOOKUP($A48,PS!$B:$T,19,0))</f>
        <v>0.644668214648262</v>
      </c>
      <c r="AA48" s="14" t="n">
        <f aca="false">H48-(H47*$G47/100)</f>
        <v>0</v>
      </c>
      <c r="AB48" s="14" t="n">
        <f aca="false">I48-(I47*$G47/100)</f>
        <v>3.16635382774754</v>
      </c>
      <c r="AC48" s="14" t="n">
        <f aca="false">J48-(J47*$G47/100)</f>
        <v>0</v>
      </c>
      <c r="AD48" s="14" t="n">
        <f aca="false">K48-(K47*$G47/100)</f>
        <v>0.104846619542057</v>
      </c>
      <c r="AE48" s="14" t="n">
        <f aca="false">L48-(L47*$G47/100)</f>
        <v>3.13887362841319</v>
      </c>
      <c r="AF48" s="14" t="n">
        <f aca="false">M48-(M47*$G47/100)</f>
        <v>0.885895905036173</v>
      </c>
      <c r="AG48" s="14" t="n">
        <f aca="false">N48-(N47*$G47/100)</f>
        <v>0</v>
      </c>
      <c r="AH48" s="14" t="n">
        <f aca="false">O48-(O47*$G47/100)</f>
        <v>1.31431880057053</v>
      </c>
      <c r="AI48" s="14" t="n">
        <f aca="false">P48-(P47*$G47/100)</f>
        <v>0.644668214648262</v>
      </c>
      <c r="AJ48" s="14" t="n">
        <f aca="false">Q48-(Q47*$G47/100)</f>
        <v>0.234142461254234</v>
      </c>
      <c r="AK48" s="14" t="n">
        <f aca="false">R48-(R47*$G47/100)</f>
        <v>3.3648418989493</v>
      </c>
      <c r="AL48" s="14" t="n">
        <f aca="false">S48-(S47*$G47/100)</f>
        <v>3.29375436532735</v>
      </c>
      <c r="AM48" s="14" t="n">
        <f aca="false">T48-(T47*$G47/100)</f>
        <v>0</v>
      </c>
      <c r="AN48" s="14" t="n">
        <f aca="false">U48-(U47*$G47/100)</f>
        <v>0.931825910098928</v>
      </c>
      <c r="AO48" s="14" t="n">
        <f aca="false">V48-(V47*$G47/100)</f>
        <v>0.710663957498911</v>
      </c>
      <c r="AP48" s="14" t="n">
        <f aca="false">W48-(W47*$G47/100)</f>
        <v>0.426301511432631</v>
      </c>
      <c r="AQ48" s="14" t="n">
        <f aca="false">X48-(X47*$G47/100)</f>
        <v>0.160718076234952</v>
      </c>
      <c r="AR48" s="14" t="n">
        <f aca="false">Y48-(Y47*$G47/100)</f>
        <v>0.644668214648262</v>
      </c>
      <c r="AT48" s="14" t="n">
        <f aca="false">IF(AA48&gt;0,AA48,0)</f>
        <v>0</v>
      </c>
      <c r="AU48" s="14" t="n">
        <f aca="false">IF(AB48&gt;0,AB48,0)</f>
        <v>3.16635382774754</v>
      </c>
      <c r="AV48" s="14" t="n">
        <f aca="false">IF(AC48&gt;0,AC48,0)</f>
        <v>0</v>
      </c>
      <c r="AW48" s="14" t="n">
        <f aca="false">IF(AD48&gt;0,AD48,0)</f>
        <v>0.104846619542057</v>
      </c>
      <c r="AX48" s="14" t="n">
        <f aca="false">IF(AE48&gt;0,AE48,0)</f>
        <v>3.13887362841319</v>
      </c>
      <c r="AY48" s="14" t="n">
        <f aca="false">IF(AF48&gt;0,AF48,0)</f>
        <v>0.885895905036173</v>
      </c>
      <c r="AZ48" s="14" t="n">
        <f aca="false">IF(AG48&gt;0,AG48,0)</f>
        <v>0</v>
      </c>
      <c r="BA48" s="14" t="n">
        <f aca="false">IF(AH48&gt;0,AH48,0)</f>
        <v>1.31431880057053</v>
      </c>
      <c r="BB48" s="14" t="n">
        <f aca="false">IF(AI48&gt;0,AI48,0)</f>
        <v>0.644668214648262</v>
      </c>
      <c r="BC48" s="14" t="n">
        <f aca="false">IF(AJ48&gt;0,AJ48,0)</f>
        <v>0.234142461254234</v>
      </c>
      <c r="BD48" s="14" t="n">
        <f aca="false">IF(AK48&gt;0,AK48,0)</f>
        <v>3.3648418989493</v>
      </c>
      <c r="BE48" s="14" t="n">
        <f aca="false">IF(AL48&gt;0,AL48,0)</f>
        <v>3.29375436532735</v>
      </c>
      <c r="BF48" s="14" t="n">
        <f aca="false">IF(AM48&gt;0,AM48,0)</f>
        <v>0</v>
      </c>
      <c r="BG48" s="14" t="n">
        <f aca="false">IF(AN48&gt;0,AN48,0)</f>
        <v>0.931825910098928</v>
      </c>
      <c r="BH48" s="14" t="n">
        <f aca="false">IF(AO48&gt;0,AO48,0)</f>
        <v>0.710663957498911</v>
      </c>
      <c r="BI48" s="14" t="n">
        <f aca="false">IF(AP48&gt;0,AP48,0)</f>
        <v>0.426301511432631</v>
      </c>
      <c r="BJ48" s="14" t="n">
        <f aca="false">IF(AQ48&gt;0,AQ48,0)</f>
        <v>0.160718076234952</v>
      </c>
      <c r="BK48" s="14" t="n">
        <f aca="false">IF(AR48&gt;0,AR48,0)</f>
        <v>0.644668214648262</v>
      </c>
    </row>
    <row r="49" customFormat="false" ht="18" hidden="false" customHeight="false" outlineLevel="0" collapsed="false">
      <c r="A49" s="26" t="s">
        <v>1320</v>
      </c>
      <c r="B49" s="26" t="s">
        <v>1321</v>
      </c>
      <c r="C49" s="26" t="n">
        <v>38</v>
      </c>
      <c r="D49" s="26" t="n">
        <f aca="false">C49-3</f>
        <v>35</v>
      </c>
      <c r="E49" s="0" t="s">
        <v>1322</v>
      </c>
      <c r="F49" s="0" t="n">
        <v>10.9415286225316</v>
      </c>
      <c r="G49" s="6" t="n">
        <f aca="false">F49*((POWER(D49,2))/((POWER(C49,2))))</f>
        <v>9.28211396302023</v>
      </c>
      <c r="H49" s="0" t="n">
        <f aca="false">IF(ISNA(VLOOKUP($A49,PS!$B:$T,2,0)),0,VLOOKUP($A49,PS!$B:$T,2,0))</f>
        <v>6.90240255327683</v>
      </c>
      <c r="I49" s="0" t="n">
        <f aca="false">IF(ISNA(VLOOKUP($A49,PS!$B:$T,3,0)),0,VLOOKUP($A49,PS!$B:$T,3,0))</f>
        <v>30.5849217817697</v>
      </c>
      <c r="J49" s="0" t="n">
        <f aca="false">IF(ISNA(VLOOKUP($A49,PS!$B:$T,4,0)),0,VLOOKUP($A49,PS!$B:$T,4,0))</f>
        <v>1.48285130997629</v>
      </c>
      <c r="K49" s="0" t="n">
        <f aca="false">IF(ISNA(VLOOKUP($A49,PS!$B:$T,5,0)),0,VLOOKUP($A49,PS!$B:$T,5,0))</f>
        <v>5.52896810633477</v>
      </c>
      <c r="L49" s="0" t="n">
        <f aca="false">IF(ISNA(VLOOKUP($A49,PS!$B:$T,6,0)),0,VLOOKUP($A49,PS!$B:$T,6,0))</f>
        <v>6.02384593683648</v>
      </c>
      <c r="M49" s="0" t="n">
        <f aca="false">IF(ISNA(VLOOKUP($A49,PS!$B:$T,7,0)),0,VLOOKUP($A49,PS!$B:$T,7,0))</f>
        <v>8.40240219147292</v>
      </c>
      <c r="N49" s="0" t="n">
        <f aca="false">IF(ISNA(VLOOKUP($A49,PS!$B:$T,8,0)),0,VLOOKUP($A49,PS!$B:$T,8,0))</f>
        <v>0.548701260713285</v>
      </c>
      <c r="O49" s="0" t="n">
        <f aca="false">IF(ISNA(VLOOKUP($A49,PS!$B:$T,9,0)),0,VLOOKUP($A49,PS!$B:$T,9,0))</f>
        <v>6.5278241940327</v>
      </c>
      <c r="P49" s="0" t="n">
        <f aca="false">IF(ISNA(VLOOKUP($A49,PS!$B:$T,10,0)),0,VLOOKUP($A49,PS!$B:$T,10,0))</f>
        <v>0.850869898820909</v>
      </c>
      <c r="Q49" s="0" t="n">
        <f aca="false">IF(ISNA(VLOOKUP($A49,PS!$B:$T,11,0)),0,VLOOKUP($A49,PS!$B:$T,11,0))</f>
        <v>0.450964795237607</v>
      </c>
      <c r="R49" s="0" t="n">
        <f aca="false">IF(ISNA(VLOOKUP($A49,PS!$B:$T,12,0)),0,VLOOKUP($A49,PS!$B:$T,12,0))</f>
        <v>7.09376899507524</v>
      </c>
      <c r="S49" s="0" t="n">
        <f aca="false">IF(ISNA(VLOOKUP($A49,PS!$B:$T,13,0)),0,VLOOKUP($A49,PS!$B:$T,13,0))</f>
        <v>12.0427893982281</v>
      </c>
      <c r="T49" s="0" t="n">
        <f aca="false">IF(ISNA(VLOOKUP($A49,PS!$B:$T,14,0)),0,VLOOKUP($A49,PS!$B:$T,14,0))</f>
        <v>5.52896810633477</v>
      </c>
      <c r="U49" s="0" t="n">
        <f aca="false">IF(ISNA(VLOOKUP($A49,PS!$B:$T,15,0)),0,VLOOKUP($A49,PS!$B:$T,15,0))</f>
        <v>2.25985877070216</v>
      </c>
      <c r="V49" s="0" t="n">
        <f aca="false">IF(ISNA(VLOOKUP($A49,PS!$B:$T,16,0)),0,VLOOKUP($A49,PS!$B:$T,16,0))</f>
        <v>5.68581935479296</v>
      </c>
      <c r="W49" s="0" t="n">
        <f aca="false">IF(ISNA(VLOOKUP($A49,PS!$B:$T,17,0)),0,VLOOKUP($A49,PS!$B:$T,17,0))</f>
        <v>2.57126555569909</v>
      </c>
      <c r="X49" s="0" t="n">
        <f aca="false">IF(ISNA(VLOOKUP($A49,PS!$B:$T,18,0)),0,VLOOKUP($A49,PS!$B:$T,18,0))</f>
        <v>2.10601328198441</v>
      </c>
      <c r="Y49" s="0" t="n">
        <f aca="false">IF(ISNA(VLOOKUP($A49,PS!$B:$T,19,0)),0,VLOOKUP($A49,PS!$B:$T,19,0))</f>
        <v>3.44445351971343</v>
      </c>
      <c r="AA49" s="14" t="n">
        <f aca="false">H49-(H48*$G48/100)</f>
        <v>6.90240255327683</v>
      </c>
      <c r="AB49" s="14" t="n">
        <f aca="false">I49-(I48*$G48/100)</f>
        <v>30.2912696325013</v>
      </c>
      <c r="AC49" s="14" t="n">
        <f aca="false">J49-(J48*$G48/100)</f>
        <v>1.48285130997629</v>
      </c>
      <c r="AD49" s="14" t="n">
        <f aca="false">K49-(K48*$G48/100)</f>
        <v>5.51924448198734</v>
      </c>
      <c r="AE49" s="14" t="n">
        <f aca="false">L49-(L48*$G48/100)</f>
        <v>5.73274234026809</v>
      </c>
      <c r="AF49" s="14" t="n">
        <f aca="false">M49-(M48*$G48/100)</f>
        <v>8.3202429475305</v>
      </c>
      <c r="AG49" s="14" t="n">
        <f aca="false">N49-(N48*$G48/100)</f>
        <v>0.548701260713285</v>
      </c>
      <c r="AH49" s="14" t="n">
        <f aca="false">O49-(O48*$G48/100)</f>
        <v>6.40593240252501</v>
      </c>
      <c r="AI49" s="14" t="n">
        <f aca="false">P49-(P48*$G48/100)</f>
        <v>0.791082453356817</v>
      </c>
      <c r="AJ49" s="14" t="n">
        <f aca="false">Q49-(Q48*$G48/100)</f>
        <v>0.429250090968057</v>
      </c>
      <c r="AK49" s="14" t="n">
        <f aca="false">R49-(R48*$G48/100)</f>
        <v>6.78170878028943</v>
      </c>
      <c r="AL49" s="14" t="n">
        <f aca="false">S49-(S48*$G48/100)</f>
        <v>11.7373219422336</v>
      </c>
      <c r="AM49" s="14" t="n">
        <f aca="false">T49-(T48*$G48/100)</f>
        <v>5.52896810633477</v>
      </c>
      <c r="AN49" s="14" t="n">
        <f aca="false">U49-(U48*$G48/100)</f>
        <v>2.17343991288324</v>
      </c>
      <c r="AO49" s="14" t="n">
        <f aca="false">V49-(V48*$G48/100)</f>
        <v>5.61991137044253</v>
      </c>
      <c r="AP49" s="14" t="n">
        <f aca="false">W49-(W48*$G48/100)</f>
        <v>2.53172974830715</v>
      </c>
      <c r="AQ49" s="14" t="n">
        <f aca="false">X49-(X48*$G48/100)</f>
        <v>2.0911080594224</v>
      </c>
      <c r="AR49" s="14" t="n">
        <f aca="false">Y49-(Y48*$G48/100)</f>
        <v>3.38466607424934</v>
      </c>
      <c r="AT49" s="14" t="n">
        <f aca="false">IF(AA49&gt;0,AA49,0)</f>
        <v>6.90240255327683</v>
      </c>
      <c r="AU49" s="14" t="n">
        <f aca="false">IF(AB49&gt;0,AB49,0)</f>
        <v>30.2912696325013</v>
      </c>
      <c r="AV49" s="14" t="n">
        <f aca="false">IF(AC49&gt;0,AC49,0)</f>
        <v>1.48285130997629</v>
      </c>
      <c r="AW49" s="14" t="n">
        <f aca="false">IF(AD49&gt;0,AD49,0)</f>
        <v>5.51924448198734</v>
      </c>
      <c r="AX49" s="14" t="n">
        <f aca="false">IF(AE49&gt;0,AE49,0)</f>
        <v>5.73274234026809</v>
      </c>
      <c r="AY49" s="14" t="n">
        <f aca="false">IF(AF49&gt;0,AF49,0)</f>
        <v>8.3202429475305</v>
      </c>
      <c r="AZ49" s="14" t="n">
        <f aca="false">IF(AG49&gt;0,AG49,0)</f>
        <v>0.548701260713285</v>
      </c>
      <c r="BA49" s="14" t="n">
        <f aca="false">IF(AH49&gt;0,AH49,0)</f>
        <v>6.40593240252501</v>
      </c>
      <c r="BB49" s="14" t="n">
        <f aca="false">IF(AI49&gt;0,AI49,0)</f>
        <v>0.791082453356817</v>
      </c>
      <c r="BC49" s="14" t="n">
        <f aca="false">IF(AJ49&gt;0,AJ49,0)</f>
        <v>0.429250090968057</v>
      </c>
      <c r="BD49" s="14" t="n">
        <f aca="false">IF(AK49&gt;0,AK49,0)</f>
        <v>6.78170878028943</v>
      </c>
      <c r="BE49" s="14" t="n">
        <f aca="false">IF(AL49&gt;0,AL49,0)</f>
        <v>11.7373219422336</v>
      </c>
      <c r="BF49" s="14" t="n">
        <f aca="false">IF(AM49&gt;0,AM49,0)</f>
        <v>5.52896810633477</v>
      </c>
      <c r="BG49" s="14" t="n">
        <f aca="false">IF(AN49&gt;0,AN49,0)</f>
        <v>2.17343991288324</v>
      </c>
      <c r="BH49" s="14" t="n">
        <f aca="false">IF(AO49&gt;0,AO49,0)</f>
        <v>5.61991137044253</v>
      </c>
      <c r="BI49" s="14" t="n">
        <f aca="false">IF(AP49&gt;0,AP49,0)</f>
        <v>2.53172974830715</v>
      </c>
      <c r="BJ49" s="14" t="n">
        <f aca="false">IF(AQ49&gt;0,AQ49,0)</f>
        <v>2.0911080594224</v>
      </c>
      <c r="BK49" s="14" t="n">
        <f aca="false">IF(AR49&gt;0,AR49,0)</f>
        <v>3.38466607424934</v>
      </c>
    </row>
    <row r="50" customFormat="false" ht="18" hidden="false" customHeight="false" outlineLevel="0" collapsed="false">
      <c r="A50" s="26" t="s">
        <v>1323</v>
      </c>
      <c r="B50" s="26" t="s">
        <v>1324</v>
      </c>
      <c r="C50" s="26" t="n">
        <v>38</v>
      </c>
      <c r="D50" s="26" t="n">
        <f aca="false">C50-3</f>
        <v>35</v>
      </c>
      <c r="E50" s="0" t="s">
        <v>1325</v>
      </c>
      <c r="F50" s="0" t="n">
        <v>10.9509261251262</v>
      </c>
      <c r="G50" s="6" t="n">
        <f aca="false">F50*((POWER(D50,2))/((POWER(C50,2))))</f>
        <v>9.29008622110775</v>
      </c>
      <c r="H50" s="0" t="n">
        <f aca="false">IF(ISNA(VLOOKUP($A50,PS!$B:$T,2,0)),0,VLOOKUP($A50,PS!$B:$T,2,0))</f>
        <v>268.105064319517</v>
      </c>
      <c r="I50" s="0" t="n">
        <f aca="false">IF(ISNA(VLOOKUP($A50,PS!$B:$T,3,0)),0,VLOOKUP($A50,PS!$B:$T,3,0))</f>
        <v>504.1717310437</v>
      </c>
      <c r="J50" s="0" t="n">
        <f aca="false">IF(ISNA(VLOOKUP($A50,PS!$B:$T,4,0)),0,VLOOKUP($A50,PS!$B:$T,4,0))</f>
        <v>97.3223048891426</v>
      </c>
      <c r="K50" s="0" t="n">
        <f aca="false">IF(ISNA(VLOOKUP($A50,PS!$B:$T,5,0)),0,VLOOKUP($A50,PS!$B:$T,5,0))</f>
        <v>45.638296073325</v>
      </c>
      <c r="L50" s="0" t="n">
        <f aca="false">IF(ISNA(VLOOKUP($A50,PS!$B:$T,6,0)),0,VLOOKUP($A50,PS!$B:$T,6,0))</f>
        <v>108.450756507149</v>
      </c>
      <c r="M50" s="0" t="n">
        <f aca="false">IF(ISNA(VLOOKUP($A50,PS!$B:$T,7,0)),0,VLOOKUP($A50,PS!$B:$T,7,0))</f>
        <v>108.96431832549</v>
      </c>
      <c r="N50" s="0" t="n">
        <f aca="false">IF(ISNA(VLOOKUP($A50,PS!$B:$T,8,0)),0,VLOOKUP($A50,PS!$B:$T,8,0))</f>
        <v>32.2944537510616</v>
      </c>
      <c r="O50" s="0" t="n">
        <f aca="false">IF(ISNA(VLOOKUP($A50,PS!$B:$T,9,0)),0,VLOOKUP($A50,PS!$B:$T,9,0))</f>
        <v>182.126771610895</v>
      </c>
      <c r="P50" s="0" t="n">
        <f aca="false">IF(ISNA(VLOOKUP($A50,PS!$B:$T,10,0)),0,VLOOKUP($A50,PS!$B:$T,10,0))</f>
        <v>86.1172650913662</v>
      </c>
      <c r="Q50" s="0" t="n">
        <f aca="false">IF(ISNA(VLOOKUP($A50,PS!$B:$T,11,0)),0,VLOOKUP($A50,PS!$B:$T,11,0))</f>
        <v>55.1601149543262</v>
      </c>
      <c r="R50" s="0" t="n">
        <f aca="false">IF(ISNA(VLOOKUP($A50,PS!$B:$T,12,0)),0,VLOOKUP($A50,PS!$B:$T,12,0))</f>
        <v>122.492650068847</v>
      </c>
      <c r="S50" s="0" t="n">
        <f aca="false">IF(ISNA(VLOOKUP($A50,PS!$B:$T,13,0)),0,VLOOKUP($A50,PS!$B:$T,13,0))</f>
        <v>120.814799838253</v>
      </c>
      <c r="T50" s="0" t="n">
        <f aca="false">IF(ISNA(VLOOKUP($A50,PS!$B:$T,14,0)),0,VLOOKUP($A50,PS!$B:$T,14,0))</f>
        <v>102.696576401735</v>
      </c>
      <c r="U50" s="0" t="n">
        <f aca="false">IF(ISNA(VLOOKUP($A50,PS!$B:$T,15,0)),0,VLOOKUP($A50,PS!$B:$T,15,0))</f>
        <v>53.3259747171301</v>
      </c>
      <c r="V50" s="0" t="n">
        <f aca="false">IF(ISNA(VLOOKUP($A50,PS!$B:$T,16,0)),0,VLOOKUP($A50,PS!$B:$T,16,0))</f>
        <v>202.007876006283</v>
      </c>
      <c r="W50" s="0" t="n">
        <f aca="false">IF(ISNA(VLOOKUP($A50,PS!$B:$T,17,0)),0,VLOOKUP($A50,PS!$B:$T,17,0))</f>
        <v>72.5143177022779</v>
      </c>
      <c r="X50" s="0" t="n">
        <f aca="false">IF(ISNA(VLOOKUP($A50,PS!$B:$T,18,0)),0,VLOOKUP($A50,PS!$B:$T,18,0))</f>
        <v>102.696576401735</v>
      </c>
      <c r="Y50" s="0" t="n">
        <f aca="false">IF(ISNA(VLOOKUP($A50,PS!$B:$T,19,0)),0,VLOOKUP($A50,PS!$B:$T,19,0))</f>
        <v>51.9567576397559</v>
      </c>
      <c r="AA50" s="14" t="n">
        <f aca="false">H50-(H49*$G49/100)</f>
        <v>267.464375448336</v>
      </c>
      <c r="AB50" s="14" t="n">
        <f aca="false">I50-(I49*$G49/100)</f>
        <v>501.332803748415</v>
      </c>
      <c r="AC50" s="14" t="n">
        <f aca="false">J50-(J49*$G49/100)</f>
        <v>97.1846649406484</v>
      </c>
      <c r="AD50" s="14" t="n">
        <f aca="false">K50-(K49*$G49/100)</f>
        <v>45.125090952716</v>
      </c>
      <c r="AE50" s="14" t="n">
        <f aca="false">L50-(L49*$G49/100)</f>
        <v>107.891616262335</v>
      </c>
      <c r="AF50" s="14" t="n">
        <f aca="false">M50-(M49*$G49/100)</f>
        <v>108.184397778446</v>
      </c>
      <c r="AG50" s="14" t="n">
        <f aca="false">N50-(N49*$G49/100)</f>
        <v>32.2435226747257</v>
      </c>
      <c r="AH50" s="14" t="n">
        <f aca="false">O50-(O49*$G49/100)</f>
        <v>181.520851529899</v>
      </c>
      <c r="AI50" s="14" t="n">
        <f aca="false">P50-(P49*$G49/100)</f>
        <v>86.0382863776806</v>
      </c>
      <c r="AJ50" s="14" t="n">
        <f aca="false">Q50-(Q49*$G49/100)</f>
        <v>55.1182558880991</v>
      </c>
      <c r="AK50" s="14" t="n">
        <f aca="false">R50-(R49*$G49/100)</f>
        <v>121.834198346451</v>
      </c>
      <c r="AL50" s="14" t="n">
        <f aca="false">S50-(S49*$G49/100)</f>
        <v>119.696974401983</v>
      </c>
      <c r="AM50" s="14" t="n">
        <f aca="false">T50-(T49*$G49/100)</f>
        <v>102.183371281126</v>
      </c>
      <c r="AN50" s="14" t="n">
        <f aca="false">U50-(U49*$G49/100)</f>
        <v>53.1162120506302</v>
      </c>
      <c r="AO50" s="14" t="n">
        <f aca="false">V50-(V49*$G49/100)</f>
        <v>201.480111774039</v>
      </c>
      <c r="AP50" s="14" t="n">
        <f aca="false">W50-(W49*$G49/100)</f>
        <v>72.275649903106</v>
      </c>
      <c r="AQ50" s="14" t="n">
        <f aca="false">X50-(X49*$G49/100)</f>
        <v>102.501093848824</v>
      </c>
      <c r="AR50" s="14" t="n">
        <f aca="false">Y50-(Y49*$G49/100)</f>
        <v>51.6370395386528</v>
      </c>
      <c r="AT50" s="14" t="n">
        <f aca="false">IF(AA50&gt;0,AA50,0)</f>
        <v>267.464375448336</v>
      </c>
      <c r="AU50" s="14" t="n">
        <f aca="false">IF(AB50&gt;0,AB50,0)</f>
        <v>501.332803748415</v>
      </c>
      <c r="AV50" s="14" t="n">
        <f aca="false">IF(AC50&gt;0,AC50,0)</f>
        <v>97.1846649406484</v>
      </c>
      <c r="AW50" s="14" t="n">
        <f aca="false">IF(AD50&gt;0,AD50,0)</f>
        <v>45.125090952716</v>
      </c>
      <c r="AX50" s="14" t="n">
        <f aca="false">IF(AE50&gt;0,AE50,0)</f>
        <v>107.891616262335</v>
      </c>
      <c r="AY50" s="14" t="n">
        <f aca="false">IF(AF50&gt;0,AF50,0)</f>
        <v>108.184397778446</v>
      </c>
      <c r="AZ50" s="14" t="n">
        <f aca="false">IF(AG50&gt;0,AG50,0)</f>
        <v>32.2435226747257</v>
      </c>
      <c r="BA50" s="14" t="n">
        <f aca="false">IF(AH50&gt;0,AH50,0)</f>
        <v>181.520851529899</v>
      </c>
      <c r="BB50" s="14" t="n">
        <f aca="false">IF(AI50&gt;0,AI50,0)</f>
        <v>86.0382863776806</v>
      </c>
      <c r="BC50" s="14" t="n">
        <f aca="false">IF(AJ50&gt;0,AJ50,0)</f>
        <v>55.1182558880991</v>
      </c>
      <c r="BD50" s="14" t="n">
        <f aca="false">IF(AK50&gt;0,AK50,0)</f>
        <v>121.834198346451</v>
      </c>
      <c r="BE50" s="14" t="n">
        <f aca="false">IF(AL50&gt;0,AL50,0)</f>
        <v>119.696974401983</v>
      </c>
      <c r="BF50" s="14" t="n">
        <f aca="false">IF(AM50&gt;0,AM50,0)</f>
        <v>102.183371281126</v>
      </c>
      <c r="BG50" s="14" t="n">
        <f aca="false">IF(AN50&gt;0,AN50,0)</f>
        <v>53.1162120506302</v>
      </c>
      <c r="BH50" s="14" t="n">
        <f aca="false">IF(AO50&gt;0,AO50,0)</f>
        <v>201.480111774039</v>
      </c>
      <c r="BI50" s="14" t="n">
        <f aca="false">IF(AP50&gt;0,AP50,0)</f>
        <v>72.275649903106</v>
      </c>
      <c r="BJ50" s="14" t="n">
        <f aca="false">IF(AQ50&gt;0,AQ50,0)</f>
        <v>102.501093848824</v>
      </c>
      <c r="BK50" s="14" t="n">
        <f aca="false">IF(AR50&gt;0,AR50,0)</f>
        <v>51.6370395386528</v>
      </c>
    </row>
    <row r="51" customFormat="false" ht="18" hidden="false" customHeight="false" outlineLevel="0" collapsed="false">
      <c r="A51" s="29" t="s">
        <v>1326</v>
      </c>
      <c r="B51" s="26" t="s">
        <v>1327</v>
      </c>
      <c r="C51" s="26" t="n">
        <v>38</v>
      </c>
      <c r="D51" s="26" t="n">
        <f aca="false">C51-3</f>
        <v>35</v>
      </c>
      <c r="E51" s="0" t="s">
        <v>1328</v>
      </c>
      <c r="F51" s="0" t="n">
        <v>10.9603239379928</v>
      </c>
      <c r="G51" s="6" t="n">
        <f aca="false">F51*((POWER(D51,2))/((POWER(C51,2))))</f>
        <v>9.29805874241079</v>
      </c>
      <c r="H51" s="0" t="n">
        <f aca="false">IF(ISNA(VLOOKUP($A51,PS!$B:$T,2,0)),0,VLOOKUP($A51,PS!$B:$T,2,0))</f>
        <v>379.719743006742</v>
      </c>
      <c r="I51" s="0" t="n">
        <f aca="false">IF(ISNA(VLOOKUP($A51,PS!$B:$T,3,0)),0,VLOOKUP($A51,PS!$B:$T,3,0))</f>
        <v>526.874496245202</v>
      </c>
      <c r="J51" s="0" t="n">
        <f aca="false">IF(ISNA(VLOOKUP($A51,PS!$B:$T,4,0)),0,VLOOKUP($A51,PS!$B:$T,4,0))</f>
        <v>59.2195735414745</v>
      </c>
      <c r="K51" s="0" t="n">
        <f aca="false">IF(ISNA(VLOOKUP($A51,PS!$B:$T,5,0)),0,VLOOKUP($A51,PS!$B:$T,5,0))</f>
        <v>63.6989718266987</v>
      </c>
      <c r="L51" s="0" t="n">
        <f aca="false">IF(ISNA(VLOOKUP($A51,PS!$B:$T,6,0)),0,VLOOKUP($A51,PS!$B:$T,6,0))</f>
        <v>102.517483555806</v>
      </c>
      <c r="M51" s="0" t="n">
        <f aca="false">IF(ISNA(VLOOKUP($A51,PS!$B:$T,7,0)),0,VLOOKUP($A51,PS!$B:$T,7,0))</f>
        <v>52.9649856008991</v>
      </c>
      <c r="N51" s="0" t="n">
        <f aca="false">IF(ISNA(VLOOKUP($A51,PS!$B:$T,8,0)),0,VLOOKUP($A51,PS!$B:$T,8,0))</f>
        <v>55.0266997233546</v>
      </c>
      <c r="O51" s="0" t="n">
        <f aca="false">IF(ISNA(VLOOKUP($A51,PS!$B:$T,9,0)),0,VLOOKUP($A51,PS!$B:$T,9,0))</f>
        <v>211.737307873881</v>
      </c>
      <c r="P51" s="0" t="n">
        <f aca="false">IF(ISNA(VLOOKUP($A51,PS!$B:$T,10,0)),0,VLOOKUP($A51,PS!$B:$T,10,0))</f>
        <v>149.486690888403</v>
      </c>
      <c r="Q51" s="0" t="n">
        <f aca="false">IF(ISNA(VLOOKUP($A51,PS!$B:$T,11,0)),0,VLOOKUP($A51,PS!$B:$T,11,0))</f>
        <v>87.8778353689829</v>
      </c>
      <c r="R51" s="0" t="n">
        <f aca="false">IF(ISNA(VLOOKUP($A51,PS!$B:$T,12,0)),0,VLOOKUP($A51,PS!$B:$T,12,0))</f>
        <v>110.52745835039</v>
      </c>
      <c r="S51" s="0" t="n">
        <f aca="false">IF(ISNA(VLOOKUP($A51,PS!$B:$T,13,0)),0,VLOOKUP($A51,PS!$B:$T,13,0))</f>
        <v>139.564570084182</v>
      </c>
      <c r="T51" s="0" t="n">
        <f aca="false">IF(ISNA(VLOOKUP($A51,PS!$B:$T,14,0)),0,VLOOKUP($A51,PS!$B:$T,14,0))</f>
        <v>89.3594709665053</v>
      </c>
      <c r="U51" s="0" t="n">
        <f aca="false">IF(ISNA(VLOOKUP($A51,PS!$B:$T,15,0)),0,VLOOKUP($A51,PS!$B:$T,15,0))</f>
        <v>37.7984071719362</v>
      </c>
      <c r="V51" s="0" t="n">
        <f aca="false">IF(ISNA(VLOOKUP($A51,PS!$B:$T,16,0)),0,VLOOKUP($A51,PS!$B:$T,16,0))</f>
        <v>102.517483555806</v>
      </c>
      <c r="W51" s="0" t="n">
        <f aca="false">IF(ISNA(VLOOKUP($A51,PS!$B:$T,17,0)),0,VLOOKUP($A51,PS!$B:$T,17,0))</f>
        <v>117.358868363261</v>
      </c>
      <c r="X51" s="0" t="n">
        <f aca="false">IF(ISNA(VLOOKUP($A51,PS!$B:$T,18,0)),0,VLOOKUP($A51,PS!$B:$T,18,0))</f>
        <v>119.28995966886</v>
      </c>
      <c r="Y51" s="0" t="n">
        <f aca="false">IF(ISNA(VLOOKUP($A51,PS!$B:$T,19,0)),0,VLOOKUP($A51,PS!$B:$T,19,0))</f>
        <v>22.125246490788</v>
      </c>
      <c r="AA51" s="14" t="n">
        <f aca="false">H51-(H50*$G50/100)</f>
        <v>354.812551368302</v>
      </c>
      <c r="AB51" s="14" t="n">
        <f aca="false">I51-(I50*$G50/100)</f>
        <v>480.03650772879</v>
      </c>
      <c r="AC51" s="14" t="n">
        <f aca="false">J51-(J50*$G50/100)</f>
        <v>50.1782475049038</v>
      </c>
      <c r="AD51" s="14" t="n">
        <f aca="false">K51-(K50*$G50/100)</f>
        <v>59.4591347716424</v>
      </c>
      <c r="AE51" s="14" t="n">
        <f aca="false">L51-(L50*$G50/100)</f>
        <v>92.4423147688485</v>
      </c>
      <c r="AF51" s="14" t="n">
        <f aca="false">M51-(M50*$G50/100)</f>
        <v>42.8421064782187</v>
      </c>
      <c r="AG51" s="14" t="n">
        <f aca="false">N51-(N50*$G50/100)</f>
        <v>52.0265171252453</v>
      </c>
      <c r="AH51" s="14" t="n">
        <f aca="false">O51-(O50*$G50/100)</f>
        <v>194.817573759509</v>
      </c>
      <c r="AI51" s="14" t="n">
        <f aca="false">P51-(P50*$G50/100)</f>
        <v>141.486322710155</v>
      </c>
      <c r="AJ51" s="14" t="n">
        <f aca="false">Q51-(Q50*$G50/100)</f>
        <v>82.7534131300638</v>
      </c>
      <c r="AK51" s="14" t="n">
        <f aca="false">R51-(R50*$G50/100)</f>
        <v>99.1477855444744</v>
      </c>
      <c r="AL51" s="14" t="n">
        <f aca="false">S51-(S50*$G50/100)</f>
        <v>128.340771011349</v>
      </c>
      <c r="AM51" s="14" t="n">
        <f aca="false">T51-(T50*$G50/100)</f>
        <v>79.8188704726583</v>
      </c>
      <c r="AN51" s="14" t="n">
        <f aca="false">U51-(U50*$G50/100)</f>
        <v>32.8443781424687</v>
      </c>
      <c r="AO51" s="14" t="n">
        <f aca="false">V51-(V50*$G50/100)</f>
        <v>83.7507777013942</v>
      </c>
      <c r="AP51" s="14" t="n">
        <f aca="false">W51-(W50*$G50/100)</f>
        <v>110.622225726071</v>
      </c>
      <c r="AQ51" s="14" t="n">
        <f aca="false">X51-(X50*$G50/100)</f>
        <v>109.749359175013</v>
      </c>
      <c r="AR51" s="14" t="n">
        <f aca="false">Y51-(Y50*$G50/100)</f>
        <v>17.2984189083626</v>
      </c>
      <c r="AT51" s="14" t="n">
        <f aca="false">IF(AA51&gt;0,AA51,0)</f>
        <v>354.812551368302</v>
      </c>
      <c r="AU51" s="14" t="n">
        <f aca="false">IF(AB51&gt;0,AB51,0)</f>
        <v>480.03650772879</v>
      </c>
      <c r="AV51" s="14" t="n">
        <f aca="false">IF(AC51&gt;0,AC51,0)</f>
        <v>50.1782475049038</v>
      </c>
      <c r="AW51" s="14" t="n">
        <f aca="false">IF(AD51&gt;0,AD51,0)</f>
        <v>59.4591347716424</v>
      </c>
      <c r="AX51" s="14" t="n">
        <f aca="false">IF(AE51&gt;0,AE51,0)</f>
        <v>92.4423147688485</v>
      </c>
      <c r="AY51" s="14" t="n">
        <f aca="false">IF(AF51&gt;0,AF51,0)</f>
        <v>42.8421064782187</v>
      </c>
      <c r="AZ51" s="14" t="n">
        <f aca="false">IF(AG51&gt;0,AG51,0)</f>
        <v>52.0265171252453</v>
      </c>
      <c r="BA51" s="14" t="n">
        <f aca="false">IF(AH51&gt;0,AH51,0)</f>
        <v>194.817573759509</v>
      </c>
      <c r="BB51" s="14" t="n">
        <f aca="false">IF(AI51&gt;0,AI51,0)</f>
        <v>141.486322710155</v>
      </c>
      <c r="BC51" s="14" t="n">
        <f aca="false">IF(AJ51&gt;0,AJ51,0)</f>
        <v>82.7534131300638</v>
      </c>
      <c r="BD51" s="14" t="n">
        <f aca="false">IF(AK51&gt;0,AK51,0)</f>
        <v>99.1477855444744</v>
      </c>
      <c r="BE51" s="14" t="n">
        <f aca="false">IF(AL51&gt;0,AL51,0)</f>
        <v>128.340771011349</v>
      </c>
      <c r="BF51" s="14" t="n">
        <f aca="false">IF(AM51&gt;0,AM51,0)</f>
        <v>79.8188704726583</v>
      </c>
      <c r="BG51" s="14" t="n">
        <f aca="false">IF(AN51&gt;0,AN51,0)</f>
        <v>32.8443781424687</v>
      </c>
      <c r="BH51" s="14" t="n">
        <f aca="false">IF(AO51&gt;0,AO51,0)</f>
        <v>83.7507777013942</v>
      </c>
      <c r="BI51" s="14" t="n">
        <f aca="false">IF(AP51&gt;0,AP51,0)</f>
        <v>110.622225726071</v>
      </c>
      <c r="BJ51" s="14" t="n">
        <f aca="false">IF(AQ51&gt;0,AQ51,0)</f>
        <v>109.749359175013</v>
      </c>
      <c r="BK51" s="14" t="n">
        <f aca="false">IF(AR51&gt;0,AR51,0)</f>
        <v>17.2984189083626</v>
      </c>
    </row>
    <row r="52" customFormat="false" ht="18" hidden="false" customHeight="false" outlineLevel="0" collapsed="false">
      <c r="A52" s="26" t="s">
        <v>1329</v>
      </c>
      <c r="B52" s="26" t="s">
        <v>1330</v>
      </c>
      <c r="C52" s="26" t="n">
        <v>40</v>
      </c>
      <c r="D52" s="26" t="n">
        <f aca="false">C52-3</f>
        <v>37</v>
      </c>
      <c r="E52" s="0" t="s">
        <v>1331</v>
      </c>
      <c r="F52" s="0" t="n">
        <v>11.6453227213296</v>
      </c>
      <c r="G52" s="6" t="n">
        <f aca="false">F52*((POWER(D52,2))/((POWER(C52,2))))</f>
        <v>9.96402925343764</v>
      </c>
      <c r="H52" s="0" t="n">
        <f aca="false">IF(ISNA(VLOOKUP($A52,PS!$B:$T,2,0)),0,VLOOKUP($A52,PS!$B:$T,2,0))</f>
        <v>0</v>
      </c>
      <c r="I52" s="0" t="n">
        <f aca="false">IF(ISNA(VLOOKUP($A52,PS!$B:$T,3,0)),0,VLOOKUP($A52,PS!$B:$T,3,0))</f>
        <v>0</v>
      </c>
      <c r="J52" s="0" t="n">
        <f aca="false">IF(ISNA(VLOOKUP($A52,PS!$B:$T,4,0)),0,VLOOKUP($A52,PS!$B:$T,4,0))</f>
        <v>0</v>
      </c>
      <c r="K52" s="0" t="n">
        <f aca="false">IF(ISNA(VLOOKUP($A52,PS!$B:$T,5,0)),0,VLOOKUP($A52,PS!$B:$T,5,0))</f>
        <v>0</v>
      </c>
      <c r="L52" s="0" t="n">
        <f aca="false">IF(ISNA(VLOOKUP($A52,PS!$B:$T,6,0)),0,VLOOKUP($A52,PS!$B:$T,6,0))</f>
        <v>0</v>
      </c>
      <c r="M52" s="0" t="n">
        <f aca="false">IF(ISNA(VLOOKUP($A52,PS!$B:$T,7,0)),0,VLOOKUP($A52,PS!$B:$T,7,0))</f>
        <v>0</v>
      </c>
      <c r="N52" s="0" t="n">
        <f aca="false">IF(ISNA(VLOOKUP($A52,PS!$B:$T,8,0)),0,VLOOKUP($A52,PS!$B:$T,8,0))</f>
        <v>0</v>
      </c>
      <c r="O52" s="0" t="n">
        <f aca="false">IF(ISNA(VLOOKUP($A52,PS!$B:$T,9,0)),0,VLOOKUP($A52,PS!$B:$T,9,0))</f>
        <v>0</v>
      </c>
      <c r="P52" s="0" t="n">
        <f aca="false">IF(ISNA(VLOOKUP($A52,PS!$B:$T,10,0)),0,VLOOKUP($A52,PS!$B:$T,10,0))</f>
        <v>0</v>
      </c>
      <c r="Q52" s="0" t="n">
        <f aca="false">IF(ISNA(VLOOKUP($A52,PS!$B:$T,11,0)),0,VLOOKUP($A52,PS!$B:$T,11,0))</f>
        <v>0</v>
      </c>
      <c r="R52" s="0" t="n">
        <f aca="false">IF(ISNA(VLOOKUP($A52,PS!$B:$T,12,0)),0,VLOOKUP($A52,PS!$B:$T,12,0))</f>
        <v>0</v>
      </c>
      <c r="S52" s="0" t="n">
        <f aca="false">IF(ISNA(VLOOKUP($A52,PS!$B:$T,13,0)),0,VLOOKUP($A52,PS!$B:$T,13,0))</f>
        <v>0</v>
      </c>
      <c r="T52" s="0" t="n">
        <f aca="false">IF(ISNA(VLOOKUP($A52,PS!$B:$T,14,0)),0,VLOOKUP($A52,PS!$B:$T,14,0))</f>
        <v>0</v>
      </c>
      <c r="U52" s="0" t="n">
        <f aca="false">IF(ISNA(VLOOKUP($A52,PS!$B:$T,15,0)),0,VLOOKUP($A52,PS!$B:$T,15,0))</f>
        <v>0</v>
      </c>
      <c r="V52" s="0" t="n">
        <f aca="false">IF(ISNA(VLOOKUP($A52,PS!$B:$T,16,0)),0,VLOOKUP($A52,PS!$B:$T,16,0))</f>
        <v>0</v>
      </c>
      <c r="W52" s="0" t="n">
        <f aca="false">IF(ISNA(VLOOKUP($A52,PS!$B:$T,17,0)),0,VLOOKUP($A52,PS!$B:$T,17,0))</f>
        <v>0</v>
      </c>
      <c r="X52" s="0" t="n">
        <f aca="false">IF(ISNA(VLOOKUP($A52,PS!$B:$T,18,0)),0,VLOOKUP($A52,PS!$B:$T,18,0))</f>
        <v>0</v>
      </c>
      <c r="Y52" s="0" t="n">
        <f aca="false">IF(ISNA(VLOOKUP($A52,PS!$B:$T,19,0)),0,VLOOKUP($A52,PS!$B:$T,19,0))</f>
        <v>0</v>
      </c>
      <c r="AA52" s="14" t="n">
        <f aca="false">H52-(H51*$G51/100)</f>
        <v>-35.3065647612981</v>
      </c>
      <c r="AB52" s="14" t="n">
        <f aca="false">I52-(I51*$G51/100)</f>
        <v>-48.9891001596598</v>
      </c>
      <c r="AC52" s="14" t="n">
        <f aca="false">J52-(J51*$G51/100)</f>
        <v>-5.50627073489145</v>
      </c>
      <c r="AD52" s="14" t="n">
        <f aca="false">K52-(K51*$G51/100)</f>
        <v>-5.92276781875814</v>
      </c>
      <c r="AE52" s="14" t="n">
        <f aca="false">L52-(L51*$G51/100)</f>
        <v>-9.5321358422602</v>
      </c>
      <c r="AF52" s="14" t="n">
        <f aca="false">M52-(M51*$G51/100)</f>
        <v>-4.92471547408101</v>
      </c>
      <c r="AG52" s="14" t="n">
        <f aca="false">N52-(N51*$G51/100)</f>
        <v>-5.11641486428751</v>
      </c>
      <c r="AH52" s="14" t="n">
        <f aca="false">O52-(O51*$G51/100)</f>
        <v>-19.6874592657127</v>
      </c>
      <c r="AI52" s="14" t="n">
        <f aca="false">P52-(P51*$G51/100)</f>
        <v>-13.8993603308898</v>
      </c>
      <c r="AJ52" s="14" t="n">
        <f aca="false">Q52-(Q51*$G51/100)</f>
        <v>-8.17093275416707</v>
      </c>
      <c r="AK52" s="14" t="n">
        <f aca="false">R52-(R51*$G51/100)</f>
        <v>-10.2769080039129</v>
      </c>
      <c r="AL52" s="14" t="n">
        <f aca="false">S52-(S51*$G51/100)</f>
        <v>-12.9767957100203</v>
      </c>
      <c r="AM52" s="14" t="n">
        <f aca="false">T52-(T51*$G51/100)</f>
        <v>-8.30869610237317</v>
      </c>
      <c r="AN52" s="14" t="n">
        <f aca="false">U52-(U51*$G51/100)</f>
        <v>-3.51451810254224</v>
      </c>
      <c r="AO52" s="14" t="n">
        <f aca="false">V52-(V51*$G51/100)</f>
        <v>-9.5321358422602</v>
      </c>
      <c r="AP52" s="14" t="n">
        <f aca="false">W52-(W51*$G51/100)</f>
        <v>-10.9120965198445</v>
      </c>
      <c r="AQ52" s="14" t="n">
        <f aca="false">X52-(X51*$G51/100)</f>
        <v>-11.0916505238088</v>
      </c>
      <c r="AR52" s="14" t="n">
        <f aca="false">Y52-(Y51*$G51/100)</f>
        <v>-2.05721841561665</v>
      </c>
      <c r="AT52" s="14" t="n">
        <f aca="false">IF(AA52&gt;0,AA52,0)</f>
        <v>0</v>
      </c>
      <c r="AU52" s="14" t="n">
        <f aca="false">IF(AB52&gt;0,AB52,0)</f>
        <v>0</v>
      </c>
      <c r="AV52" s="14" t="n">
        <f aca="false">IF(AC52&gt;0,AC52,0)</f>
        <v>0</v>
      </c>
      <c r="AW52" s="14" t="n">
        <f aca="false">IF(AD52&gt;0,AD52,0)</f>
        <v>0</v>
      </c>
      <c r="AX52" s="14" t="n">
        <f aca="false">IF(AE52&gt;0,AE52,0)</f>
        <v>0</v>
      </c>
      <c r="AY52" s="14" t="n">
        <f aca="false">IF(AF52&gt;0,AF52,0)</f>
        <v>0</v>
      </c>
      <c r="AZ52" s="14" t="n">
        <f aca="false">IF(AG52&gt;0,AG52,0)</f>
        <v>0</v>
      </c>
      <c r="BA52" s="14" t="n">
        <f aca="false">IF(AH52&gt;0,AH52,0)</f>
        <v>0</v>
      </c>
      <c r="BB52" s="14" t="n">
        <f aca="false">IF(AI52&gt;0,AI52,0)</f>
        <v>0</v>
      </c>
      <c r="BC52" s="14" t="n">
        <f aca="false">IF(AJ52&gt;0,AJ52,0)</f>
        <v>0</v>
      </c>
      <c r="BD52" s="14" t="n">
        <f aca="false">IF(AK52&gt;0,AK52,0)</f>
        <v>0</v>
      </c>
      <c r="BE52" s="14" t="n">
        <f aca="false">IF(AL52&gt;0,AL52,0)</f>
        <v>0</v>
      </c>
      <c r="BF52" s="14" t="n">
        <f aca="false">IF(AM52&gt;0,AM52,0)</f>
        <v>0</v>
      </c>
      <c r="BG52" s="14" t="n">
        <f aca="false">IF(AN52&gt;0,AN52,0)</f>
        <v>0</v>
      </c>
      <c r="BH52" s="14" t="n">
        <f aca="false">IF(AO52&gt;0,AO52,0)</f>
        <v>0</v>
      </c>
      <c r="BI52" s="14" t="n">
        <f aca="false">IF(AP52&gt;0,AP52,0)</f>
        <v>0</v>
      </c>
      <c r="BJ52" s="14" t="n">
        <f aca="false">IF(AQ52&gt;0,AQ52,0)</f>
        <v>0</v>
      </c>
      <c r="BK52" s="14" t="n">
        <f aca="false">IF(AR52&gt;0,AR52,0)</f>
        <v>0</v>
      </c>
    </row>
    <row r="53" customFormat="false" ht="18" hidden="false" customHeight="false" outlineLevel="0" collapsed="false">
      <c r="A53" s="26" t="s">
        <v>1332</v>
      </c>
      <c r="B53" s="26" t="s">
        <v>1333</v>
      </c>
      <c r="C53" s="26" t="n">
        <v>40</v>
      </c>
      <c r="D53" s="26" t="n">
        <f aca="false">C53-3</f>
        <v>37</v>
      </c>
      <c r="E53" s="0" t="s">
        <v>1334</v>
      </c>
      <c r="F53" s="0" t="n">
        <v>11.6552150588009</v>
      </c>
      <c r="G53" s="6" t="n">
        <f aca="false">F53*((POWER(D53,2))/((POWER(C53,2))))</f>
        <v>9.97249338468652</v>
      </c>
      <c r="H53" s="0" t="n">
        <f aca="false">IF(ISNA(VLOOKUP($A53,PS!$B:$T,2,0)),0,VLOOKUP($A53,PS!$B:$T,2,0))</f>
        <v>0</v>
      </c>
      <c r="I53" s="0" t="n">
        <f aca="false">IF(ISNA(VLOOKUP($A53,PS!$B:$T,3,0)),0,VLOOKUP($A53,PS!$B:$T,3,0))</f>
        <v>0</v>
      </c>
      <c r="J53" s="0" t="n">
        <f aca="false">IF(ISNA(VLOOKUP($A53,PS!$B:$T,4,0)),0,VLOOKUP($A53,PS!$B:$T,4,0))</f>
        <v>0</v>
      </c>
      <c r="K53" s="0" t="n">
        <f aca="false">IF(ISNA(VLOOKUP($A53,PS!$B:$T,5,0)),0,VLOOKUP($A53,PS!$B:$T,5,0))</f>
        <v>0</v>
      </c>
      <c r="L53" s="0" t="n">
        <f aca="false">IF(ISNA(VLOOKUP($A53,PS!$B:$T,6,0)),0,VLOOKUP($A53,PS!$B:$T,6,0))</f>
        <v>0</v>
      </c>
      <c r="M53" s="0" t="n">
        <f aca="false">IF(ISNA(VLOOKUP($A53,PS!$B:$T,7,0)),0,VLOOKUP($A53,PS!$B:$T,7,0))</f>
        <v>0</v>
      </c>
      <c r="N53" s="0" t="n">
        <f aca="false">IF(ISNA(VLOOKUP($A53,PS!$B:$T,8,0)),0,VLOOKUP($A53,PS!$B:$T,8,0))</f>
        <v>0</v>
      </c>
      <c r="O53" s="0" t="n">
        <f aca="false">IF(ISNA(VLOOKUP($A53,PS!$B:$T,9,0)),0,VLOOKUP($A53,PS!$B:$T,9,0))</f>
        <v>0</v>
      </c>
      <c r="P53" s="0" t="n">
        <f aca="false">IF(ISNA(VLOOKUP($A53,PS!$B:$T,10,0)),0,VLOOKUP($A53,PS!$B:$T,10,0))</f>
        <v>0</v>
      </c>
      <c r="Q53" s="0" t="n">
        <f aca="false">IF(ISNA(VLOOKUP($A53,PS!$B:$T,11,0)),0,VLOOKUP($A53,PS!$B:$T,11,0))</f>
        <v>0</v>
      </c>
      <c r="R53" s="0" t="n">
        <f aca="false">IF(ISNA(VLOOKUP($A53,PS!$B:$T,12,0)),0,VLOOKUP($A53,PS!$B:$T,12,0))</f>
        <v>0</v>
      </c>
      <c r="S53" s="0" t="n">
        <f aca="false">IF(ISNA(VLOOKUP($A53,PS!$B:$T,13,0)),0,VLOOKUP($A53,PS!$B:$T,13,0))</f>
        <v>0</v>
      </c>
      <c r="T53" s="0" t="n">
        <f aca="false">IF(ISNA(VLOOKUP($A53,PS!$B:$T,14,0)),0,VLOOKUP($A53,PS!$B:$T,14,0))</f>
        <v>0</v>
      </c>
      <c r="U53" s="0" t="n">
        <f aca="false">IF(ISNA(VLOOKUP($A53,PS!$B:$T,15,0)),0,VLOOKUP($A53,PS!$B:$T,15,0))</f>
        <v>0</v>
      </c>
      <c r="V53" s="0" t="n">
        <f aca="false">IF(ISNA(VLOOKUP($A53,PS!$B:$T,16,0)),0,VLOOKUP($A53,PS!$B:$T,16,0))</f>
        <v>0</v>
      </c>
      <c r="W53" s="0" t="n">
        <f aca="false">IF(ISNA(VLOOKUP($A53,PS!$B:$T,17,0)),0,VLOOKUP($A53,PS!$B:$T,17,0))</f>
        <v>0</v>
      </c>
      <c r="X53" s="0" t="n">
        <f aca="false">IF(ISNA(VLOOKUP($A53,PS!$B:$T,18,0)),0,VLOOKUP($A53,PS!$B:$T,18,0))</f>
        <v>0</v>
      </c>
      <c r="Y53" s="0" t="n">
        <f aca="false">IF(ISNA(VLOOKUP($A53,PS!$B:$T,19,0)),0,VLOOKUP($A53,PS!$B:$T,19,0))</f>
        <v>0</v>
      </c>
      <c r="AA53" s="14" t="n">
        <f aca="false">H53-(H52*$G52/100)</f>
        <v>0</v>
      </c>
      <c r="AB53" s="14" t="n">
        <f aca="false">I53-(I52*$G52/100)</f>
        <v>0</v>
      </c>
      <c r="AC53" s="14" t="n">
        <f aca="false">J53-(J52*$G52/100)</f>
        <v>0</v>
      </c>
      <c r="AD53" s="14" t="n">
        <f aca="false">K53-(K52*$G52/100)</f>
        <v>0</v>
      </c>
      <c r="AE53" s="14" t="n">
        <f aca="false">L53-(L52*$G52/100)</f>
        <v>0</v>
      </c>
      <c r="AF53" s="14" t="n">
        <f aca="false">M53-(M52*$G52/100)</f>
        <v>0</v>
      </c>
      <c r="AG53" s="14" t="n">
        <f aca="false">N53-(N52*$G52/100)</f>
        <v>0</v>
      </c>
      <c r="AH53" s="14" t="n">
        <f aca="false">O53-(O52*$G52/100)</f>
        <v>0</v>
      </c>
      <c r="AI53" s="14" t="n">
        <f aca="false">P53-(P52*$G52/100)</f>
        <v>0</v>
      </c>
      <c r="AJ53" s="14" t="n">
        <f aca="false">Q53-(Q52*$G52/100)</f>
        <v>0</v>
      </c>
      <c r="AK53" s="14" t="n">
        <f aca="false">R53-(R52*$G52/100)</f>
        <v>0</v>
      </c>
      <c r="AL53" s="14" t="n">
        <f aca="false">S53-(S52*$G52/100)</f>
        <v>0</v>
      </c>
      <c r="AM53" s="14" t="n">
        <f aca="false">T53-(T52*$G52/100)</f>
        <v>0</v>
      </c>
      <c r="AN53" s="14" t="n">
        <f aca="false">U53-(U52*$G52/100)</f>
        <v>0</v>
      </c>
      <c r="AO53" s="14" t="n">
        <f aca="false">V53-(V52*$G52/100)</f>
        <v>0</v>
      </c>
      <c r="AP53" s="14" t="n">
        <f aca="false">W53-(W52*$G52/100)</f>
        <v>0</v>
      </c>
      <c r="AQ53" s="14" t="n">
        <f aca="false">X53-(X52*$G52/100)</f>
        <v>0</v>
      </c>
      <c r="AR53" s="14" t="n">
        <f aca="false">Y53-(Y52*$G52/100)</f>
        <v>0</v>
      </c>
      <c r="AT53" s="14" t="n">
        <f aca="false">IF(AA53&gt;0,AA53,0)</f>
        <v>0</v>
      </c>
      <c r="AU53" s="14" t="n">
        <f aca="false">IF(AB53&gt;0,AB53,0)</f>
        <v>0</v>
      </c>
      <c r="AV53" s="14" t="n">
        <f aca="false">IF(AC53&gt;0,AC53,0)</f>
        <v>0</v>
      </c>
      <c r="AW53" s="14" t="n">
        <f aca="false">IF(AD53&gt;0,AD53,0)</f>
        <v>0</v>
      </c>
      <c r="AX53" s="14" t="n">
        <f aca="false">IF(AE53&gt;0,AE53,0)</f>
        <v>0</v>
      </c>
      <c r="AY53" s="14" t="n">
        <f aca="false">IF(AF53&gt;0,AF53,0)</f>
        <v>0</v>
      </c>
      <c r="AZ53" s="14" t="n">
        <f aca="false">IF(AG53&gt;0,AG53,0)</f>
        <v>0</v>
      </c>
      <c r="BA53" s="14" t="n">
        <f aca="false">IF(AH53&gt;0,AH53,0)</f>
        <v>0</v>
      </c>
      <c r="BB53" s="14" t="n">
        <f aca="false">IF(AI53&gt;0,AI53,0)</f>
        <v>0</v>
      </c>
      <c r="BC53" s="14" t="n">
        <f aca="false">IF(AJ53&gt;0,AJ53,0)</f>
        <v>0</v>
      </c>
      <c r="BD53" s="14" t="n">
        <f aca="false">IF(AK53&gt;0,AK53,0)</f>
        <v>0</v>
      </c>
      <c r="BE53" s="14" t="n">
        <f aca="false">IF(AL53&gt;0,AL53,0)</f>
        <v>0</v>
      </c>
      <c r="BF53" s="14" t="n">
        <f aca="false">IF(AM53&gt;0,AM53,0)</f>
        <v>0</v>
      </c>
      <c r="BG53" s="14" t="n">
        <f aca="false">IF(AN53&gt;0,AN53,0)</f>
        <v>0</v>
      </c>
      <c r="BH53" s="14" t="n">
        <f aca="false">IF(AO53&gt;0,AO53,0)</f>
        <v>0</v>
      </c>
      <c r="BI53" s="14" t="n">
        <f aca="false">IF(AP53&gt;0,AP53,0)</f>
        <v>0</v>
      </c>
      <c r="BJ53" s="14" t="n">
        <f aca="false">IF(AQ53&gt;0,AQ53,0)</f>
        <v>0</v>
      </c>
      <c r="BK53" s="14" t="n">
        <f aca="false">IF(AR53&gt;0,AR53,0)</f>
        <v>0</v>
      </c>
    </row>
    <row r="54" customFormat="false" ht="18" hidden="false" customHeight="false" outlineLevel="0" collapsed="false">
      <c r="A54" s="26" t="s">
        <v>1335</v>
      </c>
      <c r="B54" s="26" t="s">
        <v>1336</v>
      </c>
      <c r="C54" s="26" t="n">
        <v>40</v>
      </c>
      <c r="D54" s="26" t="n">
        <f aca="false">C54-3</f>
        <v>37</v>
      </c>
      <c r="E54" s="0" t="s">
        <v>1337</v>
      </c>
      <c r="F54" s="0" t="n">
        <v>11.6651077189831</v>
      </c>
      <c r="G54" s="6" t="n">
        <f aca="false">F54*((POWER(D54,2))/((POWER(C54,2))))</f>
        <v>9.98095779205491</v>
      </c>
      <c r="H54" s="0" t="n">
        <f aca="false">IF(ISNA(VLOOKUP($A54,PS!$B:$T,2,0)),0,VLOOKUP($A54,PS!$B:$T,2,0))</f>
        <v>0</v>
      </c>
      <c r="I54" s="0" t="n">
        <f aca="false">IF(ISNA(VLOOKUP($A54,PS!$B:$T,3,0)),0,VLOOKUP($A54,PS!$B:$T,3,0))</f>
        <v>0</v>
      </c>
      <c r="J54" s="0" t="n">
        <f aca="false">IF(ISNA(VLOOKUP($A54,PS!$B:$T,4,0)),0,VLOOKUP($A54,PS!$B:$T,4,0))</f>
        <v>0</v>
      </c>
      <c r="K54" s="0" t="n">
        <f aca="false">IF(ISNA(VLOOKUP($A54,PS!$B:$T,5,0)),0,VLOOKUP($A54,PS!$B:$T,5,0))</f>
        <v>0</v>
      </c>
      <c r="L54" s="0" t="n">
        <f aca="false">IF(ISNA(VLOOKUP($A54,PS!$B:$T,6,0)),0,VLOOKUP($A54,PS!$B:$T,6,0))</f>
        <v>0</v>
      </c>
      <c r="M54" s="0" t="n">
        <f aca="false">IF(ISNA(VLOOKUP($A54,PS!$B:$T,7,0)),0,VLOOKUP($A54,PS!$B:$T,7,0))</f>
        <v>0</v>
      </c>
      <c r="N54" s="0" t="n">
        <f aca="false">IF(ISNA(VLOOKUP($A54,PS!$B:$T,8,0)),0,VLOOKUP($A54,PS!$B:$T,8,0))</f>
        <v>0</v>
      </c>
      <c r="O54" s="0" t="n">
        <f aca="false">IF(ISNA(VLOOKUP($A54,PS!$B:$T,9,0)),0,VLOOKUP($A54,PS!$B:$T,9,0))</f>
        <v>0</v>
      </c>
      <c r="P54" s="0" t="n">
        <f aca="false">IF(ISNA(VLOOKUP($A54,PS!$B:$T,10,0)),0,VLOOKUP($A54,PS!$B:$T,10,0))</f>
        <v>0</v>
      </c>
      <c r="Q54" s="0" t="n">
        <f aca="false">IF(ISNA(VLOOKUP($A54,PS!$B:$T,11,0)),0,VLOOKUP($A54,PS!$B:$T,11,0))</f>
        <v>0</v>
      </c>
      <c r="R54" s="0" t="n">
        <f aca="false">IF(ISNA(VLOOKUP($A54,PS!$B:$T,12,0)),0,VLOOKUP($A54,PS!$B:$T,12,0))</f>
        <v>0</v>
      </c>
      <c r="S54" s="0" t="n">
        <f aca="false">IF(ISNA(VLOOKUP($A54,PS!$B:$T,13,0)),0,VLOOKUP($A54,PS!$B:$T,13,0))</f>
        <v>0</v>
      </c>
      <c r="T54" s="0" t="n">
        <f aca="false">IF(ISNA(VLOOKUP($A54,PS!$B:$T,14,0)),0,VLOOKUP($A54,PS!$B:$T,14,0))</f>
        <v>0</v>
      </c>
      <c r="U54" s="0" t="n">
        <f aca="false">IF(ISNA(VLOOKUP($A54,PS!$B:$T,15,0)),0,VLOOKUP($A54,PS!$B:$T,15,0))</f>
        <v>0</v>
      </c>
      <c r="V54" s="0" t="n">
        <f aca="false">IF(ISNA(VLOOKUP($A54,PS!$B:$T,16,0)),0,VLOOKUP($A54,PS!$B:$T,16,0))</f>
        <v>0</v>
      </c>
      <c r="W54" s="0" t="n">
        <f aca="false">IF(ISNA(VLOOKUP($A54,PS!$B:$T,17,0)),0,VLOOKUP($A54,PS!$B:$T,17,0))</f>
        <v>0</v>
      </c>
      <c r="X54" s="0" t="n">
        <f aca="false">IF(ISNA(VLOOKUP($A54,PS!$B:$T,18,0)),0,VLOOKUP($A54,PS!$B:$T,18,0))</f>
        <v>0</v>
      </c>
      <c r="Y54" s="0" t="n">
        <f aca="false">IF(ISNA(VLOOKUP($A54,PS!$B:$T,19,0)),0,VLOOKUP($A54,PS!$B:$T,19,0))</f>
        <v>0</v>
      </c>
      <c r="AA54" s="14" t="n">
        <f aca="false">H54-(H53*$G53/100)</f>
        <v>0</v>
      </c>
      <c r="AB54" s="14" t="n">
        <f aca="false">I54-(I53*$G53/100)</f>
        <v>0</v>
      </c>
      <c r="AC54" s="14" t="n">
        <f aca="false">J54-(J53*$G53/100)</f>
        <v>0</v>
      </c>
      <c r="AD54" s="14" t="n">
        <f aca="false">K54-(K53*$G53/100)</f>
        <v>0</v>
      </c>
      <c r="AE54" s="14" t="n">
        <f aca="false">L54-(L53*$G53/100)</f>
        <v>0</v>
      </c>
      <c r="AF54" s="14" t="n">
        <f aca="false">M54-(M53*$G53/100)</f>
        <v>0</v>
      </c>
      <c r="AG54" s="14" t="n">
        <f aca="false">N54-(N53*$G53/100)</f>
        <v>0</v>
      </c>
      <c r="AH54" s="14" t="n">
        <f aca="false">O54-(O53*$G53/100)</f>
        <v>0</v>
      </c>
      <c r="AI54" s="14" t="n">
        <f aca="false">P54-(P53*$G53/100)</f>
        <v>0</v>
      </c>
      <c r="AJ54" s="14" t="n">
        <f aca="false">Q54-(Q53*$G53/100)</f>
        <v>0</v>
      </c>
      <c r="AK54" s="14" t="n">
        <f aca="false">R54-(R53*$G53/100)</f>
        <v>0</v>
      </c>
      <c r="AL54" s="14" t="n">
        <f aca="false">S54-(S53*$G53/100)</f>
        <v>0</v>
      </c>
      <c r="AM54" s="14" t="n">
        <f aca="false">T54-(T53*$G53/100)</f>
        <v>0</v>
      </c>
      <c r="AN54" s="14" t="n">
        <f aca="false">U54-(U53*$G53/100)</f>
        <v>0</v>
      </c>
      <c r="AO54" s="14" t="n">
        <f aca="false">V54-(V53*$G53/100)</f>
        <v>0</v>
      </c>
      <c r="AP54" s="14" t="n">
        <f aca="false">W54-(W53*$G53/100)</f>
        <v>0</v>
      </c>
      <c r="AQ54" s="14" t="n">
        <f aca="false">X54-(X53*$G53/100)</f>
        <v>0</v>
      </c>
      <c r="AR54" s="14" t="n">
        <f aca="false">Y54-(Y53*$G53/100)</f>
        <v>0</v>
      </c>
      <c r="AT54" s="14" t="n">
        <f aca="false">IF(AA54&gt;0,AA54,0)</f>
        <v>0</v>
      </c>
      <c r="AU54" s="14" t="n">
        <f aca="false">IF(AB54&gt;0,AB54,0)</f>
        <v>0</v>
      </c>
      <c r="AV54" s="14" t="n">
        <f aca="false">IF(AC54&gt;0,AC54,0)</f>
        <v>0</v>
      </c>
      <c r="AW54" s="14" t="n">
        <f aca="false">IF(AD54&gt;0,AD54,0)</f>
        <v>0</v>
      </c>
      <c r="AX54" s="14" t="n">
        <f aca="false">IF(AE54&gt;0,AE54,0)</f>
        <v>0</v>
      </c>
      <c r="AY54" s="14" t="n">
        <f aca="false">IF(AF54&gt;0,AF54,0)</f>
        <v>0</v>
      </c>
      <c r="AZ54" s="14" t="n">
        <f aca="false">IF(AG54&gt;0,AG54,0)</f>
        <v>0</v>
      </c>
      <c r="BA54" s="14" t="n">
        <f aca="false">IF(AH54&gt;0,AH54,0)</f>
        <v>0</v>
      </c>
      <c r="BB54" s="14" t="n">
        <f aca="false">IF(AI54&gt;0,AI54,0)</f>
        <v>0</v>
      </c>
      <c r="BC54" s="14" t="n">
        <f aca="false">IF(AJ54&gt;0,AJ54,0)</f>
        <v>0</v>
      </c>
      <c r="BD54" s="14" t="n">
        <f aca="false">IF(AK54&gt;0,AK54,0)</f>
        <v>0</v>
      </c>
      <c r="BE54" s="14" t="n">
        <f aca="false">IF(AL54&gt;0,AL54,0)</f>
        <v>0</v>
      </c>
      <c r="BF54" s="14" t="n">
        <f aca="false">IF(AM54&gt;0,AM54,0)</f>
        <v>0</v>
      </c>
      <c r="BG54" s="14" t="n">
        <f aca="false">IF(AN54&gt;0,AN54,0)</f>
        <v>0</v>
      </c>
      <c r="BH54" s="14" t="n">
        <f aca="false">IF(AO54&gt;0,AO54,0)</f>
        <v>0</v>
      </c>
      <c r="BI54" s="14" t="n">
        <f aca="false">IF(AP54&gt;0,AP54,0)</f>
        <v>0</v>
      </c>
      <c r="BJ54" s="14" t="n">
        <f aca="false">IF(AQ54&gt;0,AQ54,0)</f>
        <v>0</v>
      </c>
      <c r="BK54" s="14" t="n">
        <f aca="false">IF(AR54&gt;0,AR54,0)</f>
        <v>0</v>
      </c>
    </row>
    <row r="55" customFormat="false" ht="18" hidden="false" customHeight="false" outlineLevel="0" collapsed="false">
      <c r="A55" s="26" t="s">
        <v>1338</v>
      </c>
      <c r="B55" s="26" t="s">
        <v>1339</v>
      </c>
      <c r="C55" s="26" t="n">
        <v>40</v>
      </c>
      <c r="D55" s="26" t="n">
        <f aca="false">C55-3</f>
        <v>37</v>
      </c>
      <c r="E55" s="0" t="s">
        <v>1340</v>
      </c>
      <c r="F55" s="0" t="n">
        <v>11.6750006992484</v>
      </c>
      <c r="G55" s="6" t="n">
        <f aca="false">F55*((POWER(D55,2))/((POWER(C55,2))))</f>
        <v>9.98942247329441</v>
      </c>
      <c r="H55" s="0" t="n">
        <f aca="false">IF(ISNA(VLOOKUP($A55,PS!$B:$T,2,0)),0,VLOOKUP($A55,PS!$B:$T,2,0))</f>
        <v>0</v>
      </c>
      <c r="I55" s="0" t="n">
        <f aca="false">IF(ISNA(VLOOKUP($A55,PS!$B:$T,3,0)),0,VLOOKUP($A55,PS!$B:$T,3,0))</f>
        <v>47.625508175026</v>
      </c>
      <c r="J55" s="0" t="n">
        <f aca="false">IF(ISNA(VLOOKUP($A55,PS!$B:$T,4,0)),0,VLOOKUP($A55,PS!$B:$T,4,0))</f>
        <v>1.88618756608125</v>
      </c>
      <c r="K55" s="0" t="n">
        <f aca="false">IF(ISNA(VLOOKUP($A55,PS!$B:$T,5,0)),0,VLOOKUP($A55,PS!$B:$T,5,0))</f>
        <v>1.22983393648324</v>
      </c>
      <c r="L55" s="0" t="n">
        <f aca="false">IF(ISNA(VLOOKUP($A55,PS!$B:$T,6,0)),0,VLOOKUP($A55,PS!$B:$T,6,0))</f>
        <v>2.50115072235668</v>
      </c>
      <c r="M55" s="0" t="n">
        <f aca="false">IF(ISNA(VLOOKUP($A55,PS!$B:$T,7,0)),0,VLOOKUP($A55,PS!$B:$T,7,0))</f>
        <v>4.17925124675142</v>
      </c>
      <c r="N55" s="0" t="n">
        <f aca="false">IF(ISNA(VLOOKUP($A55,PS!$B:$T,8,0)),0,VLOOKUP($A55,PS!$B:$T,8,0))</f>
        <v>4.19891850675518</v>
      </c>
      <c r="O55" s="0" t="n">
        <f aca="false">IF(ISNA(VLOOKUP($A55,PS!$B:$T,9,0)),0,VLOOKUP($A55,PS!$B:$T,9,0))</f>
        <v>4.53767434516201</v>
      </c>
      <c r="P55" s="0" t="n">
        <f aca="false">IF(ISNA(VLOOKUP($A55,PS!$B:$T,10,0)),0,VLOOKUP($A55,PS!$B:$T,10,0))</f>
        <v>0</v>
      </c>
      <c r="Q55" s="0" t="n">
        <f aca="false">IF(ISNA(VLOOKUP($A55,PS!$B:$T,11,0)),0,VLOOKUP($A55,PS!$B:$T,11,0))</f>
        <v>1.60179102945705</v>
      </c>
      <c r="R55" s="0" t="n">
        <f aca="false">IF(ISNA(VLOOKUP($A55,PS!$B:$T,12,0)),0,VLOOKUP($A55,PS!$B:$T,12,0))</f>
        <v>8.77029759468076</v>
      </c>
      <c r="S55" s="0" t="n">
        <f aca="false">IF(ISNA(VLOOKUP($A55,PS!$B:$T,13,0)),0,VLOOKUP($A55,PS!$B:$T,13,0))</f>
        <v>6.78877329706283</v>
      </c>
      <c r="T55" s="0" t="n">
        <f aca="false">IF(ISNA(VLOOKUP($A55,PS!$B:$T,14,0)),0,VLOOKUP($A55,PS!$B:$T,14,0))</f>
        <v>1.66723790304598</v>
      </c>
      <c r="U55" s="0" t="n">
        <f aca="false">IF(ISNA(VLOOKUP($A55,PS!$B:$T,15,0)),0,VLOOKUP($A55,PS!$B:$T,15,0))</f>
        <v>2.50115072235668</v>
      </c>
      <c r="V55" s="0" t="n">
        <f aca="false">IF(ISNA(VLOOKUP($A55,PS!$B:$T,16,0)),0,VLOOKUP($A55,PS!$B:$T,16,0))</f>
        <v>9.29961066141141</v>
      </c>
      <c r="W55" s="0" t="n">
        <f aca="false">IF(ISNA(VLOOKUP($A55,PS!$B:$T,17,0)),0,VLOOKUP($A55,PS!$B:$T,17,0))</f>
        <v>2.37587736295914</v>
      </c>
      <c r="X55" s="0" t="n">
        <f aca="false">IF(ISNA(VLOOKUP($A55,PS!$B:$T,18,0)),0,VLOOKUP($A55,PS!$B:$T,18,0))</f>
        <v>3.11050125845286</v>
      </c>
      <c r="Y55" s="0" t="n">
        <f aca="false">IF(ISNA(VLOOKUP($A55,PS!$B:$T,19,0)),0,VLOOKUP($A55,PS!$B:$T,19,0))</f>
        <v>0.150519818442762</v>
      </c>
      <c r="AA55" s="14" t="n">
        <f aca="false">H55-(H54*$G54/100)</f>
        <v>0</v>
      </c>
      <c r="AB55" s="14" t="n">
        <f aca="false">I55-(I54*$G54/100)</f>
        <v>47.625508175026</v>
      </c>
      <c r="AC55" s="14" t="n">
        <f aca="false">J55-(J54*$G54/100)</f>
        <v>1.88618756608125</v>
      </c>
      <c r="AD55" s="14" t="n">
        <f aca="false">K55-(K54*$G54/100)</f>
        <v>1.22983393648324</v>
      </c>
      <c r="AE55" s="14" t="n">
        <f aca="false">L55-(L54*$G54/100)</f>
        <v>2.50115072235668</v>
      </c>
      <c r="AF55" s="14" t="n">
        <f aca="false">M55-(M54*$G54/100)</f>
        <v>4.17925124675142</v>
      </c>
      <c r="AG55" s="14" t="n">
        <f aca="false">N55-(N54*$G54/100)</f>
        <v>4.19891850675518</v>
      </c>
      <c r="AH55" s="14" t="n">
        <f aca="false">O55-(O54*$G54/100)</f>
        <v>4.53767434516201</v>
      </c>
      <c r="AI55" s="14" t="n">
        <f aca="false">P55-(P54*$G54/100)</f>
        <v>0</v>
      </c>
      <c r="AJ55" s="14" t="n">
        <f aca="false">Q55-(Q54*$G54/100)</f>
        <v>1.60179102945705</v>
      </c>
      <c r="AK55" s="14" t="n">
        <f aca="false">R55-(R54*$G54/100)</f>
        <v>8.77029759468076</v>
      </c>
      <c r="AL55" s="14" t="n">
        <f aca="false">S55-(S54*$G54/100)</f>
        <v>6.78877329706283</v>
      </c>
      <c r="AM55" s="14" t="n">
        <f aca="false">T55-(T54*$G54/100)</f>
        <v>1.66723790304598</v>
      </c>
      <c r="AN55" s="14" t="n">
        <f aca="false">U55-(U54*$G54/100)</f>
        <v>2.50115072235668</v>
      </c>
      <c r="AO55" s="14" t="n">
        <f aca="false">V55-(V54*$G54/100)</f>
        <v>9.29961066141141</v>
      </c>
      <c r="AP55" s="14" t="n">
        <f aca="false">W55-(W54*$G54/100)</f>
        <v>2.37587736295914</v>
      </c>
      <c r="AQ55" s="14" t="n">
        <f aca="false">X55-(X54*$G54/100)</f>
        <v>3.11050125845286</v>
      </c>
      <c r="AR55" s="14" t="n">
        <f aca="false">Y55-(Y54*$G54/100)</f>
        <v>0.150519818442762</v>
      </c>
      <c r="AT55" s="14" t="n">
        <f aca="false">IF(AA55&gt;0,AA55,0)</f>
        <v>0</v>
      </c>
      <c r="AU55" s="14" t="n">
        <f aca="false">IF(AB55&gt;0,AB55,0)</f>
        <v>47.625508175026</v>
      </c>
      <c r="AV55" s="14" t="n">
        <f aca="false">IF(AC55&gt;0,AC55,0)</f>
        <v>1.88618756608125</v>
      </c>
      <c r="AW55" s="14" t="n">
        <f aca="false">IF(AD55&gt;0,AD55,0)</f>
        <v>1.22983393648324</v>
      </c>
      <c r="AX55" s="14" t="n">
        <f aca="false">IF(AE55&gt;0,AE55,0)</f>
        <v>2.50115072235668</v>
      </c>
      <c r="AY55" s="14" t="n">
        <f aca="false">IF(AF55&gt;0,AF55,0)</f>
        <v>4.17925124675142</v>
      </c>
      <c r="AZ55" s="14" t="n">
        <f aca="false">IF(AG55&gt;0,AG55,0)</f>
        <v>4.19891850675518</v>
      </c>
      <c r="BA55" s="14" t="n">
        <f aca="false">IF(AH55&gt;0,AH55,0)</f>
        <v>4.53767434516201</v>
      </c>
      <c r="BB55" s="14" t="n">
        <f aca="false">IF(AI55&gt;0,AI55,0)</f>
        <v>0</v>
      </c>
      <c r="BC55" s="14" t="n">
        <f aca="false">IF(AJ55&gt;0,AJ55,0)</f>
        <v>1.60179102945705</v>
      </c>
      <c r="BD55" s="14" t="n">
        <f aca="false">IF(AK55&gt;0,AK55,0)</f>
        <v>8.77029759468076</v>
      </c>
      <c r="BE55" s="14" t="n">
        <f aca="false">IF(AL55&gt;0,AL55,0)</f>
        <v>6.78877329706283</v>
      </c>
      <c r="BF55" s="14" t="n">
        <f aca="false">IF(AM55&gt;0,AM55,0)</f>
        <v>1.66723790304598</v>
      </c>
      <c r="BG55" s="14" t="n">
        <f aca="false">IF(AN55&gt;0,AN55,0)</f>
        <v>2.50115072235668</v>
      </c>
      <c r="BH55" s="14" t="n">
        <f aca="false">IF(AO55&gt;0,AO55,0)</f>
        <v>9.29961066141141</v>
      </c>
      <c r="BI55" s="14" t="n">
        <f aca="false">IF(AP55&gt;0,AP55,0)</f>
        <v>2.37587736295914</v>
      </c>
      <c r="BJ55" s="14" t="n">
        <f aca="false">IF(AQ55&gt;0,AQ55,0)</f>
        <v>3.11050125845286</v>
      </c>
      <c r="BK55" s="14" t="n">
        <f aca="false">IF(AR55&gt;0,AR55,0)</f>
        <v>0.150519818442762</v>
      </c>
    </row>
    <row r="56" customFormat="false" ht="18" hidden="false" customHeight="false" outlineLevel="0" collapsed="false">
      <c r="A56" s="26" t="s">
        <v>1341</v>
      </c>
      <c r="B56" s="26" t="s">
        <v>1342</v>
      </c>
      <c r="C56" s="26" t="n">
        <v>40</v>
      </c>
      <c r="D56" s="26" t="n">
        <f aca="false">C56-3</f>
        <v>37</v>
      </c>
      <c r="E56" s="0" t="s">
        <v>1343</v>
      </c>
      <c r="F56" s="0" t="n">
        <v>11.6848939969966</v>
      </c>
      <c r="G56" s="6" t="n">
        <f aca="false">F56*((POWER(D56,2))/((POWER(C56,2))))</f>
        <v>9.99788742618022</v>
      </c>
      <c r="H56" s="0" t="n">
        <f aca="false">IF(ISNA(VLOOKUP($A56,PS!$B:$T,2,0)),0,VLOOKUP($A56,PS!$B:$T,2,0))</f>
        <v>0</v>
      </c>
      <c r="I56" s="0" t="n">
        <f aca="false">IF(ISNA(VLOOKUP($A56,PS!$B:$T,3,0)),0,VLOOKUP($A56,PS!$B:$T,3,0))</f>
        <v>142.644067768531</v>
      </c>
      <c r="J56" s="0" t="n">
        <f aca="false">IF(ISNA(VLOOKUP($A56,PS!$B:$T,4,0)),0,VLOOKUP($A56,PS!$B:$T,4,0))</f>
        <v>23.5836401787264</v>
      </c>
      <c r="K56" s="0" t="n">
        <f aca="false">IF(ISNA(VLOOKUP($A56,PS!$B:$T,5,0)),0,VLOOKUP($A56,PS!$B:$T,5,0))</f>
        <v>16.3822843034464</v>
      </c>
      <c r="L56" s="0" t="n">
        <f aca="false">IF(ISNA(VLOOKUP($A56,PS!$B:$T,6,0)),0,VLOOKUP($A56,PS!$B:$T,6,0))</f>
        <v>26.092443837325</v>
      </c>
      <c r="M56" s="0" t="n">
        <f aca="false">IF(ISNA(VLOOKUP($A56,PS!$B:$T,7,0)),0,VLOOKUP($A56,PS!$B:$T,7,0))</f>
        <v>21.1210226873639</v>
      </c>
      <c r="N56" s="0" t="n">
        <f aca="false">IF(ISNA(VLOOKUP($A56,PS!$B:$T,8,0)),0,VLOOKUP($A56,PS!$B:$T,8,0))</f>
        <v>6.88362458826497</v>
      </c>
      <c r="O56" s="0" t="n">
        <f aca="false">IF(ISNA(VLOOKUP($A56,PS!$B:$T,9,0)),0,VLOOKUP($A56,PS!$B:$T,9,0))</f>
        <v>49.1241057625677</v>
      </c>
      <c r="P56" s="0" t="n">
        <f aca="false">IF(ISNA(VLOOKUP($A56,PS!$B:$T,10,0)),0,VLOOKUP($A56,PS!$B:$T,10,0))</f>
        <v>21.1210226873639</v>
      </c>
      <c r="Q56" s="0" t="n">
        <f aca="false">IF(ISNA(VLOOKUP($A56,PS!$B:$T,11,0)),0,VLOOKUP($A56,PS!$B:$T,11,0))</f>
        <v>15.047341681207</v>
      </c>
      <c r="R56" s="0" t="n">
        <f aca="false">IF(ISNA(VLOOKUP($A56,PS!$B:$T,12,0)),0,VLOOKUP($A56,PS!$B:$T,12,0))</f>
        <v>25.124979841961</v>
      </c>
      <c r="S56" s="0" t="n">
        <f aca="false">IF(ISNA(VLOOKUP($A56,PS!$B:$T,13,0)),0,VLOOKUP($A56,PS!$B:$T,13,0))</f>
        <v>35.4051023784141</v>
      </c>
      <c r="T56" s="0" t="n">
        <f aca="false">IF(ISNA(VLOOKUP($A56,PS!$B:$T,14,0)),0,VLOOKUP($A56,PS!$B:$T,14,0))</f>
        <v>12.6489070495934</v>
      </c>
      <c r="U56" s="0" t="n">
        <f aca="false">IF(ISNA(VLOOKUP($A56,PS!$B:$T,15,0)),0,VLOOKUP($A56,PS!$B:$T,15,0))</f>
        <v>14.6703406137533</v>
      </c>
      <c r="V56" s="0" t="n">
        <f aca="false">IF(ISNA(VLOOKUP($A56,PS!$B:$T,16,0)),0,VLOOKUP($A56,PS!$B:$T,16,0))</f>
        <v>25.5466797336489</v>
      </c>
      <c r="W56" s="0" t="n">
        <f aca="false">IF(ISNA(VLOOKUP($A56,PS!$B:$T,17,0)),0,VLOOKUP($A56,PS!$B:$T,17,0))</f>
        <v>8.34894285837317</v>
      </c>
      <c r="X56" s="0" t="n">
        <f aca="false">IF(ISNA(VLOOKUP($A56,PS!$B:$T,18,0)),0,VLOOKUP($A56,PS!$B:$T,18,0))</f>
        <v>24.7361797616521</v>
      </c>
      <c r="Y56" s="0" t="n">
        <f aca="false">IF(ISNA(VLOOKUP($A56,PS!$B:$T,19,0)),0,VLOOKUP($A56,PS!$B:$T,19,0))</f>
        <v>6.05696416694865</v>
      </c>
      <c r="AA56" s="14" t="n">
        <f aca="false">H56-(H55*$G55/100)</f>
        <v>0</v>
      </c>
      <c r="AB56" s="14" t="n">
        <f aca="false">I56-(I55*$G55/100)</f>
        <v>137.886554551874</v>
      </c>
      <c r="AC56" s="14" t="n">
        <f aca="false">J56-(J55*$G55/100)</f>
        <v>23.3952209341118</v>
      </c>
      <c r="AD56" s="14" t="n">
        <f aca="false">K56-(K55*$G55/100)</f>
        <v>16.2594309958112</v>
      </c>
      <c r="AE56" s="14" t="n">
        <f aca="false">L56-(L55*$G55/100)</f>
        <v>25.8425933249749</v>
      </c>
      <c r="AF56" s="14" t="n">
        <f aca="false">M56-(M55*$G55/100)</f>
        <v>20.7035396241055</v>
      </c>
      <c r="AG56" s="14" t="n">
        <f aca="false">N56-(N55*$G55/100)</f>
        <v>6.46417687931585</v>
      </c>
      <c r="AH56" s="14" t="n">
        <f aca="false">O56-(O55*$G55/100)</f>
        <v>48.6708183017672</v>
      </c>
      <c r="AI56" s="14" t="n">
        <f aca="false">P56-(P55*$G55/100)</f>
        <v>21.1210226873639</v>
      </c>
      <c r="AJ56" s="14" t="n">
        <f aca="false">Q56-(Q55*$G55/100)</f>
        <v>14.8873320081352</v>
      </c>
      <c r="AK56" s="14" t="n">
        <f aca="false">R56-(R55*$G55/100)</f>
        <v>24.2488777630631</v>
      </c>
      <c r="AL56" s="14" t="n">
        <f aca="false">S56-(S55*$G55/100)</f>
        <v>34.7269431330163</v>
      </c>
      <c r="AM56" s="14" t="n">
        <f aca="false">T56-(T55*$G55/100)</f>
        <v>12.4823596118233</v>
      </c>
      <c r="AN56" s="14" t="n">
        <f aca="false">U56-(U55*$G55/100)</f>
        <v>14.4204901014032</v>
      </c>
      <c r="AO56" s="14" t="n">
        <f aca="false">V56-(V55*$G55/100)</f>
        <v>24.6177023363089</v>
      </c>
      <c r="AP56" s="14" t="n">
        <f aca="false">W56-(W55*$G55/100)</f>
        <v>8.11160643113981</v>
      </c>
      <c r="AQ56" s="14" t="n">
        <f aca="false">X56-(X55*$G55/100)</f>
        <v>24.4254586499081</v>
      </c>
      <c r="AR56" s="14" t="n">
        <f aca="false">Y56-(Y55*$G55/100)</f>
        <v>6.04192810637837</v>
      </c>
      <c r="AT56" s="14" t="n">
        <f aca="false">IF(AA56&gt;0,AA56,0)</f>
        <v>0</v>
      </c>
      <c r="AU56" s="14" t="n">
        <f aca="false">IF(AB56&gt;0,AB56,0)</f>
        <v>137.886554551874</v>
      </c>
      <c r="AV56" s="14" t="n">
        <f aca="false">IF(AC56&gt;0,AC56,0)</f>
        <v>23.3952209341118</v>
      </c>
      <c r="AW56" s="14" t="n">
        <f aca="false">IF(AD56&gt;0,AD56,0)</f>
        <v>16.2594309958112</v>
      </c>
      <c r="AX56" s="14" t="n">
        <f aca="false">IF(AE56&gt;0,AE56,0)</f>
        <v>25.8425933249749</v>
      </c>
      <c r="AY56" s="14" t="n">
        <f aca="false">IF(AF56&gt;0,AF56,0)</f>
        <v>20.7035396241055</v>
      </c>
      <c r="AZ56" s="14" t="n">
        <f aca="false">IF(AG56&gt;0,AG56,0)</f>
        <v>6.46417687931585</v>
      </c>
      <c r="BA56" s="14" t="n">
        <f aca="false">IF(AH56&gt;0,AH56,0)</f>
        <v>48.6708183017672</v>
      </c>
      <c r="BB56" s="14" t="n">
        <f aca="false">IF(AI56&gt;0,AI56,0)</f>
        <v>21.1210226873639</v>
      </c>
      <c r="BC56" s="14" t="n">
        <f aca="false">IF(AJ56&gt;0,AJ56,0)</f>
        <v>14.8873320081352</v>
      </c>
      <c r="BD56" s="14" t="n">
        <f aca="false">IF(AK56&gt;0,AK56,0)</f>
        <v>24.2488777630631</v>
      </c>
      <c r="BE56" s="14" t="n">
        <f aca="false">IF(AL56&gt;0,AL56,0)</f>
        <v>34.7269431330163</v>
      </c>
      <c r="BF56" s="14" t="n">
        <f aca="false">IF(AM56&gt;0,AM56,0)</f>
        <v>12.4823596118233</v>
      </c>
      <c r="BG56" s="14" t="n">
        <f aca="false">IF(AN56&gt;0,AN56,0)</f>
        <v>14.4204901014032</v>
      </c>
      <c r="BH56" s="14" t="n">
        <f aca="false">IF(AO56&gt;0,AO56,0)</f>
        <v>24.6177023363089</v>
      </c>
      <c r="BI56" s="14" t="n">
        <f aca="false">IF(AP56&gt;0,AP56,0)</f>
        <v>8.11160643113981</v>
      </c>
      <c r="BJ56" s="14" t="n">
        <f aca="false">IF(AQ56&gt;0,AQ56,0)</f>
        <v>24.4254586499081</v>
      </c>
      <c r="BK56" s="14" t="n">
        <f aca="false">IF(AR56&gt;0,AR56,0)</f>
        <v>6.04192810637837</v>
      </c>
    </row>
    <row r="57" customFormat="false" ht="18" hidden="false" customHeight="false" outlineLevel="0" collapsed="false">
      <c r="A57" s="26" t="s">
        <v>1344</v>
      </c>
      <c r="B57" s="26" t="s">
        <v>1345</v>
      </c>
      <c r="C57" s="26" t="n">
        <v>40</v>
      </c>
      <c r="D57" s="26" t="n">
        <f aca="false">C57-3</f>
        <v>37</v>
      </c>
      <c r="E57" s="0" t="s">
        <v>1346</v>
      </c>
      <c r="F57" s="0" t="n">
        <v>11.6947876096563</v>
      </c>
      <c r="G57" s="6" t="n">
        <f aca="false">F57*((POWER(D57,2))/((POWER(C57,2))))</f>
        <v>10.0063526485122</v>
      </c>
      <c r="H57" s="0" t="n">
        <f aca="false">IF(ISNA(VLOOKUP($A57,PS!$B:$T,2,0)),0,VLOOKUP($A57,PS!$B:$T,2,0))</f>
        <v>370.954282914371</v>
      </c>
      <c r="I57" s="0" t="n">
        <f aca="false">IF(ISNA(VLOOKUP($A57,PS!$B:$T,3,0)),0,VLOOKUP($A57,PS!$B:$T,3,0))</f>
        <v>2251.97878757611</v>
      </c>
      <c r="J57" s="0" t="n">
        <f aca="false">IF(ISNA(VLOOKUP($A57,PS!$B:$T,4,0)),0,VLOOKUP($A57,PS!$B:$T,4,0))</f>
        <v>263.611858408807</v>
      </c>
      <c r="K57" s="0" t="n">
        <f aca="false">IF(ISNA(VLOOKUP($A57,PS!$B:$T,5,0)),0,VLOOKUP($A57,PS!$B:$T,5,0))</f>
        <v>263.22251158386</v>
      </c>
      <c r="L57" s="0" t="n">
        <f aca="false">IF(ISNA(VLOOKUP($A57,PS!$B:$T,6,0)),0,VLOOKUP($A57,PS!$B:$T,6,0))</f>
        <v>370.954282914371</v>
      </c>
      <c r="M57" s="0" t="n">
        <f aca="false">IF(ISNA(VLOOKUP($A57,PS!$B:$T,7,0)),0,VLOOKUP($A57,PS!$B:$T,7,0))</f>
        <v>390.664290229683</v>
      </c>
      <c r="N57" s="0" t="n">
        <f aca="false">IF(ISNA(VLOOKUP($A57,PS!$B:$T,8,0)),0,VLOOKUP($A57,PS!$B:$T,8,0))</f>
        <v>312.914259511795</v>
      </c>
      <c r="O57" s="0" t="n">
        <f aca="false">IF(ISNA(VLOOKUP($A57,PS!$B:$T,9,0)),0,VLOOKUP($A57,PS!$B:$T,9,0))</f>
        <v>1288.25826240474</v>
      </c>
      <c r="P57" s="0" t="n">
        <f aca="false">IF(ISNA(VLOOKUP($A57,PS!$B:$T,10,0)),0,VLOOKUP($A57,PS!$B:$T,10,0))</f>
        <v>376.922420614042</v>
      </c>
      <c r="Q57" s="0" t="n">
        <f aca="false">IF(ISNA(VLOOKUP($A57,PS!$B:$T,11,0)),0,VLOOKUP($A57,PS!$B:$T,11,0))</f>
        <v>361.700708200759</v>
      </c>
      <c r="R57" s="0" t="n">
        <f aca="false">IF(ISNA(VLOOKUP($A57,PS!$B:$T,12,0)),0,VLOOKUP($A57,PS!$B:$T,12,0))</f>
        <v>393.728678997184</v>
      </c>
      <c r="S57" s="0" t="n">
        <f aca="false">IF(ISNA(VLOOKUP($A57,PS!$B:$T,13,0)),0,VLOOKUP($A57,PS!$B:$T,13,0))</f>
        <v>423.256626107415</v>
      </c>
      <c r="T57" s="0" t="n">
        <f aca="false">IF(ISNA(VLOOKUP($A57,PS!$B:$T,14,0)),0,VLOOKUP($A57,PS!$B:$T,14,0))</f>
        <v>367.951979681484</v>
      </c>
      <c r="U57" s="0" t="n">
        <f aca="false">IF(ISNA(VLOOKUP($A57,PS!$B:$T,15,0)),0,VLOOKUP($A57,PS!$B:$T,15,0))</f>
        <v>271.588117943753</v>
      </c>
      <c r="V57" s="0" t="n">
        <f aca="false">IF(ISNA(VLOOKUP($A57,PS!$B:$T,16,0)),0,VLOOKUP($A57,PS!$B:$T,16,0))</f>
        <v>529.448660663203</v>
      </c>
      <c r="W57" s="0" t="n">
        <f aca="false">IF(ISNA(VLOOKUP($A57,PS!$B:$T,17,0)),0,VLOOKUP($A57,PS!$B:$T,17,0))</f>
        <v>427.460922361452</v>
      </c>
      <c r="X57" s="0" t="n">
        <f aca="false">IF(ISNA(VLOOKUP($A57,PS!$B:$T,18,0)),0,VLOOKUP($A57,PS!$B:$T,18,0))</f>
        <v>350.589046911484</v>
      </c>
      <c r="Y57" s="0" t="n">
        <f aca="false">IF(ISNA(VLOOKUP($A57,PS!$B:$T,19,0)),0,VLOOKUP($A57,PS!$B:$T,19,0))</f>
        <v>202.817287609535</v>
      </c>
      <c r="AA57" s="14" t="n">
        <f aca="false">H57-(H56*$G56/100)</f>
        <v>370.954282914371</v>
      </c>
      <c r="AB57" s="14" t="n">
        <f aca="false">I57-(I56*$G56/100)</f>
        <v>2237.71739426049</v>
      </c>
      <c r="AC57" s="14" t="n">
        <f aca="false">J57-(J56*$G56/100)</f>
        <v>261.253992612743</v>
      </c>
      <c r="AD57" s="14" t="n">
        <f aca="false">K57-(K56*$G56/100)</f>
        <v>261.584629241365</v>
      </c>
      <c r="AE57" s="14" t="n">
        <f aca="false">L57-(L56*$G56/100)</f>
        <v>368.345589752776</v>
      </c>
      <c r="AF57" s="14" t="n">
        <f aca="false">M57-(M56*$G56/100)</f>
        <v>388.552634158143</v>
      </c>
      <c r="AG57" s="14" t="n">
        <f aca="false">N57-(N56*$G56/100)</f>
        <v>312.22604247462</v>
      </c>
      <c r="AH57" s="14" t="n">
        <f aca="false">O57-(O56*$G56/100)</f>
        <v>1283.34688961148</v>
      </c>
      <c r="AI57" s="14" t="n">
        <f aca="false">P57-(P56*$G56/100)</f>
        <v>374.810764542501</v>
      </c>
      <c r="AJ57" s="14" t="n">
        <f aca="false">Q57-(Q56*$G56/100)</f>
        <v>360.19629191884</v>
      </c>
      <c r="AK57" s="14" t="n">
        <f aca="false">R57-(R56*$G56/100)</f>
        <v>391.216711796734</v>
      </c>
      <c r="AL57" s="14" t="n">
        <f aca="false">S57-(S56*$G56/100)</f>
        <v>419.716863828497</v>
      </c>
      <c r="AM57" s="14" t="n">
        <f aca="false">T57-(T56*$G56/100)</f>
        <v>366.687356194023</v>
      </c>
      <c r="AN57" s="14" t="n">
        <f aca="false">U57-(U56*$G56/100)</f>
        <v>270.121393804153</v>
      </c>
      <c r="AO57" s="14" t="n">
        <f aca="false">V57-(V56*$G56/100)</f>
        <v>526.894532382306</v>
      </c>
      <c r="AP57" s="14" t="n">
        <f aca="false">W57-(W56*$G56/100)</f>
        <v>426.626204453196</v>
      </c>
      <c r="AQ57" s="14" t="n">
        <f aca="false">X57-(X56*$G56/100)</f>
        <v>348.115951505376</v>
      </c>
      <c r="AR57" s="14" t="n">
        <f aca="false">Y57-(Y56*$G56/100)</f>
        <v>202.21171915068</v>
      </c>
      <c r="AT57" s="14" t="n">
        <f aca="false">IF(AA57&gt;0,AA57,0)</f>
        <v>370.954282914371</v>
      </c>
      <c r="AU57" s="14" t="n">
        <f aca="false">IF(AB57&gt;0,AB57,0)</f>
        <v>2237.71739426049</v>
      </c>
      <c r="AV57" s="14" t="n">
        <f aca="false">IF(AC57&gt;0,AC57,0)</f>
        <v>261.253992612743</v>
      </c>
      <c r="AW57" s="14" t="n">
        <f aca="false">IF(AD57&gt;0,AD57,0)</f>
        <v>261.584629241365</v>
      </c>
      <c r="AX57" s="14" t="n">
        <f aca="false">IF(AE57&gt;0,AE57,0)</f>
        <v>368.345589752776</v>
      </c>
      <c r="AY57" s="14" t="n">
        <f aca="false">IF(AF57&gt;0,AF57,0)</f>
        <v>388.552634158143</v>
      </c>
      <c r="AZ57" s="14" t="n">
        <f aca="false">IF(AG57&gt;0,AG57,0)</f>
        <v>312.22604247462</v>
      </c>
      <c r="BA57" s="14" t="n">
        <f aca="false">IF(AH57&gt;0,AH57,0)</f>
        <v>1283.34688961148</v>
      </c>
      <c r="BB57" s="14" t="n">
        <f aca="false">IF(AI57&gt;0,AI57,0)</f>
        <v>374.810764542501</v>
      </c>
      <c r="BC57" s="14" t="n">
        <f aca="false">IF(AJ57&gt;0,AJ57,0)</f>
        <v>360.19629191884</v>
      </c>
      <c r="BD57" s="14" t="n">
        <f aca="false">IF(AK57&gt;0,AK57,0)</f>
        <v>391.216711796734</v>
      </c>
      <c r="BE57" s="14" t="n">
        <f aca="false">IF(AL57&gt;0,AL57,0)</f>
        <v>419.716863828497</v>
      </c>
      <c r="BF57" s="14" t="n">
        <f aca="false">IF(AM57&gt;0,AM57,0)</f>
        <v>366.687356194023</v>
      </c>
      <c r="BG57" s="14" t="n">
        <f aca="false">IF(AN57&gt;0,AN57,0)</f>
        <v>270.121393804153</v>
      </c>
      <c r="BH57" s="14" t="n">
        <f aca="false">IF(AO57&gt;0,AO57,0)</f>
        <v>526.894532382306</v>
      </c>
      <c r="BI57" s="14" t="n">
        <f aca="false">IF(AP57&gt;0,AP57,0)</f>
        <v>426.626204453196</v>
      </c>
      <c r="BJ57" s="14" t="n">
        <f aca="false">IF(AQ57&gt;0,AQ57,0)</f>
        <v>348.115951505376</v>
      </c>
      <c r="BK57" s="14" t="n">
        <f aca="false">IF(AR57&gt;0,AR57,0)</f>
        <v>202.21171915068</v>
      </c>
    </row>
    <row r="58" customFormat="false" ht="18" hidden="false" customHeight="false" outlineLevel="0" collapsed="false">
      <c r="A58" s="26" t="s">
        <v>1347</v>
      </c>
      <c r="B58" s="26" t="s">
        <v>1348</v>
      </c>
      <c r="C58" s="26" t="n">
        <v>40</v>
      </c>
      <c r="D58" s="26" t="n">
        <f aca="false">C58-3</f>
        <v>37</v>
      </c>
      <c r="E58" s="0" t="s">
        <v>1349</v>
      </c>
      <c r="F58" s="0" t="n">
        <v>11.7046815346837</v>
      </c>
      <c r="G58" s="6" t="n">
        <f aca="false">F58*((POWER(D58,2))/((POWER(C58,2))))</f>
        <v>10.0148181381137</v>
      </c>
      <c r="H58" s="0" t="n">
        <f aca="false">IF(ISNA(VLOOKUP($A58,PS!$B:$T,2,0)),0,VLOOKUP($A58,PS!$B:$T,2,0))</f>
        <v>199.084303817529</v>
      </c>
      <c r="I58" s="0" t="n">
        <f aca="false">IF(ISNA(VLOOKUP($A58,PS!$B:$T,3,0)),0,VLOOKUP($A58,PS!$B:$T,3,0))</f>
        <v>992.554559862923</v>
      </c>
      <c r="J58" s="0" t="n">
        <f aca="false">IF(ISNA(VLOOKUP($A58,PS!$B:$T,4,0)),0,VLOOKUP($A58,PS!$B:$T,4,0))</f>
        <v>285.645684334829</v>
      </c>
      <c r="K58" s="0" t="n">
        <f aca="false">IF(ISNA(VLOOKUP($A58,PS!$B:$T,5,0)),0,VLOOKUP($A58,PS!$B:$T,5,0))</f>
        <v>186.684056549532</v>
      </c>
      <c r="L58" s="0" t="n">
        <f aca="false">IF(ISNA(VLOOKUP($A58,PS!$B:$T,6,0)),0,VLOOKUP($A58,PS!$B:$T,6,0))</f>
        <v>175.397556014195</v>
      </c>
      <c r="M58" s="0" t="n">
        <f aca="false">IF(ISNA(VLOOKUP($A58,PS!$B:$T,7,0)),0,VLOOKUP($A58,PS!$B:$T,7,0))</f>
        <v>133.371672402894</v>
      </c>
      <c r="N58" s="0" t="n">
        <f aca="false">IF(ISNA(VLOOKUP($A58,PS!$B:$T,8,0)),0,VLOOKUP($A58,PS!$B:$T,8,0))</f>
        <v>72.3453286779012</v>
      </c>
      <c r="O58" s="0" t="n">
        <f aca="false">IF(ISNA(VLOOKUP($A58,PS!$B:$T,9,0)),0,VLOOKUP($A58,PS!$B:$T,9,0))</f>
        <v>384.097525530068</v>
      </c>
      <c r="P58" s="0" t="n">
        <f aca="false">IF(ISNA(VLOOKUP($A58,PS!$B:$T,10,0)),0,VLOOKUP($A58,PS!$B:$T,10,0))</f>
        <v>43.6530323253501</v>
      </c>
      <c r="Q58" s="0" t="n">
        <f aca="false">IF(ISNA(VLOOKUP($A58,PS!$B:$T,11,0)),0,VLOOKUP($A58,PS!$B:$T,11,0))</f>
        <v>288.795802114338</v>
      </c>
      <c r="R58" s="0" t="n">
        <f aca="false">IF(ISNA(VLOOKUP($A58,PS!$B:$T,12,0)),0,VLOOKUP($A58,PS!$B:$T,12,0))</f>
        <v>136.101497277114</v>
      </c>
      <c r="S58" s="0" t="n">
        <f aca="false">IF(ISNA(VLOOKUP($A58,PS!$B:$T,13,0)),0,VLOOKUP($A58,PS!$B:$T,13,0))</f>
        <v>246.943811344337</v>
      </c>
      <c r="T58" s="0" t="n">
        <f aca="false">IF(ISNA(VLOOKUP($A58,PS!$B:$T,14,0)),0,VLOOKUP($A58,PS!$B:$T,14,0))</f>
        <v>175.397556014195</v>
      </c>
      <c r="U58" s="0" t="n">
        <f aca="false">IF(ISNA(VLOOKUP($A58,PS!$B:$T,15,0)),0,VLOOKUP($A58,PS!$B:$T,15,0))</f>
        <v>59.4863140664842</v>
      </c>
      <c r="V58" s="0" t="n">
        <f aca="false">IF(ISNA(VLOOKUP($A58,PS!$B:$T,16,0)),0,VLOOKUP($A58,PS!$B:$T,16,0))</f>
        <v>137.195912957184</v>
      </c>
      <c r="W58" s="0" t="n">
        <f aca="false">IF(ISNA(VLOOKUP($A58,PS!$B:$T,17,0)),0,VLOOKUP($A58,PS!$B:$T,17,0))</f>
        <v>478.451858071739</v>
      </c>
      <c r="X58" s="0" t="n">
        <f aca="false">IF(ISNA(VLOOKUP($A58,PS!$B:$T,18,0)),0,VLOOKUP($A58,PS!$B:$T,18,0))</f>
        <v>114.17275676987</v>
      </c>
      <c r="Y58" s="0" t="n">
        <f aca="false">IF(ISNA(VLOOKUP($A58,PS!$B:$T,19,0)),0,VLOOKUP($A58,PS!$B:$T,19,0))</f>
        <v>68.8458980432424</v>
      </c>
      <c r="AA58" s="14" t="n">
        <f aca="false">H58-(H57*$G57/100)</f>
        <v>161.965310104358</v>
      </c>
      <c r="AB58" s="14" t="n">
        <f aca="false">I58-(I57*$G57/100)</f>
        <v>767.213620808369</v>
      </c>
      <c r="AC58" s="14" t="n">
        <f aca="false">J58-(J57*$G57/100)</f>
        <v>259.267752159147</v>
      </c>
      <c r="AD58" s="14" t="n">
        <f aca="false">K58-(K57*$G57/100)</f>
        <v>160.34508379018</v>
      </c>
      <c r="AE58" s="14" t="n">
        <f aca="false">L58-(L57*$G57/100)</f>
        <v>138.278562301023</v>
      </c>
      <c r="AF58" s="14" t="n">
        <f aca="false">M58-(M57*$G57/100)</f>
        <v>94.2804258507047</v>
      </c>
      <c r="AG58" s="14" t="n">
        <f aca="false">N58-(N57*$G57/100)</f>
        <v>41.0340243836704</v>
      </c>
      <c r="AH58" s="14" t="n">
        <f aca="false">O58-(O57*$G57/100)</f>
        <v>255.189860770254</v>
      </c>
      <c r="AI58" s="14" t="n">
        <f aca="false">P58-(P57*$G57/100)</f>
        <v>5.93684570740079</v>
      </c>
      <c r="AJ58" s="14" t="n">
        <f aca="false">Q58-(Q57*$G57/100)</f>
        <v>252.602753719604</v>
      </c>
      <c r="AK58" s="14" t="n">
        <f aca="false">R58-(R57*$G57/100)</f>
        <v>96.7036171783274</v>
      </c>
      <c r="AL58" s="14" t="n">
        <f aca="false">S58-(S57*$G57/100)</f>
        <v>204.591260727834</v>
      </c>
      <c r="AM58" s="14" t="n">
        <f aca="false">T58-(T57*$G57/100)</f>
        <v>138.578983350084</v>
      </c>
      <c r="AN58" s="14" t="n">
        <f aca="false">U58-(U57*$G57/100)</f>
        <v>32.3102492335751</v>
      </c>
      <c r="AO58" s="14" t="n">
        <f aca="false">V58-(V57*$G57/100)</f>
        <v>84.2174128783995</v>
      </c>
      <c r="AP58" s="14" t="n">
        <f aca="false">W58-(W57*$G57/100)</f>
        <v>435.67861074567</v>
      </c>
      <c r="AQ58" s="14" t="n">
        <f aca="false">X58-(X57*$G57/100)</f>
        <v>79.0915803888491</v>
      </c>
      <c r="AR58" s="14" t="n">
        <f aca="false">Y58-(Y57*$G57/100)</f>
        <v>48.5512850128851</v>
      </c>
      <c r="AT58" s="14" t="n">
        <f aca="false">IF(AA58&gt;0,AA58,0)</f>
        <v>161.965310104358</v>
      </c>
      <c r="AU58" s="14" t="n">
        <f aca="false">IF(AB58&gt;0,AB58,0)</f>
        <v>767.213620808369</v>
      </c>
      <c r="AV58" s="14" t="n">
        <f aca="false">IF(AC58&gt;0,AC58,0)</f>
        <v>259.267752159147</v>
      </c>
      <c r="AW58" s="14" t="n">
        <f aca="false">IF(AD58&gt;0,AD58,0)</f>
        <v>160.34508379018</v>
      </c>
      <c r="AX58" s="14" t="n">
        <f aca="false">IF(AE58&gt;0,AE58,0)</f>
        <v>138.278562301023</v>
      </c>
      <c r="AY58" s="14" t="n">
        <f aca="false">IF(AF58&gt;0,AF58,0)</f>
        <v>94.2804258507047</v>
      </c>
      <c r="AZ58" s="14" t="n">
        <f aca="false">IF(AG58&gt;0,AG58,0)</f>
        <v>41.0340243836704</v>
      </c>
      <c r="BA58" s="14" t="n">
        <f aca="false">IF(AH58&gt;0,AH58,0)</f>
        <v>255.189860770254</v>
      </c>
      <c r="BB58" s="14" t="n">
        <f aca="false">IF(AI58&gt;0,AI58,0)</f>
        <v>5.93684570740079</v>
      </c>
      <c r="BC58" s="14" t="n">
        <f aca="false">IF(AJ58&gt;0,AJ58,0)</f>
        <v>252.602753719604</v>
      </c>
      <c r="BD58" s="14" t="n">
        <f aca="false">IF(AK58&gt;0,AK58,0)</f>
        <v>96.7036171783274</v>
      </c>
      <c r="BE58" s="14" t="n">
        <f aca="false">IF(AL58&gt;0,AL58,0)</f>
        <v>204.591260727834</v>
      </c>
      <c r="BF58" s="14" t="n">
        <f aca="false">IF(AM58&gt;0,AM58,0)</f>
        <v>138.578983350084</v>
      </c>
      <c r="BG58" s="14" t="n">
        <f aca="false">IF(AN58&gt;0,AN58,0)</f>
        <v>32.3102492335751</v>
      </c>
      <c r="BH58" s="14" t="n">
        <f aca="false">IF(AO58&gt;0,AO58,0)</f>
        <v>84.2174128783995</v>
      </c>
      <c r="BI58" s="14" t="n">
        <f aca="false">IF(AP58&gt;0,AP58,0)</f>
        <v>435.67861074567</v>
      </c>
      <c r="BJ58" s="14" t="n">
        <f aca="false">IF(AQ58&gt;0,AQ58,0)</f>
        <v>79.0915803888491</v>
      </c>
      <c r="BK58" s="14" t="n">
        <f aca="false">IF(AR58&gt;0,AR58,0)</f>
        <v>48.5512850128851</v>
      </c>
    </row>
    <row r="59" customFormat="false" ht="18" hidden="false" customHeight="false" outlineLevel="0" collapsed="false">
      <c r="A59" s="26" t="s">
        <v>1350</v>
      </c>
      <c r="B59" s="26" t="s">
        <v>1351</v>
      </c>
      <c r="C59" s="26" t="n">
        <v>40</v>
      </c>
      <c r="D59" s="26" t="n">
        <f aca="false">C59-3</f>
        <v>37</v>
      </c>
      <c r="E59" s="0" t="s">
        <v>1352</v>
      </c>
      <c r="F59" s="0" t="n">
        <v>11.8573273234308</v>
      </c>
      <c r="G59" s="6" t="n">
        <f aca="false">F59*((POWER(D59,2))/((POWER(C59,2))))</f>
        <v>10.1454256911105</v>
      </c>
      <c r="H59" s="0" t="n">
        <f aca="false">IF(ISNA(VLOOKUP($A59,PS!$B:$T,2,0)),0,VLOOKUP($A59,PS!$B:$T,2,0))</f>
        <v>0</v>
      </c>
      <c r="I59" s="0" t="n">
        <f aca="false">IF(ISNA(VLOOKUP($A59,PS!$B:$T,3,0)),0,VLOOKUP($A59,PS!$B:$T,3,0))</f>
        <v>32.1777237758041</v>
      </c>
      <c r="J59" s="0" t="n">
        <f aca="false">IF(ISNA(VLOOKUP($A59,PS!$B:$T,4,0)),0,VLOOKUP($A59,PS!$B:$T,4,0))</f>
        <v>14.982672344999</v>
      </c>
      <c r="K59" s="0" t="n">
        <f aca="false">IF(ISNA(VLOOKUP($A59,PS!$B:$T,5,0)),0,VLOOKUP($A59,PS!$B:$T,5,0))</f>
        <v>6.47047383907735</v>
      </c>
      <c r="L59" s="0" t="n">
        <f aca="false">IF(ISNA(VLOOKUP($A59,PS!$B:$T,6,0)),0,VLOOKUP($A59,PS!$B:$T,6,0))</f>
        <v>3.66746351096527</v>
      </c>
      <c r="M59" s="0" t="n">
        <f aca="false">IF(ISNA(VLOOKUP($A59,PS!$B:$T,7,0)),0,VLOOKUP($A59,PS!$B:$T,7,0))</f>
        <v>1.90349090398258</v>
      </c>
      <c r="N59" s="0" t="n">
        <f aca="false">IF(ISNA(VLOOKUP($A59,PS!$B:$T,8,0)),0,VLOOKUP($A59,PS!$B:$T,8,0))</f>
        <v>0</v>
      </c>
      <c r="O59" s="0" t="n">
        <f aca="false">IF(ISNA(VLOOKUP($A59,PS!$B:$T,9,0)),0,VLOOKUP($A59,PS!$B:$T,9,0))</f>
        <v>51.885005072555</v>
      </c>
      <c r="P59" s="0" t="n">
        <f aca="false">IF(ISNA(VLOOKUP($A59,PS!$B:$T,10,0)),0,VLOOKUP($A59,PS!$B:$T,10,0))</f>
        <v>0</v>
      </c>
      <c r="Q59" s="0" t="n">
        <f aca="false">IF(ISNA(VLOOKUP($A59,PS!$B:$T,11,0)),0,VLOOKUP($A59,PS!$B:$T,11,0))</f>
        <v>5.43723699065996</v>
      </c>
      <c r="R59" s="0" t="n">
        <f aca="false">IF(ISNA(VLOOKUP($A59,PS!$B:$T,12,0)),0,VLOOKUP($A59,PS!$B:$T,12,0))</f>
        <v>4.93592844826517</v>
      </c>
      <c r="S59" s="0" t="n">
        <f aca="false">IF(ISNA(VLOOKUP($A59,PS!$B:$T,13,0)),0,VLOOKUP($A59,PS!$B:$T,13,0))</f>
        <v>9.97316472447892</v>
      </c>
      <c r="T59" s="0" t="n">
        <f aca="false">IF(ISNA(VLOOKUP($A59,PS!$B:$T,14,0)),0,VLOOKUP($A59,PS!$B:$T,14,0))</f>
        <v>4.93592844826517</v>
      </c>
      <c r="U59" s="0" t="n">
        <f aca="false">IF(ISNA(VLOOKUP($A59,PS!$B:$T,15,0)),0,VLOOKUP($A59,PS!$B:$T,15,0))</f>
        <v>0</v>
      </c>
      <c r="V59" s="0" t="n">
        <f aca="false">IF(ISNA(VLOOKUP($A59,PS!$B:$T,16,0)),0,VLOOKUP($A59,PS!$B:$T,16,0))</f>
        <v>15.7155012315601</v>
      </c>
      <c r="W59" s="0" t="n">
        <f aca="false">IF(ISNA(VLOOKUP($A59,PS!$B:$T,17,0)),0,VLOOKUP($A59,PS!$B:$T,17,0))</f>
        <v>16.9465615984154</v>
      </c>
      <c r="X59" s="0" t="n">
        <f aca="false">IF(ISNA(VLOOKUP($A59,PS!$B:$T,18,0)),0,VLOOKUP($A59,PS!$B:$T,18,0))</f>
        <v>2.05218788852837</v>
      </c>
      <c r="Y59" s="0" t="n">
        <f aca="false">IF(ISNA(VLOOKUP($A59,PS!$B:$T,19,0)),0,VLOOKUP($A59,PS!$B:$T,19,0))</f>
        <v>0.605579734665064</v>
      </c>
      <c r="AA59" s="14" t="n">
        <f aca="false">H59-(H58*$G58/100)</f>
        <v>-19.9379309688554</v>
      </c>
      <c r="AB59" s="14" t="n">
        <f aca="false">I59-(I58*$G58/100)</f>
        <v>-67.2248103160229</v>
      </c>
      <c r="AC59" s="14" t="n">
        <f aca="false">J59-(J58*$G58/100)</f>
        <v>-13.6242234605045</v>
      </c>
      <c r="AD59" s="14" t="n">
        <f aca="false">K59-(K58*$G58/100)</f>
        <v>-12.2255949172117</v>
      </c>
      <c r="AE59" s="14" t="n">
        <f aca="false">L59-(L58*$G58/100)</f>
        <v>-13.8982827425525</v>
      </c>
      <c r="AF59" s="14" t="n">
        <f aca="false">M59-(M58*$G58/100)</f>
        <v>-11.4534395349281</v>
      </c>
      <c r="AG59" s="14" t="n">
        <f aca="false">N59-(N58*$G58/100)</f>
        <v>-7.24525309851245</v>
      </c>
      <c r="AH59" s="14" t="n">
        <f aca="false">O59-(O58*$G58/100)</f>
        <v>13.4183364177237</v>
      </c>
      <c r="AI59" s="14" t="n">
        <f aca="false">P59-(P58*$G58/100)</f>
        <v>-4.37177179915582</v>
      </c>
      <c r="AJ59" s="14" t="n">
        <f aca="false">Q59-(Q58*$G58/100)</f>
        <v>-23.4851373815979</v>
      </c>
      <c r="AK59" s="14" t="n">
        <f aca="false">R59-(R58*$G58/100)</f>
        <v>-8.69438898728764</v>
      </c>
      <c r="AL59" s="14" t="n">
        <f aca="false">S59-(S58*$G58/100)</f>
        <v>-14.7578088849831</v>
      </c>
      <c r="AM59" s="14" t="n">
        <f aca="false">T59-(T58*$G58/100)</f>
        <v>-12.6298178052526</v>
      </c>
      <c r="AN59" s="14" t="n">
        <f aca="false">U59-(U58*$G58/100)</f>
        <v>-5.95744617082557</v>
      </c>
      <c r="AO59" s="14" t="n">
        <f aca="false">V59-(V58*$G58/100)</f>
        <v>1.97558005597325</v>
      </c>
      <c r="AP59" s="14" t="n">
        <f aca="false">W59-(W58*$G58/100)</f>
        <v>-30.9695218658954</v>
      </c>
      <c r="AQ59" s="14" t="n">
        <f aca="false">X59-(X58*$G58/100)</f>
        <v>-9.38200606524505</v>
      </c>
      <c r="AR59" s="14" t="n">
        <f aca="false">Y59-(Y58*$G58/100)</f>
        <v>-6.28921174991686</v>
      </c>
      <c r="AT59" s="14" t="n">
        <f aca="false">IF(AA59&gt;0,AA59,0)</f>
        <v>0</v>
      </c>
      <c r="AU59" s="14" t="n">
        <f aca="false">IF(AB59&gt;0,AB59,0)</f>
        <v>0</v>
      </c>
      <c r="AV59" s="14" t="n">
        <f aca="false">IF(AC59&gt;0,AC59,0)</f>
        <v>0</v>
      </c>
      <c r="AW59" s="14" t="n">
        <f aca="false">IF(AD59&gt;0,AD59,0)</f>
        <v>0</v>
      </c>
      <c r="AX59" s="14" t="n">
        <f aca="false">IF(AE59&gt;0,AE59,0)</f>
        <v>0</v>
      </c>
      <c r="AY59" s="14" t="n">
        <f aca="false">IF(AF59&gt;0,AF59,0)</f>
        <v>0</v>
      </c>
      <c r="AZ59" s="14" t="n">
        <f aca="false">IF(AG59&gt;0,AG59,0)</f>
        <v>0</v>
      </c>
      <c r="BA59" s="14" t="n">
        <f aca="false">IF(AH59&gt;0,AH59,0)</f>
        <v>13.4183364177237</v>
      </c>
      <c r="BB59" s="14" t="n">
        <f aca="false">IF(AI59&gt;0,AI59,0)</f>
        <v>0</v>
      </c>
      <c r="BC59" s="14" t="n">
        <f aca="false">IF(AJ59&gt;0,AJ59,0)</f>
        <v>0</v>
      </c>
      <c r="BD59" s="14" t="n">
        <f aca="false">IF(AK59&gt;0,AK59,0)</f>
        <v>0</v>
      </c>
      <c r="BE59" s="14" t="n">
        <f aca="false">IF(AL59&gt;0,AL59,0)</f>
        <v>0</v>
      </c>
      <c r="BF59" s="14" t="n">
        <f aca="false">IF(AM59&gt;0,AM59,0)</f>
        <v>0</v>
      </c>
      <c r="BG59" s="14" t="n">
        <f aca="false">IF(AN59&gt;0,AN59,0)</f>
        <v>0</v>
      </c>
      <c r="BH59" s="14" t="n">
        <f aca="false">IF(AO59&gt;0,AO59,0)</f>
        <v>1.97558005597325</v>
      </c>
      <c r="BI59" s="14" t="n">
        <f aca="false">IF(AP59&gt;0,AP59,0)</f>
        <v>0</v>
      </c>
      <c r="BJ59" s="14" t="n">
        <f aca="false">IF(AQ59&gt;0,AQ59,0)</f>
        <v>0</v>
      </c>
      <c r="BK59" s="14" t="n">
        <f aca="false">IF(AR59&gt;0,AR59,0)</f>
        <v>0</v>
      </c>
    </row>
    <row r="60" customFormat="false" ht="18" hidden="false" customHeight="false" outlineLevel="0" collapsed="false">
      <c r="A60" s="26" t="s">
        <v>1353</v>
      </c>
      <c r="B60" s="26" t="s">
        <v>1354</v>
      </c>
      <c r="C60" s="26" t="n">
        <v>40</v>
      </c>
      <c r="D60" s="26" t="n">
        <f aca="false">C60-3</f>
        <v>37</v>
      </c>
      <c r="E60" s="0" t="s">
        <v>1355</v>
      </c>
      <c r="F60" s="0" t="n">
        <v>11.8672208240489</v>
      </c>
      <c r="G60" s="6" t="n">
        <f aca="false">F60*((POWER(D60,2))/((POWER(C60,2))))</f>
        <v>10.1538908175768</v>
      </c>
      <c r="H60" s="0" t="n">
        <f aca="false">IF(ISNA(VLOOKUP($A60,PS!$B:$T,2,0)),0,VLOOKUP($A60,PS!$B:$T,2,0))</f>
        <v>102.990275061442</v>
      </c>
      <c r="I60" s="0" t="n">
        <f aca="false">IF(ISNA(VLOOKUP($A60,PS!$B:$T,3,0)),0,VLOOKUP($A60,PS!$B:$T,3,0))</f>
        <v>79.0890546788376</v>
      </c>
      <c r="J60" s="0" t="n">
        <f aca="false">IF(ISNA(VLOOKUP($A60,PS!$B:$T,4,0)),0,VLOOKUP($A60,PS!$B:$T,4,0))</f>
        <v>13.1758498347333</v>
      </c>
      <c r="K60" s="0" t="n">
        <f aca="false">IF(ISNA(VLOOKUP($A60,PS!$B:$T,5,0)),0,VLOOKUP($A60,PS!$B:$T,5,0))</f>
        <v>27.3556667906788</v>
      </c>
      <c r="L60" s="0" t="n">
        <f aca="false">IF(ISNA(VLOOKUP($A60,PS!$B:$T,6,0)),0,VLOOKUP($A60,PS!$B:$T,6,0))</f>
        <v>7.80783679044975</v>
      </c>
      <c r="M60" s="0" t="n">
        <f aca="false">IF(ISNA(VLOOKUP($A60,PS!$B:$T,7,0)),0,VLOOKUP($A60,PS!$B:$T,7,0))</f>
        <v>16.3192737233968</v>
      </c>
      <c r="N60" s="0" t="n">
        <f aca="false">IF(ISNA(VLOOKUP($A60,PS!$B:$T,8,0)),0,VLOOKUP($A60,PS!$B:$T,8,0))</f>
        <v>8.57622204294332</v>
      </c>
      <c r="O60" s="0" t="n">
        <f aca="false">IF(ISNA(VLOOKUP($A60,PS!$B:$T,9,0)),0,VLOOKUP($A60,PS!$B:$T,9,0))</f>
        <v>42.5173591814267</v>
      </c>
      <c r="P60" s="0" t="n">
        <f aca="false">IF(ISNA(VLOOKUP($A60,PS!$B:$T,10,0)),0,VLOOKUP($A60,PS!$B:$T,10,0))</f>
        <v>2.86303408732743</v>
      </c>
      <c r="Q60" s="0" t="n">
        <f aca="false">IF(ISNA(VLOOKUP($A60,PS!$B:$T,11,0)),0,VLOOKUP($A60,PS!$B:$T,11,0))</f>
        <v>11.8136097711177</v>
      </c>
      <c r="R60" s="0" t="n">
        <f aca="false">IF(ISNA(VLOOKUP($A60,PS!$B:$T,12,0)),0,VLOOKUP($A60,PS!$B:$T,12,0))</f>
        <v>10.8078101546897</v>
      </c>
      <c r="S60" s="0" t="n">
        <f aca="false">IF(ISNA(VLOOKUP($A60,PS!$B:$T,13,0)),0,VLOOKUP($A60,PS!$B:$T,13,0))</f>
        <v>29.1300591846488</v>
      </c>
      <c r="T60" s="0" t="n">
        <f aca="false">IF(ISNA(VLOOKUP($A60,PS!$B:$T,14,0)),0,VLOOKUP($A60,PS!$B:$T,14,0))</f>
        <v>8.52294877562431</v>
      </c>
      <c r="U60" s="0" t="n">
        <f aca="false">IF(ISNA(VLOOKUP($A60,PS!$B:$T,15,0)),0,VLOOKUP($A60,PS!$B:$T,15,0))</f>
        <v>4.3174526114008</v>
      </c>
      <c r="V60" s="0" t="n">
        <f aca="false">IF(ISNA(VLOOKUP($A60,PS!$B:$T,16,0)),0,VLOOKUP($A60,PS!$B:$T,16,0))</f>
        <v>14.195228332051</v>
      </c>
      <c r="W60" s="0" t="n">
        <f aca="false">IF(ISNA(VLOOKUP($A60,PS!$B:$T,17,0)),0,VLOOKUP($A60,PS!$B:$T,17,0))</f>
        <v>26.3354217801318</v>
      </c>
      <c r="X60" s="0" t="n">
        <f aca="false">IF(ISNA(VLOOKUP($A60,PS!$B:$T,18,0)),0,VLOOKUP($A60,PS!$B:$T,18,0))</f>
        <v>13.1758498347333</v>
      </c>
      <c r="Y60" s="0" t="n">
        <f aca="false">IF(ISNA(VLOOKUP($A60,PS!$B:$T,19,0)),0,VLOOKUP($A60,PS!$B:$T,19,0))</f>
        <v>7.49798723498594</v>
      </c>
      <c r="AA60" s="14" t="n">
        <f aca="false">H60-(H59*$G59/100)</f>
        <v>102.990275061442</v>
      </c>
      <c r="AB60" s="14" t="n">
        <f aca="false">I60-(I59*$G59/100)</f>
        <v>75.8244876240726</v>
      </c>
      <c r="AC60" s="14" t="n">
        <f aca="false">J60-(J59*$G59/100)</f>
        <v>11.6557939454289</v>
      </c>
      <c r="AD60" s="14" t="n">
        <f aca="false">K60-(K59*$G59/100)</f>
        <v>26.6992096754725</v>
      </c>
      <c r="AE60" s="14" t="n">
        <f aca="false">L60-(L59*$G59/100)</f>
        <v>7.43575700519618</v>
      </c>
      <c r="AF60" s="14" t="n">
        <f aca="false">M60-(M59*$G59/100)</f>
        <v>16.1261564681962</v>
      </c>
      <c r="AG60" s="14" t="n">
        <f aca="false">N60-(N59*$G59/100)</f>
        <v>8.57622204294332</v>
      </c>
      <c r="AH60" s="14" t="n">
        <f aca="false">O60-(O59*$G59/100)</f>
        <v>37.2534045469617</v>
      </c>
      <c r="AI60" s="14" t="n">
        <f aca="false">P60-(P59*$G59/100)</f>
        <v>2.86303408732743</v>
      </c>
      <c r="AJ60" s="14" t="n">
        <f aca="false">Q60-(Q59*$G59/100)</f>
        <v>11.2619789325807</v>
      </c>
      <c r="AK60" s="14" t="n">
        <f aca="false">R60-(R59*$G59/100)</f>
        <v>10.3070392018046</v>
      </c>
      <c r="AL60" s="14" t="n">
        <f aca="false">S60-(S59*$G59/100)</f>
        <v>28.1182391684747</v>
      </c>
      <c r="AM60" s="14" t="n">
        <f aca="false">T60-(T59*$G59/100)</f>
        <v>8.02217782273919</v>
      </c>
      <c r="AN60" s="14" t="n">
        <f aca="false">U60-(U59*$G59/100)</f>
        <v>4.3174526114008</v>
      </c>
      <c r="AO60" s="14" t="n">
        <f aca="false">V60-(V59*$G59/100)</f>
        <v>12.6008238326175</v>
      </c>
      <c r="AP60" s="14" t="n">
        <f aca="false">W60-(W59*$G59/100)</f>
        <v>24.6161209659663</v>
      </c>
      <c r="AQ60" s="14" t="n">
        <f aca="false">X60-(X59*$G59/100)</f>
        <v>12.9676466374607</v>
      </c>
      <c r="AR60" s="14" t="n">
        <f aca="false">Y60-(Y59*$G59/100)</f>
        <v>7.43654859300507</v>
      </c>
      <c r="AT60" s="14" t="n">
        <f aca="false">IF(AA60&gt;0,AA60,0)</f>
        <v>102.990275061442</v>
      </c>
      <c r="AU60" s="14" t="n">
        <f aca="false">IF(AB60&gt;0,AB60,0)</f>
        <v>75.8244876240726</v>
      </c>
      <c r="AV60" s="14" t="n">
        <f aca="false">IF(AC60&gt;0,AC60,0)</f>
        <v>11.6557939454289</v>
      </c>
      <c r="AW60" s="14" t="n">
        <f aca="false">IF(AD60&gt;0,AD60,0)</f>
        <v>26.6992096754725</v>
      </c>
      <c r="AX60" s="14" t="n">
        <f aca="false">IF(AE60&gt;0,AE60,0)</f>
        <v>7.43575700519618</v>
      </c>
      <c r="AY60" s="14" t="n">
        <f aca="false">IF(AF60&gt;0,AF60,0)</f>
        <v>16.1261564681962</v>
      </c>
      <c r="AZ60" s="14" t="n">
        <f aca="false">IF(AG60&gt;0,AG60,0)</f>
        <v>8.57622204294332</v>
      </c>
      <c r="BA60" s="14" t="n">
        <f aca="false">IF(AH60&gt;0,AH60,0)</f>
        <v>37.2534045469617</v>
      </c>
      <c r="BB60" s="14" t="n">
        <f aca="false">IF(AI60&gt;0,AI60,0)</f>
        <v>2.86303408732743</v>
      </c>
      <c r="BC60" s="14" t="n">
        <f aca="false">IF(AJ60&gt;0,AJ60,0)</f>
        <v>11.2619789325807</v>
      </c>
      <c r="BD60" s="14" t="n">
        <f aca="false">IF(AK60&gt;0,AK60,0)</f>
        <v>10.3070392018046</v>
      </c>
      <c r="BE60" s="14" t="n">
        <f aca="false">IF(AL60&gt;0,AL60,0)</f>
        <v>28.1182391684747</v>
      </c>
      <c r="BF60" s="14" t="n">
        <f aca="false">IF(AM60&gt;0,AM60,0)</f>
        <v>8.02217782273919</v>
      </c>
      <c r="BG60" s="14" t="n">
        <f aca="false">IF(AN60&gt;0,AN60,0)</f>
        <v>4.3174526114008</v>
      </c>
      <c r="BH60" s="14" t="n">
        <f aca="false">IF(AO60&gt;0,AO60,0)</f>
        <v>12.6008238326175</v>
      </c>
      <c r="BI60" s="14" t="n">
        <f aca="false">IF(AP60&gt;0,AP60,0)</f>
        <v>24.6161209659663</v>
      </c>
      <c r="BJ60" s="14" t="n">
        <f aca="false">IF(AQ60&gt;0,AQ60,0)</f>
        <v>12.9676466374607</v>
      </c>
      <c r="BK60" s="14" t="n">
        <f aca="false">IF(AR60&gt;0,AR60,0)</f>
        <v>7.43654859300507</v>
      </c>
    </row>
    <row r="61" customFormat="false" ht="18" hidden="false" customHeight="false" outlineLevel="0" collapsed="false">
      <c r="A61" s="29" t="s">
        <v>1356</v>
      </c>
      <c r="B61" s="26" t="s">
        <v>1357</v>
      </c>
      <c r="C61" s="26" t="n">
        <v>40</v>
      </c>
      <c r="D61" s="26" t="n">
        <f aca="false">C61-3</f>
        <v>37</v>
      </c>
      <c r="E61" s="0" t="s">
        <v>1358</v>
      </c>
      <c r="F61" s="0" t="n">
        <v>11.8771146351834</v>
      </c>
      <c r="G61" s="6" t="n">
        <f aca="false">F61*((POWER(D61,2))/((POWER(C61,2))))</f>
        <v>10.1623562097288</v>
      </c>
      <c r="H61" s="0" t="n">
        <f aca="false">IF(ISNA(VLOOKUP($A61,PS!$B:$T,2,0)),0,VLOOKUP($A61,PS!$B:$T,2,0))</f>
        <v>193.56521563405</v>
      </c>
      <c r="I61" s="0" t="n">
        <f aca="false">IF(ISNA(VLOOKUP($A61,PS!$B:$T,3,0)),0,VLOOKUP($A61,PS!$B:$T,3,0))</f>
        <v>433.500573643232</v>
      </c>
      <c r="J61" s="0" t="n">
        <f aca="false">IF(ISNA(VLOOKUP($A61,PS!$B:$T,4,0)),0,VLOOKUP($A61,PS!$B:$T,4,0))</f>
        <v>29.9702374933193</v>
      </c>
      <c r="K61" s="0" t="n">
        <f aca="false">IF(ISNA(VLOOKUP($A61,PS!$B:$T,5,0)),0,VLOOKUP($A61,PS!$B:$T,5,0))</f>
        <v>37.7870598978591</v>
      </c>
      <c r="L61" s="0" t="n">
        <f aca="false">IF(ISNA(VLOOKUP($A61,PS!$B:$T,6,0)),0,VLOOKUP($A61,PS!$B:$T,6,0))</f>
        <v>39.5269417511767</v>
      </c>
      <c r="M61" s="0" t="n">
        <f aca="false">IF(ISNA(VLOOKUP($A61,PS!$B:$T,7,0)),0,VLOOKUP($A61,PS!$B:$T,7,0))</f>
        <v>64.2823277375852</v>
      </c>
      <c r="N61" s="0" t="n">
        <f aca="false">IF(ISNA(VLOOKUP($A61,PS!$B:$T,8,0)),0,VLOOKUP($A61,PS!$B:$T,8,0))</f>
        <v>2.94636590197462</v>
      </c>
      <c r="O61" s="0" t="n">
        <f aca="false">IF(ISNA(VLOOKUP($A61,PS!$B:$T,9,0)),0,VLOOKUP($A61,PS!$B:$T,9,0))</f>
        <v>95.1952692336667</v>
      </c>
      <c r="P61" s="0" t="n">
        <f aca="false">IF(ISNA(VLOOKUP($A61,PS!$B:$T,10,0)),0,VLOOKUP($A61,PS!$B:$T,10,0))</f>
        <v>2.52146187626094</v>
      </c>
      <c r="Q61" s="0" t="n">
        <f aca="false">IF(ISNA(VLOOKUP($A61,PS!$B:$T,11,0)),0,VLOOKUP($A61,PS!$B:$T,11,0))</f>
        <v>47.9100379759828</v>
      </c>
      <c r="R61" s="0" t="n">
        <f aca="false">IF(ISNA(VLOOKUP($A61,PS!$B:$T,12,0)),0,VLOOKUP($A61,PS!$B:$T,12,0))</f>
        <v>41.5069529728456</v>
      </c>
      <c r="S61" s="0" t="n">
        <f aca="false">IF(ISNA(VLOOKUP($A61,PS!$B:$T,13,0)),0,VLOOKUP($A61,PS!$B:$T,13,0))</f>
        <v>80.001286622799</v>
      </c>
      <c r="T61" s="0" t="n">
        <f aca="false">IF(ISNA(VLOOKUP($A61,PS!$B:$T,14,0)),0,VLOOKUP($A61,PS!$B:$T,14,0))</f>
        <v>25.9285067569827</v>
      </c>
      <c r="U61" s="0" t="n">
        <f aca="false">IF(ISNA(VLOOKUP($A61,PS!$B:$T,15,0)),0,VLOOKUP($A61,PS!$B:$T,15,0))</f>
        <v>43.0026988507141</v>
      </c>
      <c r="V61" s="0" t="n">
        <f aca="false">IF(ISNA(VLOOKUP($A61,PS!$B:$T,16,0)),0,VLOOKUP($A61,PS!$B:$T,16,0))</f>
        <v>65.8211195220353</v>
      </c>
      <c r="W61" s="0" t="n">
        <f aca="false">IF(ISNA(VLOOKUP($A61,PS!$B:$T,17,0)),0,VLOOKUP($A61,PS!$B:$T,17,0))</f>
        <v>57.2901864530853</v>
      </c>
      <c r="X61" s="0" t="n">
        <f aca="false">IF(ISNA(VLOOKUP($A61,PS!$B:$T,18,0)),0,VLOOKUP($A61,PS!$B:$T,18,0))</f>
        <v>43.0026988507141</v>
      </c>
      <c r="Y61" s="0" t="n">
        <f aca="false">IF(ISNA(VLOOKUP($A61,PS!$B:$T,19,0)),0,VLOOKUP($A61,PS!$B:$T,19,0))</f>
        <v>20.3971856294412</v>
      </c>
      <c r="AA61" s="14" t="n">
        <f aca="false">H61-(H60*$G60/100)</f>
        <v>183.107695551589</v>
      </c>
      <c r="AB61" s="14" t="n">
        <f aca="false">I61-(I60*$G60/100)</f>
        <v>425.46995738249</v>
      </c>
      <c r="AC61" s="14" t="n">
        <f aca="false">J61-(J60*$G60/100)</f>
        <v>28.6323760868126</v>
      </c>
      <c r="AD61" s="14" t="n">
        <f aca="false">K61-(K60*$G60/100)</f>
        <v>35.0093953595134</v>
      </c>
      <c r="AE61" s="14" t="n">
        <f aca="false">L61-(L60*$G60/100)</f>
        <v>38.7341425282598</v>
      </c>
      <c r="AF61" s="14" t="n">
        <f aca="false">M61-(M60*$G60/100)</f>
        <v>62.62528650149</v>
      </c>
      <c r="AG61" s="14" t="n">
        <f aca="false">N61-(N60*$G60/100)</f>
        <v>2.07554567946119</v>
      </c>
      <c r="AH61" s="14" t="n">
        <f aca="false">O61-(O60*$G60/100)</f>
        <v>90.8781030038677</v>
      </c>
      <c r="AI61" s="14" t="n">
        <f aca="false">P61-(P60*$G60/100)</f>
        <v>2.23075252096371</v>
      </c>
      <c r="AJ61" s="14" t="n">
        <f aca="false">Q61-(Q60*$G60/100)</f>
        <v>46.7104969382089</v>
      </c>
      <c r="AK61" s="14" t="n">
        <f aca="false">R61-(R60*$G60/100)</f>
        <v>40.4095397299674</v>
      </c>
      <c r="AL61" s="14" t="n">
        <f aca="false">S61-(S60*$G60/100)</f>
        <v>77.0434522180942</v>
      </c>
      <c r="AM61" s="14" t="n">
        <f aca="false">T61-(T60*$G60/100)</f>
        <v>25.0630958438678</v>
      </c>
      <c r="AN61" s="14" t="n">
        <f aca="false">U61-(U60*$G60/100)</f>
        <v>42.5643094264519</v>
      </c>
      <c r="AO61" s="14" t="n">
        <f aca="false">V61-(V60*$G60/100)</f>
        <v>64.3797515358931</v>
      </c>
      <c r="AP61" s="14" t="n">
        <f aca="false">W61-(W60*$G60/100)</f>
        <v>54.6161164791824</v>
      </c>
      <c r="AQ61" s="14" t="n">
        <f aca="false">X61-(X60*$G60/100)</f>
        <v>41.6648374442074</v>
      </c>
      <c r="AR61" s="14" t="n">
        <f aca="false">Y61-(Y60*$G60/100)</f>
        <v>19.6358481920849</v>
      </c>
      <c r="AT61" s="14" t="n">
        <f aca="false">IF(AA61&gt;0,AA61,0)</f>
        <v>183.107695551589</v>
      </c>
      <c r="AU61" s="14" t="n">
        <f aca="false">IF(AB61&gt;0,AB61,0)</f>
        <v>425.46995738249</v>
      </c>
      <c r="AV61" s="14" t="n">
        <f aca="false">IF(AC61&gt;0,AC61,0)</f>
        <v>28.6323760868126</v>
      </c>
      <c r="AW61" s="14" t="n">
        <f aca="false">IF(AD61&gt;0,AD61,0)</f>
        <v>35.0093953595134</v>
      </c>
      <c r="AX61" s="14" t="n">
        <f aca="false">IF(AE61&gt;0,AE61,0)</f>
        <v>38.7341425282598</v>
      </c>
      <c r="AY61" s="14" t="n">
        <f aca="false">IF(AF61&gt;0,AF61,0)</f>
        <v>62.62528650149</v>
      </c>
      <c r="AZ61" s="14" t="n">
        <f aca="false">IF(AG61&gt;0,AG61,0)</f>
        <v>2.07554567946119</v>
      </c>
      <c r="BA61" s="14" t="n">
        <f aca="false">IF(AH61&gt;0,AH61,0)</f>
        <v>90.8781030038677</v>
      </c>
      <c r="BB61" s="14" t="n">
        <f aca="false">IF(AI61&gt;0,AI61,0)</f>
        <v>2.23075252096371</v>
      </c>
      <c r="BC61" s="14" t="n">
        <f aca="false">IF(AJ61&gt;0,AJ61,0)</f>
        <v>46.7104969382089</v>
      </c>
      <c r="BD61" s="14" t="n">
        <f aca="false">IF(AK61&gt;0,AK61,0)</f>
        <v>40.4095397299674</v>
      </c>
      <c r="BE61" s="14" t="n">
        <f aca="false">IF(AL61&gt;0,AL61,0)</f>
        <v>77.0434522180942</v>
      </c>
      <c r="BF61" s="14" t="n">
        <f aca="false">IF(AM61&gt;0,AM61,0)</f>
        <v>25.0630958438678</v>
      </c>
      <c r="BG61" s="14" t="n">
        <f aca="false">IF(AN61&gt;0,AN61,0)</f>
        <v>42.5643094264519</v>
      </c>
      <c r="BH61" s="14" t="n">
        <f aca="false">IF(AO61&gt;0,AO61,0)</f>
        <v>64.3797515358931</v>
      </c>
      <c r="BI61" s="14" t="n">
        <f aca="false">IF(AP61&gt;0,AP61,0)</f>
        <v>54.6161164791824</v>
      </c>
      <c r="BJ61" s="14" t="n">
        <f aca="false">IF(AQ61&gt;0,AQ61,0)</f>
        <v>41.6648374442074</v>
      </c>
      <c r="BK61" s="14" t="n">
        <f aca="false">IF(AR61&gt;0,AR61,0)</f>
        <v>19.6358481920849</v>
      </c>
    </row>
    <row r="62" customFormat="false" ht="18" hidden="false" customHeight="false" outlineLevel="0" collapsed="false">
      <c r="A62" s="26" t="s">
        <v>1359</v>
      </c>
      <c r="B62" s="26" t="s">
        <v>1360</v>
      </c>
      <c r="C62" s="26" t="n">
        <v>40</v>
      </c>
      <c r="D62" s="26" t="n">
        <f aca="false">C62-3</f>
        <v>37</v>
      </c>
      <c r="E62" s="0" t="s">
        <v>1361</v>
      </c>
      <c r="F62" s="0" t="n">
        <v>11.8870087543527</v>
      </c>
      <c r="G62" s="6" t="n">
        <f aca="false">F62*((POWER(D62,2))/((POWER(C62,2))))</f>
        <v>10.170821865443</v>
      </c>
      <c r="H62" s="0" t="n">
        <f aca="false">IF(ISNA(VLOOKUP($A62,PS!$B:$T,2,0)),0,VLOOKUP($A62,PS!$B:$T,2,0))</f>
        <v>1092.18794940537</v>
      </c>
      <c r="I62" s="0" t="n">
        <f aca="false">IF(ISNA(VLOOKUP($A62,PS!$B:$T,3,0)),0,VLOOKUP($A62,PS!$B:$T,3,0))</f>
        <v>1587.58616117909</v>
      </c>
      <c r="J62" s="0" t="n">
        <f aca="false">IF(ISNA(VLOOKUP($A62,PS!$B:$T,4,0)),0,VLOOKUP($A62,PS!$B:$T,4,0))</f>
        <v>144.651395681677</v>
      </c>
      <c r="K62" s="0" t="n">
        <f aca="false">IF(ISNA(VLOOKUP($A62,PS!$B:$T,5,0)),0,VLOOKUP($A62,PS!$B:$T,5,0))</f>
        <v>160.412791287584</v>
      </c>
      <c r="L62" s="0" t="n">
        <f aca="false">IF(ISNA(VLOOKUP($A62,PS!$B:$T,6,0)),0,VLOOKUP($A62,PS!$B:$T,6,0))</f>
        <v>273.050824808089</v>
      </c>
      <c r="M62" s="0" t="n">
        <f aca="false">IF(ISNA(VLOOKUP($A62,PS!$B:$T,7,0)),0,VLOOKUP($A62,PS!$B:$T,7,0))</f>
        <v>422.464353445248</v>
      </c>
      <c r="N62" s="0" t="n">
        <f aca="false">IF(ISNA(VLOOKUP($A62,PS!$B:$T,8,0)),0,VLOOKUP($A62,PS!$B:$T,8,0))</f>
        <v>73.4568304956363</v>
      </c>
      <c r="O62" s="0" t="n">
        <f aca="false">IF(ISNA(VLOOKUP($A62,PS!$B:$T,9,0)),0,VLOOKUP($A62,PS!$B:$T,9,0))</f>
        <v>629.69700020943</v>
      </c>
      <c r="P62" s="0" t="n">
        <f aca="false">IF(ISNA(VLOOKUP($A62,PS!$B:$T,10,0)),0,VLOOKUP($A62,PS!$B:$T,10,0))</f>
        <v>37.9616677470788</v>
      </c>
      <c r="Q62" s="0" t="n">
        <f aca="false">IF(ISNA(VLOOKUP($A62,PS!$B:$T,11,0)),0,VLOOKUP($A62,PS!$B:$T,11,0))</f>
        <v>197.673971056143</v>
      </c>
      <c r="R62" s="0" t="n">
        <f aca="false">IF(ISNA(VLOOKUP($A62,PS!$B:$T,12,0)),0,VLOOKUP($A62,PS!$B:$T,12,0))</f>
        <v>383.937454256758</v>
      </c>
      <c r="S62" s="0" t="n">
        <f aca="false">IF(ISNA(VLOOKUP($A62,PS!$B:$T,13,0)),0,VLOOKUP($A62,PS!$B:$T,13,0))</f>
        <v>566.244531853105</v>
      </c>
      <c r="T62" s="0" t="n">
        <f aca="false">IF(ISNA(VLOOKUP($A62,PS!$B:$T,14,0)),0,VLOOKUP($A62,PS!$B:$T,14,0))</f>
        <v>190.90457979462</v>
      </c>
      <c r="U62" s="0" t="n">
        <f aca="false">IF(ISNA(VLOOKUP($A62,PS!$B:$T,15,0)),0,VLOOKUP($A62,PS!$B:$T,15,0))</f>
        <v>252.429165051888</v>
      </c>
      <c r="V62" s="0" t="n">
        <f aca="false">IF(ISNA(VLOOKUP($A62,PS!$B:$T,16,0)),0,VLOOKUP($A62,PS!$B:$T,16,0))</f>
        <v>335.666996634558</v>
      </c>
      <c r="W62" s="0" t="n">
        <f aca="false">IF(ISNA(VLOOKUP($A62,PS!$B:$T,17,0)),0,VLOOKUP($A62,PS!$B:$T,17,0))</f>
        <v>252.429165051888</v>
      </c>
      <c r="X62" s="0" t="n">
        <f aca="false">IF(ISNA(VLOOKUP($A62,PS!$B:$T,18,0)),0,VLOOKUP($A62,PS!$B:$T,18,0))</f>
        <v>250.592079328017</v>
      </c>
      <c r="Y62" s="0" t="n">
        <f aca="false">IF(ISNA(VLOOKUP($A62,PS!$B:$T,19,0)),0,VLOOKUP($A62,PS!$B:$T,19,0))</f>
        <v>201.805654411164</v>
      </c>
      <c r="AA62" s="14" t="n">
        <f aca="false">H62-(H61*$G61/100)</f>
        <v>1072.51716269451</v>
      </c>
      <c r="AB62" s="14" t="n">
        <f aca="false">I62-(I61*$G61/100)</f>
        <v>1543.53228871425</v>
      </c>
      <c r="AC62" s="14" t="n">
        <f aca="false">J62-(J61*$G61/100)</f>
        <v>141.605713390704</v>
      </c>
      <c r="AD62" s="14" t="n">
        <f aca="false">K62-(K61*$G61/100)</f>
        <v>156.57273565958</v>
      </c>
      <c r="AE62" s="14" t="n">
        <f aca="false">L62-(L61*$G61/100)</f>
        <v>269.033956188523</v>
      </c>
      <c r="AF62" s="14" t="n">
        <f aca="false">M62-(M61*$G61/100)</f>
        <v>415.93175432065</v>
      </c>
      <c r="AG62" s="14" t="n">
        <f aca="false">N62-(N61*$G61/100)</f>
        <v>73.1574102974356</v>
      </c>
      <c r="AH62" s="14" t="n">
        <f aca="false">O62-(O61*$G61/100)</f>
        <v>620.022917855095</v>
      </c>
      <c r="AI62" s="14" t="n">
        <f aca="false">P62-(P61*$G61/100)</f>
        <v>37.7054278095206</v>
      </c>
      <c r="AJ62" s="14" t="n">
        <f aca="false">Q62-(Q61*$G61/100)</f>
        <v>192.805182336807</v>
      </c>
      <c r="AK62" s="14" t="n">
        <f aca="false">R62-(R61*$G61/100)</f>
        <v>379.719369843852</v>
      </c>
      <c r="AL62" s="14" t="n">
        <f aca="false">S62-(S61*$G61/100)</f>
        <v>558.11451613413</v>
      </c>
      <c r="AM62" s="14" t="n">
        <f aca="false">T62-(T61*$G61/100)</f>
        <v>188.269632578112</v>
      </c>
      <c r="AN62" s="14" t="n">
        <f aca="false">U62-(U61*$G61/100)</f>
        <v>248.059077614882</v>
      </c>
      <c r="AO62" s="14" t="n">
        <f aca="false">V62-(V61*$G61/100)</f>
        <v>328.978020007498</v>
      </c>
      <c r="AP62" s="14" t="n">
        <f aca="false">W62-(W61*$G61/100)</f>
        <v>246.607132231308</v>
      </c>
      <c r="AQ62" s="14" t="n">
        <f aca="false">X62-(X61*$G61/100)</f>
        <v>246.22199189101</v>
      </c>
      <c r="AR62" s="14" t="n">
        <f aca="false">Y62-(Y61*$G61/100)</f>
        <v>199.732819750741</v>
      </c>
      <c r="AT62" s="14" t="n">
        <f aca="false">IF(AA62&gt;0,AA62,0)</f>
        <v>1072.51716269451</v>
      </c>
      <c r="AU62" s="14" t="n">
        <f aca="false">IF(AB62&gt;0,AB62,0)</f>
        <v>1543.53228871425</v>
      </c>
      <c r="AV62" s="14" t="n">
        <f aca="false">IF(AC62&gt;0,AC62,0)</f>
        <v>141.605713390704</v>
      </c>
      <c r="AW62" s="14" t="n">
        <f aca="false">IF(AD62&gt;0,AD62,0)</f>
        <v>156.57273565958</v>
      </c>
      <c r="AX62" s="14" t="n">
        <f aca="false">IF(AE62&gt;0,AE62,0)</f>
        <v>269.033956188523</v>
      </c>
      <c r="AY62" s="14" t="n">
        <f aca="false">IF(AF62&gt;0,AF62,0)</f>
        <v>415.93175432065</v>
      </c>
      <c r="AZ62" s="14" t="n">
        <f aca="false">IF(AG62&gt;0,AG62,0)</f>
        <v>73.1574102974356</v>
      </c>
      <c r="BA62" s="14" t="n">
        <f aca="false">IF(AH62&gt;0,AH62,0)</f>
        <v>620.022917855095</v>
      </c>
      <c r="BB62" s="14" t="n">
        <f aca="false">IF(AI62&gt;0,AI62,0)</f>
        <v>37.7054278095206</v>
      </c>
      <c r="BC62" s="14" t="n">
        <f aca="false">IF(AJ62&gt;0,AJ62,0)</f>
        <v>192.805182336807</v>
      </c>
      <c r="BD62" s="14" t="n">
        <f aca="false">IF(AK62&gt;0,AK62,0)</f>
        <v>379.719369843852</v>
      </c>
      <c r="BE62" s="14" t="n">
        <f aca="false">IF(AL62&gt;0,AL62,0)</f>
        <v>558.11451613413</v>
      </c>
      <c r="BF62" s="14" t="n">
        <f aca="false">IF(AM62&gt;0,AM62,0)</f>
        <v>188.269632578112</v>
      </c>
      <c r="BG62" s="14" t="n">
        <f aca="false">IF(AN62&gt;0,AN62,0)</f>
        <v>248.059077614882</v>
      </c>
      <c r="BH62" s="14" t="n">
        <f aca="false">IF(AO62&gt;0,AO62,0)</f>
        <v>328.978020007498</v>
      </c>
      <c r="BI62" s="14" t="n">
        <f aca="false">IF(AP62&gt;0,AP62,0)</f>
        <v>246.607132231308</v>
      </c>
      <c r="BJ62" s="14" t="n">
        <f aca="false">IF(AQ62&gt;0,AQ62,0)</f>
        <v>246.22199189101</v>
      </c>
      <c r="BK62" s="14" t="n">
        <f aca="false">IF(AR62&gt;0,AR62,0)</f>
        <v>199.732819750741</v>
      </c>
    </row>
    <row r="63" customFormat="false" ht="18" hidden="false" customHeight="false" outlineLevel="0" collapsed="false">
      <c r="A63" s="26" t="s">
        <v>1362</v>
      </c>
      <c r="B63" s="26" t="s">
        <v>1363</v>
      </c>
      <c r="C63" s="26" t="n">
        <v>40</v>
      </c>
      <c r="D63" s="26" t="n">
        <f aca="false">C63-3</f>
        <v>37</v>
      </c>
      <c r="E63" s="0" t="s">
        <v>1364</v>
      </c>
      <c r="F63" s="0" t="n">
        <v>11.8969031791003</v>
      </c>
      <c r="G63" s="6" t="n">
        <f aca="false">F63*((POWER(D63,2))/((POWER(C63,2))))</f>
        <v>10.1792877826177</v>
      </c>
      <c r="H63" s="0" t="n">
        <f aca="false">IF(ISNA(VLOOKUP($A63,PS!$B:$T,2,0)),0,VLOOKUP($A63,PS!$B:$T,2,0))</f>
        <v>3738.53565677005</v>
      </c>
      <c r="I63" s="0" t="n">
        <f aca="false">IF(ISNA(VLOOKUP($A63,PS!$B:$T,3,0)),0,VLOOKUP($A63,PS!$B:$T,3,0))</f>
        <v>1608.12716113358</v>
      </c>
      <c r="J63" s="0" t="n">
        <f aca="false">IF(ISNA(VLOOKUP($A63,PS!$B:$T,4,0)),0,VLOOKUP($A63,PS!$B:$T,4,0))</f>
        <v>634.993327245909</v>
      </c>
      <c r="K63" s="0" t="n">
        <f aca="false">IF(ISNA(VLOOKUP($A63,PS!$B:$T,5,0)),0,VLOOKUP($A63,PS!$B:$T,5,0))</f>
        <v>1041.4888219975</v>
      </c>
      <c r="L63" s="0" t="n">
        <f aca="false">IF(ISNA(VLOOKUP($A63,PS!$B:$T,6,0)),0,VLOOKUP($A63,PS!$B:$T,6,0))</f>
        <v>625.324058263671</v>
      </c>
      <c r="M63" s="0" t="n">
        <f aca="false">IF(ISNA(VLOOKUP($A63,PS!$B:$T,7,0)),0,VLOOKUP($A63,PS!$B:$T,7,0))</f>
        <v>634.993327245909</v>
      </c>
      <c r="N63" s="0" t="n">
        <f aca="false">IF(ISNA(VLOOKUP($A63,PS!$B:$T,8,0)),0,VLOOKUP($A63,PS!$B:$T,8,0))</f>
        <v>411.162561175602</v>
      </c>
      <c r="O63" s="0" t="n">
        <f aca="false">IF(ISNA(VLOOKUP($A63,PS!$B:$T,9,0)),0,VLOOKUP($A63,PS!$B:$T,9,0))</f>
        <v>652.182658246625</v>
      </c>
      <c r="P63" s="0" t="n">
        <f aca="false">IF(ISNA(VLOOKUP($A63,PS!$B:$T,10,0)),0,VLOOKUP($A63,PS!$B:$T,10,0))</f>
        <v>274.073505092852</v>
      </c>
      <c r="Q63" s="0" t="n">
        <f aca="false">IF(ISNA(VLOOKUP($A63,PS!$B:$T,11,0)),0,VLOOKUP($A63,PS!$B:$T,11,0))</f>
        <v>340.803012419173</v>
      </c>
      <c r="R63" s="0" t="n">
        <f aca="false">IF(ISNA(VLOOKUP($A63,PS!$B:$T,12,0)),0,VLOOKUP($A63,PS!$B:$T,12,0))</f>
        <v>657.831863347103</v>
      </c>
      <c r="S63" s="0" t="n">
        <f aca="false">IF(ISNA(VLOOKUP($A63,PS!$B:$T,13,0)),0,VLOOKUP($A63,PS!$B:$T,13,0))</f>
        <v>868.546667646951</v>
      </c>
      <c r="T63" s="0" t="n">
        <f aca="false">IF(ISNA(VLOOKUP($A63,PS!$B:$T,14,0)),0,VLOOKUP($A63,PS!$B:$T,14,0))</f>
        <v>667.134756527797</v>
      </c>
      <c r="U63" s="0" t="n">
        <f aca="false">IF(ISNA(VLOOKUP($A63,PS!$B:$T,15,0)),0,VLOOKUP($A63,PS!$B:$T,15,0))</f>
        <v>338.701560127788</v>
      </c>
      <c r="V63" s="0" t="n">
        <f aca="false">IF(ISNA(VLOOKUP($A63,PS!$B:$T,16,0)),0,VLOOKUP($A63,PS!$B:$T,16,0))</f>
        <v>343.518074877142</v>
      </c>
      <c r="W63" s="0" t="n">
        <f aca="false">IF(ISNA(VLOOKUP($A63,PS!$B:$T,17,0)),0,VLOOKUP($A63,PS!$B:$T,17,0))</f>
        <v>521.461482151316</v>
      </c>
      <c r="X63" s="0" t="n">
        <f aca="false">IF(ISNA(VLOOKUP($A63,PS!$B:$T,18,0)),0,VLOOKUP($A63,PS!$B:$T,18,0))</f>
        <v>812.391970161021</v>
      </c>
      <c r="Y63" s="0" t="n">
        <f aca="false">IF(ISNA(VLOOKUP($A63,PS!$B:$T,19,0)),0,VLOOKUP($A63,PS!$B:$T,19,0))</f>
        <v>514.967387372671</v>
      </c>
      <c r="AA63" s="14" t="n">
        <f aca="false">H63-(H62*$G62/100)</f>
        <v>3627.4511660002</v>
      </c>
      <c r="AB63" s="14" t="n">
        <f aca="false">I63-(I62*$G62/100)</f>
        <v>1446.65660071963</v>
      </c>
      <c r="AC63" s="14" t="n">
        <f aca="false">J63-(J62*$G62/100)</f>
        <v>620.281091465248</v>
      </c>
      <c r="AD63" s="14" t="n">
        <f aca="false">K63-(K62*$G62/100)</f>
        <v>1025.17352274625</v>
      </c>
      <c r="AE63" s="14" t="n">
        <f aca="false">L63-(L62*$G62/100)</f>
        <v>597.552545270318</v>
      </c>
      <c r="AF63" s="14" t="n">
        <f aca="false">M63-(M62*$G62/100)</f>
        <v>592.025230411997</v>
      </c>
      <c r="AG63" s="14" t="n">
        <f aca="false">N63-(N62*$G62/100)</f>
        <v>403.691397797891</v>
      </c>
      <c r="AH63" s="14" t="n">
        <f aca="false">O63-(O62*$G62/100)</f>
        <v>588.137298063286</v>
      </c>
      <c r="AI63" s="14" t="n">
        <f aca="false">P63-(P62*$G62/100)</f>
        <v>270.212491489145</v>
      </c>
      <c r="AJ63" s="14" t="n">
        <f aca="false">Q63-(Q62*$G62/100)</f>
        <v>320.697944948705</v>
      </c>
      <c r="AK63" s="14" t="n">
        <f aca="false">R63-(R62*$G62/100)</f>
        <v>618.782268799931</v>
      </c>
      <c r="AL63" s="14" t="n">
        <f aca="false">S63-(S62*$G62/100)</f>
        <v>810.95494498936</v>
      </c>
      <c r="AM63" s="14" t="n">
        <f aca="false">T63-(T62*$G62/100)</f>
        <v>647.718191783914</v>
      </c>
      <c r="AN63" s="14" t="n">
        <f aca="false">U63-(U62*$G62/100)</f>
        <v>313.027439413935</v>
      </c>
      <c r="AO63" s="14" t="n">
        <f aca="false">V63-(V62*$G62/100)</f>
        <v>309.377982588358</v>
      </c>
      <c r="AP63" s="14" t="n">
        <f aca="false">W63-(W62*$G62/100)</f>
        <v>495.787361437463</v>
      </c>
      <c r="AQ63" s="14" t="n">
        <f aca="false">X63-(X62*$G62/100)</f>
        <v>786.904696163659</v>
      </c>
      <c r="AR63" s="14" t="n">
        <f aca="false">Y63-(Y62*$G62/100)</f>
        <v>494.44209374812</v>
      </c>
      <c r="AT63" s="14" t="n">
        <f aca="false">IF(AA63&gt;0,AA63,0)</f>
        <v>3627.4511660002</v>
      </c>
      <c r="AU63" s="14" t="n">
        <f aca="false">IF(AB63&gt;0,AB63,0)</f>
        <v>1446.65660071963</v>
      </c>
      <c r="AV63" s="14" t="n">
        <f aca="false">IF(AC63&gt;0,AC63,0)</f>
        <v>620.281091465248</v>
      </c>
      <c r="AW63" s="14" t="n">
        <f aca="false">IF(AD63&gt;0,AD63,0)</f>
        <v>1025.17352274625</v>
      </c>
      <c r="AX63" s="14" t="n">
        <f aca="false">IF(AE63&gt;0,AE63,0)</f>
        <v>597.552545270318</v>
      </c>
      <c r="AY63" s="14" t="n">
        <f aca="false">IF(AF63&gt;0,AF63,0)</f>
        <v>592.025230411997</v>
      </c>
      <c r="AZ63" s="14" t="n">
        <f aca="false">IF(AG63&gt;0,AG63,0)</f>
        <v>403.691397797891</v>
      </c>
      <c r="BA63" s="14" t="n">
        <f aca="false">IF(AH63&gt;0,AH63,0)</f>
        <v>588.137298063286</v>
      </c>
      <c r="BB63" s="14" t="n">
        <f aca="false">IF(AI63&gt;0,AI63,0)</f>
        <v>270.212491489145</v>
      </c>
      <c r="BC63" s="14" t="n">
        <f aca="false">IF(AJ63&gt;0,AJ63,0)</f>
        <v>320.697944948705</v>
      </c>
      <c r="BD63" s="14" t="n">
        <f aca="false">IF(AK63&gt;0,AK63,0)</f>
        <v>618.782268799931</v>
      </c>
      <c r="BE63" s="14" t="n">
        <f aca="false">IF(AL63&gt;0,AL63,0)</f>
        <v>810.95494498936</v>
      </c>
      <c r="BF63" s="14" t="n">
        <f aca="false">IF(AM63&gt;0,AM63,0)</f>
        <v>647.718191783914</v>
      </c>
      <c r="BG63" s="14" t="n">
        <f aca="false">IF(AN63&gt;0,AN63,0)</f>
        <v>313.027439413935</v>
      </c>
      <c r="BH63" s="14" t="n">
        <f aca="false">IF(AO63&gt;0,AO63,0)</f>
        <v>309.377982588358</v>
      </c>
      <c r="BI63" s="14" t="n">
        <f aca="false">IF(AP63&gt;0,AP63,0)</f>
        <v>495.787361437463</v>
      </c>
      <c r="BJ63" s="14" t="n">
        <f aca="false">IF(AQ63&gt;0,AQ63,0)</f>
        <v>786.904696163659</v>
      </c>
      <c r="BK63" s="14" t="n">
        <f aca="false">IF(AR63&gt;0,AR63,0)</f>
        <v>494.44209374812</v>
      </c>
    </row>
    <row r="64" customFormat="false" ht="18" hidden="false" customHeight="false" outlineLevel="0" collapsed="false">
      <c r="A64" s="26" t="s">
        <v>1365</v>
      </c>
      <c r="B64" s="26" t="s">
        <v>1366</v>
      </c>
      <c r="C64" s="26" t="n">
        <v>40</v>
      </c>
      <c r="D64" s="26" t="n">
        <f aca="false">C64-3</f>
        <v>37</v>
      </c>
      <c r="E64" s="0" t="s">
        <v>1367</v>
      </c>
      <c r="F64" s="0" t="n">
        <v>11.9067979069975</v>
      </c>
      <c r="G64" s="6" t="n">
        <f aca="false">F64*((POWER(D64,2))/((POWER(C64,2))))</f>
        <v>10.1877539591747</v>
      </c>
      <c r="H64" s="0" t="n">
        <f aca="false">IF(ISNA(VLOOKUP($A64,PS!$B:$T,2,0)),0,VLOOKUP($A64,PS!$B:$T,2,0))</f>
        <v>8625.0954844503</v>
      </c>
      <c r="I64" s="0" t="n">
        <f aca="false">IF(ISNA(VLOOKUP($A64,PS!$B:$T,3,0)),0,VLOOKUP($A64,PS!$B:$T,3,0))</f>
        <v>8772.51674373487</v>
      </c>
      <c r="J64" s="0" t="n">
        <f aca="false">IF(ISNA(VLOOKUP($A64,PS!$B:$T,4,0)),0,VLOOKUP($A64,PS!$B:$T,4,0))</f>
        <v>2980.10699418572</v>
      </c>
      <c r="K64" s="0" t="n">
        <f aca="false">IF(ISNA(VLOOKUP($A64,PS!$B:$T,5,0)),0,VLOOKUP($A64,PS!$B:$T,5,0))</f>
        <v>1936.31202015761</v>
      </c>
      <c r="L64" s="0" t="n">
        <f aca="false">IF(ISNA(VLOOKUP($A64,PS!$B:$T,6,0)),0,VLOOKUP($A64,PS!$B:$T,6,0))</f>
        <v>2174.27059050617</v>
      </c>
      <c r="M64" s="0" t="n">
        <f aca="false">IF(ISNA(VLOOKUP($A64,PS!$B:$T,7,0)),0,VLOOKUP($A64,PS!$B:$T,7,0))</f>
        <v>2256.00635667627</v>
      </c>
      <c r="N64" s="0" t="n">
        <f aca="false">IF(ISNA(VLOOKUP($A64,PS!$B:$T,8,0)),0,VLOOKUP($A64,PS!$B:$T,8,0))</f>
        <v>1495.63224412073</v>
      </c>
      <c r="O64" s="0" t="n">
        <f aca="false">IF(ISNA(VLOOKUP($A64,PS!$B:$T,9,0)),0,VLOOKUP($A64,PS!$B:$T,9,0))</f>
        <v>4261.18748925741</v>
      </c>
      <c r="P64" s="0" t="n">
        <f aca="false">IF(ISNA(VLOOKUP($A64,PS!$B:$T,10,0)),0,VLOOKUP($A64,PS!$B:$T,10,0))</f>
        <v>1275.77334020046</v>
      </c>
      <c r="Q64" s="0" t="n">
        <f aca="false">IF(ISNA(VLOOKUP($A64,PS!$B:$T,11,0)),0,VLOOKUP($A64,PS!$B:$T,11,0))</f>
        <v>1741.55355126758</v>
      </c>
      <c r="R64" s="0" t="n">
        <f aca="false">IF(ISNA(VLOOKUP($A64,PS!$B:$T,12,0)),0,VLOOKUP($A64,PS!$B:$T,12,0))</f>
        <v>2640.18148437597</v>
      </c>
      <c r="S64" s="0" t="n">
        <f aca="false">IF(ISNA(VLOOKUP($A64,PS!$B:$T,13,0)),0,VLOOKUP($A64,PS!$B:$T,13,0))</f>
        <v>2791.92414439584</v>
      </c>
      <c r="T64" s="0" t="n">
        <f aca="false">IF(ISNA(VLOOKUP($A64,PS!$B:$T,14,0)),0,VLOOKUP($A64,PS!$B:$T,14,0))</f>
        <v>1949.0143796477</v>
      </c>
      <c r="U64" s="0" t="n">
        <f aca="false">IF(ISNA(VLOOKUP($A64,PS!$B:$T,15,0)),0,VLOOKUP($A64,PS!$B:$T,15,0))</f>
        <v>1708.61972851587</v>
      </c>
      <c r="V64" s="0" t="n">
        <f aca="false">IF(ISNA(VLOOKUP($A64,PS!$B:$T,16,0)),0,VLOOKUP($A64,PS!$B:$T,16,0))</f>
        <v>2174.27059050617</v>
      </c>
      <c r="W64" s="0" t="n">
        <f aca="false">IF(ISNA(VLOOKUP($A64,PS!$B:$T,17,0)),0,VLOOKUP($A64,PS!$B:$T,17,0))</f>
        <v>2901.17609697283</v>
      </c>
      <c r="X64" s="0" t="n">
        <f aca="false">IF(ISNA(VLOOKUP($A64,PS!$B:$T,18,0)),0,VLOOKUP($A64,PS!$B:$T,18,0))</f>
        <v>2008.87057646238</v>
      </c>
      <c r="Y64" s="0" t="n">
        <f aca="false">IF(ISNA(VLOOKUP($A64,PS!$B:$T,19,0)),0,VLOOKUP($A64,PS!$B:$T,19,0))</f>
        <v>1454.64161114547</v>
      </c>
      <c r="AA64" s="14" t="n">
        <f aca="false">H64-(H63*$G63/100)</f>
        <v>8244.5391810919</v>
      </c>
      <c r="AB64" s="14" t="n">
        <f aca="false">I64-(I63*$G63/100)</f>
        <v>8608.82085209264</v>
      </c>
      <c r="AC64" s="14" t="n">
        <f aca="false">J64-(J63*$G63/100)</f>
        <v>2915.46919600494</v>
      </c>
      <c r="AD64" s="14" t="n">
        <f aca="false">K64-(K63*$G63/100)</f>
        <v>1830.29587574269</v>
      </c>
      <c r="AE64" s="14" t="n">
        <f aca="false">L64-(L63*$G63/100)</f>
        <v>2110.61705504157</v>
      </c>
      <c r="AF64" s="14" t="n">
        <f aca="false">M64-(M63*$G63/100)</f>
        <v>2191.36855849549</v>
      </c>
      <c r="AG64" s="14" t="n">
        <f aca="false">N64-(N63*$G63/100)</f>
        <v>1453.77882376428</v>
      </c>
      <c r="AH64" s="14" t="n">
        <f aca="false">O64-(O63*$G63/100)</f>
        <v>4194.79993960616</v>
      </c>
      <c r="AI64" s="14" t="n">
        <f aca="false">P64-(P63*$G63/100)</f>
        <v>1247.87460938115</v>
      </c>
      <c r="AJ64" s="14" t="n">
        <f aca="false">Q64-(Q63*$G63/100)</f>
        <v>1706.8622318616</v>
      </c>
      <c r="AK64" s="14" t="n">
        <f aca="false">R64-(R63*$G63/100)</f>
        <v>2573.21888588011</v>
      </c>
      <c r="AL64" s="14" t="n">
        <f aca="false">S64-(S63*$G63/100)</f>
        <v>2703.51227956972</v>
      </c>
      <c r="AM64" s="14" t="n">
        <f aca="false">T64-(T63*$G63/100)</f>
        <v>1881.10481288287</v>
      </c>
      <c r="AN64" s="14" t="n">
        <f aca="false">U64-(U63*$G63/100)</f>
        <v>1674.14232198625</v>
      </c>
      <c r="AO64" s="14" t="n">
        <f aca="false">V64-(V63*$G63/100)</f>
        <v>2139.30289707912</v>
      </c>
      <c r="AP64" s="14" t="n">
        <f aca="false">W64-(W63*$G63/100)</f>
        <v>2848.09503202914</v>
      </c>
      <c r="AQ64" s="14" t="n">
        <f aca="false">X64-(X63*$G63/100)</f>
        <v>1926.17485989682</v>
      </c>
      <c r="AR64" s="14" t="n">
        <f aca="false">Y64-(Y63*$G63/100)</f>
        <v>1402.22159879818</v>
      </c>
      <c r="AT64" s="14" t="n">
        <f aca="false">IF(AA64&gt;0,AA64,0)</f>
        <v>8244.5391810919</v>
      </c>
      <c r="AU64" s="14" t="n">
        <f aca="false">IF(AB64&gt;0,AB64,0)</f>
        <v>8608.82085209264</v>
      </c>
      <c r="AV64" s="14" t="n">
        <f aca="false">IF(AC64&gt;0,AC64,0)</f>
        <v>2915.46919600494</v>
      </c>
      <c r="AW64" s="14" t="n">
        <f aca="false">IF(AD64&gt;0,AD64,0)</f>
        <v>1830.29587574269</v>
      </c>
      <c r="AX64" s="14" t="n">
        <f aca="false">IF(AE64&gt;0,AE64,0)</f>
        <v>2110.61705504157</v>
      </c>
      <c r="AY64" s="14" t="n">
        <f aca="false">IF(AF64&gt;0,AF64,0)</f>
        <v>2191.36855849549</v>
      </c>
      <c r="AZ64" s="14" t="n">
        <f aca="false">IF(AG64&gt;0,AG64,0)</f>
        <v>1453.77882376428</v>
      </c>
      <c r="BA64" s="14" t="n">
        <f aca="false">IF(AH64&gt;0,AH64,0)</f>
        <v>4194.79993960616</v>
      </c>
      <c r="BB64" s="14" t="n">
        <f aca="false">IF(AI64&gt;0,AI64,0)</f>
        <v>1247.87460938115</v>
      </c>
      <c r="BC64" s="14" t="n">
        <f aca="false">IF(AJ64&gt;0,AJ64,0)</f>
        <v>1706.8622318616</v>
      </c>
      <c r="BD64" s="14" t="n">
        <f aca="false">IF(AK64&gt;0,AK64,0)</f>
        <v>2573.21888588011</v>
      </c>
      <c r="BE64" s="14" t="n">
        <f aca="false">IF(AL64&gt;0,AL64,0)</f>
        <v>2703.51227956972</v>
      </c>
      <c r="BF64" s="14" t="n">
        <f aca="false">IF(AM64&gt;0,AM64,0)</f>
        <v>1881.10481288287</v>
      </c>
      <c r="BG64" s="14" t="n">
        <f aca="false">IF(AN64&gt;0,AN64,0)</f>
        <v>1674.14232198625</v>
      </c>
      <c r="BH64" s="14" t="n">
        <f aca="false">IF(AO64&gt;0,AO64,0)</f>
        <v>2139.30289707912</v>
      </c>
      <c r="BI64" s="14" t="n">
        <f aca="false">IF(AP64&gt;0,AP64,0)</f>
        <v>2848.09503202914</v>
      </c>
      <c r="BJ64" s="14" t="n">
        <f aca="false">IF(AQ64&gt;0,AQ64,0)</f>
        <v>1926.17485989682</v>
      </c>
      <c r="BK64" s="14" t="n">
        <f aca="false">IF(AR64&gt;0,AR64,0)</f>
        <v>1402.22159879818</v>
      </c>
    </row>
    <row r="65" customFormat="false" ht="18" hidden="false" customHeight="false" outlineLevel="0" collapsed="false">
      <c r="A65" s="25" t="s">
        <v>1368</v>
      </c>
      <c r="B65" s="26" t="s">
        <v>1369</v>
      </c>
      <c r="C65" s="26" t="n">
        <v>40</v>
      </c>
      <c r="D65" s="26" t="n">
        <f aca="false">C65-3</f>
        <v>37</v>
      </c>
      <c r="E65" s="0" t="s">
        <v>1370</v>
      </c>
      <c r="F65" s="0" t="n">
        <v>11.9166929356393</v>
      </c>
      <c r="G65" s="6" t="n">
        <f aca="false">F65*((POWER(D65,2))/((POWER(C65,2))))</f>
        <v>10.1962203930564</v>
      </c>
      <c r="H65" s="0" t="n">
        <f aca="false">IF(ISNA(VLOOKUP($A65,PS!$B:$T,2,0)),0,VLOOKUP($A65,PS!$B:$T,2,0))</f>
        <v>715.404576799677</v>
      </c>
      <c r="I65" s="0" t="n">
        <f aca="false">IF(ISNA(VLOOKUP($A65,PS!$B:$T,3,0)),0,VLOOKUP($A65,PS!$B:$T,3,0))</f>
        <v>1548.93544053588</v>
      </c>
      <c r="J65" s="0" t="n">
        <f aca="false">IF(ISNA(VLOOKUP($A65,PS!$B:$T,4,0)),0,VLOOKUP($A65,PS!$B:$T,4,0))</f>
        <v>370.018174555993</v>
      </c>
      <c r="K65" s="0" t="n">
        <f aca="false">IF(ISNA(VLOOKUP($A65,PS!$B:$T,5,0)),0,VLOOKUP($A65,PS!$B:$T,5,0))</f>
        <v>267.443010789055</v>
      </c>
      <c r="L65" s="0" t="n">
        <f aca="false">IF(ISNA(VLOOKUP($A65,PS!$B:$T,6,0)),0,VLOOKUP($A65,PS!$B:$T,6,0))</f>
        <v>171.28984840161</v>
      </c>
      <c r="M65" s="0" t="n">
        <f aca="false">IF(ISNA(VLOOKUP($A65,PS!$B:$T,7,0)),0,VLOOKUP($A65,PS!$B:$T,7,0))</f>
        <v>220.595982299642</v>
      </c>
      <c r="N65" s="0" t="n">
        <f aca="false">IF(ISNA(VLOOKUP($A65,PS!$B:$T,8,0)),0,VLOOKUP($A65,PS!$B:$T,8,0))</f>
        <v>130.206499195176</v>
      </c>
      <c r="O65" s="0" t="n">
        <f aca="false">IF(ISNA(VLOOKUP($A65,PS!$B:$T,9,0)),0,VLOOKUP($A65,PS!$B:$T,9,0))</f>
        <v>474.41346247566</v>
      </c>
      <c r="P65" s="0" t="n">
        <f aca="false">IF(ISNA(VLOOKUP($A65,PS!$B:$T,10,0)),0,VLOOKUP($A65,PS!$B:$T,10,0))</f>
        <v>140.210767052264</v>
      </c>
      <c r="Q65" s="0" t="n">
        <f aca="false">IF(ISNA(VLOOKUP($A65,PS!$B:$T,11,0)),0,VLOOKUP($A65,PS!$B:$T,11,0))</f>
        <v>214.029944575593</v>
      </c>
      <c r="R65" s="0" t="n">
        <f aca="false">IF(ISNA(VLOOKUP($A65,PS!$B:$T,12,0)),0,VLOOKUP($A65,PS!$B:$T,12,0))</f>
        <v>243.127039063178</v>
      </c>
      <c r="S65" s="0" t="n">
        <f aca="false">IF(ISNA(VLOOKUP($A65,PS!$B:$T,13,0)),0,VLOOKUP($A65,PS!$B:$T,13,0))</f>
        <v>330.208065286917</v>
      </c>
      <c r="T65" s="0" t="n">
        <f aca="false">IF(ISNA(VLOOKUP($A65,PS!$B:$T,14,0)),0,VLOOKUP($A65,PS!$B:$T,14,0))</f>
        <v>144.958166403288</v>
      </c>
      <c r="U65" s="0" t="n">
        <f aca="false">IF(ISNA(VLOOKUP($A65,PS!$B:$T,15,0)),0,VLOOKUP($A65,PS!$B:$T,15,0))</f>
        <v>91.0799304670112</v>
      </c>
      <c r="V65" s="0" t="n">
        <f aca="false">IF(ISNA(VLOOKUP($A65,PS!$B:$T,16,0)),0,VLOOKUP($A65,PS!$B:$T,16,0))</f>
        <v>243.127039063178</v>
      </c>
      <c r="W65" s="0" t="n">
        <f aca="false">IF(ISNA(VLOOKUP($A65,PS!$B:$T,17,0)),0,VLOOKUP($A65,PS!$B:$T,17,0))</f>
        <v>384.955109159023</v>
      </c>
      <c r="X65" s="0" t="n">
        <f aca="false">IF(ISNA(VLOOKUP($A65,PS!$B:$T,18,0)),0,VLOOKUP($A65,PS!$B:$T,18,0))</f>
        <v>260.757497649877</v>
      </c>
      <c r="Y65" s="0" t="n">
        <f aca="false">IF(ISNA(VLOOKUP($A65,PS!$B:$T,19,0)),0,VLOOKUP($A65,PS!$B:$T,19,0))</f>
        <v>114.529829760919</v>
      </c>
      <c r="AA65" s="14" t="n">
        <f aca="false">H65-(H64*$G64/100)</f>
        <v>-163.298929900009</v>
      </c>
      <c r="AB65" s="14" t="n">
        <f aca="false">I65-(I64*$G64/100)</f>
        <v>655.213018656767</v>
      </c>
      <c r="AC65" s="14" t="n">
        <f aca="false">J65-(J64*$G64/100)</f>
        <v>66.4122062681935</v>
      </c>
      <c r="AD65" s="14" t="n">
        <f aca="false">K65-(K64*$G64/100)</f>
        <v>70.1763062934724</v>
      </c>
      <c r="AE65" s="14" t="n">
        <f aca="false">L65-(L64*$G64/100)</f>
        <v>-50.2194897658547</v>
      </c>
      <c r="AF65" s="14" t="n">
        <f aca="false">M65-(M64*$G64/100)</f>
        <v>-9.24039462187821</v>
      </c>
      <c r="AG65" s="14" t="n">
        <f aca="false">N65-(N64*$G64/100)</f>
        <v>-22.164833969927</v>
      </c>
      <c r="AH65" s="14" t="n">
        <f aca="false">O65-(O64*$G64/100)</f>
        <v>40.2941653309799</v>
      </c>
      <c r="AI65" s="14" t="n">
        <f aca="false">P65-(P64*$G64/100)</f>
        <v>10.2381180758952</v>
      </c>
      <c r="AJ65" s="14" t="n">
        <f aca="false">Q65-(Q64*$G64/100)</f>
        <v>36.604753705182</v>
      </c>
      <c r="AK65" s="14" t="n">
        <f aca="false">R65-(R64*$G64/100)</f>
        <v>-25.8481546407327</v>
      </c>
      <c r="AL65" s="14" t="n">
        <f aca="false">S65-(S64*$G64/100)</f>
        <v>45.7737027290745</v>
      </c>
      <c r="AM65" s="14" t="n">
        <f aca="false">T65-(T64*$G64/100)</f>
        <v>-53.6026232241555</v>
      </c>
      <c r="AN65" s="14" t="n">
        <f aca="false">U65-(U64*$G64/100)</f>
        <v>-82.9900435721051</v>
      </c>
      <c r="AO65" s="14" t="n">
        <f aca="false">V65-(V64*$G64/100)</f>
        <v>21.6177008957142</v>
      </c>
      <c r="AP65" s="14" t="n">
        <f aca="false">W65-(W64*$G64/100)</f>
        <v>89.390426477043</v>
      </c>
      <c r="AQ65" s="14" t="n">
        <f aca="false">X65-(X64*$G64/100)</f>
        <v>56.0987059616344</v>
      </c>
      <c r="AR65" s="14" t="n">
        <f aca="false">Y65-(Y64*$G64/100)</f>
        <v>-33.665478570357</v>
      </c>
      <c r="AT65" s="14" t="n">
        <f aca="false">IF(AA65&gt;0,AA65,0)</f>
        <v>0</v>
      </c>
      <c r="AU65" s="14" t="n">
        <f aca="false">IF(AB65&gt;0,AB65,0)</f>
        <v>655.213018656767</v>
      </c>
      <c r="AV65" s="14" t="n">
        <f aca="false">IF(AC65&gt;0,AC65,0)</f>
        <v>66.4122062681935</v>
      </c>
      <c r="AW65" s="14" t="n">
        <f aca="false">IF(AD65&gt;0,AD65,0)</f>
        <v>70.1763062934724</v>
      </c>
      <c r="AX65" s="14" t="n">
        <f aca="false">IF(AE65&gt;0,AE65,0)</f>
        <v>0</v>
      </c>
      <c r="AY65" s="14" t="n">
        <f aca="false">IF(AF65&gt;0,AF65,0)</f>
        <v>0</v>
      </c>
      <c r="AZ65" s="14" t="n">
        <f aca="false">IF(AG65&gt;0,AG65,0)</f>
        <v>0</v>
      </c>
      <c r="BA65" s="14" t="n">
        <f aca="false">IF(AH65&gt;0,AH65,0)</f>
        <v>40.2941653309799</v>
      </c>
      <c r="BB65" s="14" t="n">
        <f aca="false">IF(AI65&gt;0,AI65,0)</f>
        <v>10.2381180758952</v>
      </c>
      <c r="BC65" s="14" t="n">
        <f aca="false">IF(AJ65&gt;0,AJ65,0)</f>
        <v>36.604753705182</v>
      </c>
      <c r="BD65" s="14" t="n">
        <f aca="false">IF(AK65&gt;0,AK65,0)</f>
        <v>0</v>
      </c>
      <c r="BE65" s="14" t="n">
        <f aca="false">IF(AL65&gt;0,AL65,0)</f>
        <v>45.7737027290745</v>
      </c>
      <c r="BF65" s="14" t="n">
        <f aca="false">IF(AM65&gt;0,AM65,0)</f>
        <v>0</v>
      </c>
      <c r="BG65" s="14" t="n">
        <f aca="false">IF(AN65&gt;0,AN65,0)</f>
        <v>0</v>
      </c>
      <c r="BH65" s="14" t="n">
        <f aca="false">IF(AO65&gt;0,AO65,0)</f>
        <v>21.6177008957142</v>
      </c>
      <c r="BI65" s="14" t="n">
        <f aca="false">IF(AP65&gt;0,AP65,0)</f>
        <v>89.390426477043</v>
      </c>
      <c r="BJ65" s="14" t="n">
        <f aca="false">IF(AQ65&gt;0,AQ65,0)</f>
        <v>56.0987059616344</v>
      </c>
      <c r="BK65" s="14" t="n">
        <f aca="false">IF(AR65&gt;0,AR65,0)</f>
        <v>0</v>
      </c>
    </row>
    <row r="66" customFormat="false" ht="18" hidden="false" customHeight="false" outlineLevel="0" collapsed="false">
      <c r="A66" s="25" t="s">
        <v>1371</v>
      </c>
      <c r="B66" s="26" t="s">
        <v>1372</v>
      </c>
      <c r="C66" s="26" t="n">
        <v>42</v>
      </c>
      <c r="D66" s="26" t="n">
        <f aca="false">C66-3</f>
        <v>39</v>
      </c>
      <c r="E66" s="0" t="s">
        <v>1373</v>
      </c>
      <c r="F66" s="0" t="n">
        <v>12.6472124885669</v>
      </c>
      <c r="G66" s="6" t="n">
        <f aca="false">F66*((POWER(D66,2))/((POWER(C66,2))))</f>
        <v>10.9049944416725</v>
      </c>
      <c r="H66" s="0" t="n">
        <f aca="false">IF(ISNA(VLOOKUP($A66,PS!$B:$T,2,0)),0,VLOOKUP($A66,PS!$B:$T,2,0))</f>
        <v>0</v>
      </c>
      <c r="I66" s="0" t="n">
        <f aca="false">IF(ISNA(VLOOKUP($A66,PS!$B:$T,3,0)),0,VLOOKUP($A66,PS!$B:$T,3,0))</f>
        <v>0</v>
      </c>
      <c r="J66" s="0" t="n">
        <f aca="false">IF(ISNA(VLOOKUP($A66,PS!$B:$T,4,0)),0,VLOOKUP($A66,PS!$B:$T,4,0))</f>
        <v>0</v>
      </c>
      <c r="K66" s="0" t="n">
        <f aca="false">IF(ISNA(VLOOKUP($A66,PS!$B:$T,5,0)),0,VLOOKUP($A66,PS!$B:$T,5,0))</f>
        <v>0</v>
      </c>
      <c r="L66" s="0" t="n">
        <f aca="false">IF(ISNA(VLOOKUP($A66,PS!$B:$T,6,0)),0,VLOOKUP($A66,PS!$B:$T,6,0))</f>
        <v>0</v>
      </c>
      <c r="M66" s="0" t="n">
        <f aca="false">IF(ISNA(VLOOKUP($A66,PS!$B:$T,7,0)),0,VLOOKUP($A66,PS!$B:$T,7,0))</f>
        <v>0</v>
      </c>
      <c r="N66" s="0" t="n">
        <f aca="false">IF(ISNA(VLOOKUP($A66,PS!$B:$T,8,0)),0,VLOOKUP($A66,PS!$B:$T,8,0))</f>
        <v>0</v>
      </c>
      <c r="O66" s="0" t="n">
        <f aca="false">IF(ISNA(VLOOKUP($A66,PS!$B:$T,9,0)),0,VLOOKUP($A66,PS!$B:$T,9,0))</f>
        <v>0</v>
      </c>
      <c r="P66" s="0" t="n">
        <f aca="false">IF(ISNA(VLOOKUP($A66,PS!$B:$T,10,0)),0,VLOOKUP($A66,PS!$B:$T,10,0))</f>
        <v>0</v>
      </c>
      <c r="Q66" s="0" t="n">
        <f aca="false">IF(ISNA(VLOOKUP($A66,PS!$B:$T,11,0)),0,VLOOKUP($A66,PS!$B:$T,11,0))</f>
        <v>0</v>
      </c>
      <c r="R66" s="0" t="n">
        <f aca="false">IF(ISNA(VLOOKUP($A66,PS!$B:$T,12,0)),0,VLOOKUP($A66,PS!$B:$T,12,0))</f>
        <v>0</v>
      </c>
      <c r="S66" s="0" t="n">
        <f aca="false">IF(ISNA(VLOOKUP($A66,PS!$B:$T,13,0)),0,VLOOKUP($A66,PS!$B:$T,13,0))</f>
        <v>0</v>
      </c>
      <c r="T66" s="0" t="n">
        <f aca="false">IF(ISNA(VLOOKUP($A66,PS!$B:$T,14,0)),0,VLOOKUP($A66,PS!$B:$T,14,0))</f>
        <v>0</v>
      </c>
      <c r="U66" s="0" t="n">
        <f aca="false">IF(ISNA(VLOOKUP($A66,PS!$B:$T,15,0)),0,VLOOKUP($A66,PS!$B:$T,15,0))</f>
        <v>0</v>
      </c>
      <c r="V66" s="0" t="n">
        <f aca="false">IF(ISNA(VLOOKUP($A66,PS!$B:$T,16,0)),0,VLOOKUP($A66,PS!$B:$T,16,0))</f>
        <v>0</v>
      </c>
      <c r="W66" s="0" t="n">
        <f aca="false">IF(ISNA(VLOOKUP($A66,PS!$B:$T,17,0)),0,VLOOKUP($A66,PS!$B:$T,17,0))</f>
        <v>0</v>
      </c>
      <c r="X66" s="0" t="n">
        <f aca="false">IF(ISNA(VLOOKUP($A66,PS!$B:$T,18,0)),0,VLOOKUP($A66,PS!$B:$T,18,0))</f>
        <v>0</v>
      </c>
      <c r="Y66" s="0" t="n">
        <f aca="false">IF(ISNA(VLOOKUP($A66,PS!$B:$T,19,0)),0,VLOOKUP($A66,PS!$B:$T,19,0))</f>
        <v>0</v>
      </c>
      <c r="AA66" s="14" t="n">
        <f aca="false">H66-(H65*$G65/100)</f>
        <v>-72.9442273525073</v>
      </c>
      <c r="AB66" s="14" t="n">
        <f aca="false">I66-(I65*$G65/100)</f>
        <v>-157.932871263197</v>
      </c>
      <c r="AC66" s="14" t="n">
        <f aca="false">J66-(J65*$G65/100)</f>
        <v>-37.7278685720931</v>
      </c>
      <c r="AD66" s="14" t="n">
        <f aca="false">K66-(K65*$G65/100)</f>
        <v>-27.2690788058776</v>
      </c>
      <c r="AE66" s="14" t="n">
        <f aca="false">L66-(L65*$G65/100)</f>
        <v>-17.4650904539603</v>
      </c>
      <c r="AF66" s="14" t="n">
        <f aca="false">M66-(M65*$G65/100)</f>
        <v>-22.4924525334991</v>
      </c>
      <c r="AG66" s="14" t="n">
        <f aca="false">N66-(N65*$G65/100)</f>
        <v>-13.2761416240233</v>
      </c>
      <c r="AH66" s="14" t="n">
        <f aca="false">O66-(O65*$G65/100)</f>
        <v>-48.3722422083481</v>
      </c>
      <c r="AI66" s="14" t="n">
        <f aca="false">P66-(P65*$G65/100)</f>
        <v>-14.2961988234437</v>
      </c>
      <c r="AJ66" s="14" t="n">
        <f aca="false">Q66-(Q65*$G65/100)</f>
        <v>-21.8229648560638</v>
      </c>
      <c r="AK66" s="14" t="n">
        <f aca="false">R66-(R65*$G65/100)</f>
        <v>-24.7897687379939</v>
      </c>
      <c r="AL66" s="14" t="n">
        <f aca="false">S66-(S65*$G65/100)</f>
        <v>-33.6687420923015</v>
      </c>
      <c r="AM66" s="14" t="n">
        <f aca="false">T66-(T65*$G65/100)</f>
        <v>-14.7802541242127</v>
      </c>
      <c r="AN66" s="14" t="n">
        <f aca="false">U66-(U65*$G65/100)</f>
        <v>-9.28671044425897</v>
      </c>
      <c r="AO66" s="14" t="n">
        <f aca="false">V66-(V65*$G65/100)</f>
        <v>-24.7897687379939</v>
      </c>
      <c r="AP66" s="14" t="n">
        <f aca="false">W66-(W65*$G65/100)</f>
        <v>-39.2508713441848</v>
      </c>
      <c r="AQ66" s="14" t="n">
        <f aca="false">X66-(X65*$G65/100)</f>
        <v>-26.5874091518003</v>
      </c>
      <c r="AR66" s="14" t="n">
        <f aca="false">Y66-(Y65*$G65/100)</f>
        <v>-11.6777138582155</v>
      </c>
      <c r="AT66" s="14" t="n">
        <f aca="false">IF(AA66&gt;0,AA66,0)</f>
        <v>0</v>
      </c>
      <c r="AU66" s="14" t="n">
        <f aca="false">IF(AB66&gt;0,AB66,0)</f>
        <v>0</v>
      </c>
      <c r="AV66" s="14" t="n">
        <f aca="false">IF(AC66&gt;0,AC66,0)</f>
        <v>0</v>
      </c>
      <c r="AW66" s="14" t="n">
        <f aca="false">IF(AD66&gt;0,AD66,0)</f>
        <v>0</v>
      </c>
      <c r="AX66" s="14" t="n">
        <f aca="false">IF(AE66&gt;0,AE66,0)</f>
        <v>0</v>
      </c>
      <c r="AY66" s="14" t="n">
        <f aca="false">IF(AF66&gt;0,AF66,0)</f>
        <v>0</v>
      </c>
      <c r="AZ66" s="14" t="n">
        <f aca="false">IF(AG66&gt;0,AG66,0)</f>
        <v>0</v>
      </c>
      <c r="BA66" s="14" t="n">
        <f aca="false">IF(AH66&gt;0,AH66,0)</f>
        <v>0</v>
      </c>
      <c r="BB66" s="14" t="n">
        <f aca="false">IF(AI66&gt;0,AI66,0)</f>
        <v>0</v>
      </c>
      <c r="BC66" s="14" t="n">
        <f aca="false">IF(AJ66&gt;0,AJ66,0)</f>
        <v>0</v>
      </c>
      <c r="BD66" s="14" t="n">
        <f aca="false">IF(AK66&gt;0,AK66,0)</f>
        <v>0</v>
      </c>
      <c r="BE66" s="14" t="n">
        <f aca="false">IF(AL66&gt;0,AL66,0)</f>
        <v>0</v>
      </c>
      <c r="BF66" s="14" t="n">
        <f aca="false">IF(AM66&gt;0,AM66,0)</f>
        <v>0</v>
      </c>
      <c r="BG66" s="14" t="n">
        <f aca="false">IF(AN66&gt;0,AN66,0)</f>
        <v>0</v>
      </c>
      <c r="BH66" s="14" t="n">
        <f aca="false">IF(AO66&gt;0,AO66,0)</f>
        <v>0</v>
      </c>
      <c r="BI66" s="14" t="n">
        <f aca="false">IF(AP66&gt;0,AP66,0)</f>
        <v>0</v>
      </c>
      <c r="BJ66" s="14" t="n">
        <f aca="false">IF(AQ66&gt;0,AQ66,0)</f>
        <v>0</v>
      </c>
      <c r="BK66" s="14" t="n">
        <f aca="false">IF(AR66&gt;0,AR66,0)</f>
        <v>0</v>
      </c>
    </row>
    <row r="67" customFormat="false" ht="18" hidden="false" customHeight="false" outlineLevel="0" collapsed="false">
      <c r="A67" s="25" t="s">
        <v>1374</v>
      </c>
      <c r="B67" s="26" t="s">
        <v>1375</v>
      </c>
      <c r="C67" s="26" t="n">
        <v>42</v>
      </c>
      <c r="D67" s="26" t="n">
        <f aca="false">C67-3</f>
        <v>39</v>
      </c>
      <c r="E67" s="0" t="s">
        <v>1376</v>
      </c>
      <c r="F67" s="0" t="n">
        <v>12.6576020240077</v>
      </c>
      <c r="G67" s="6" t="n">
        <f aca="false">F67*((POWER(D67,2))/((POWER(C67,2))))</f>
        <v>10.9139527655985</v>
      </c>
      <c r="H67" s="0" t="n">
        <f aca="false">IF(ISNA(VLOOKUP($A67,PS!$B:$T,2,0)),0,VLOOKUP($A67,PS!$B:$T,2,0))</f>
        <v>47.0652422040279</v>
      </c>
      <c r="I67" s="0" t="n">
        <f aca="false">IF(ISNA(VLOOKUP($A67,PS!$B:$T,3,0)),0,VLOOKUP($A67,PS!$B:$T,3,0))</f>
        <v>698.987974955534</v>
      </c>
      <c r="J67" s="0" t="n">
        <f aca="false">IF(ISNA(VLOOKUP($A67,PS!$B:$T,4,0)),0,VLOOKUP($A67,PS!$B:$T,4,0))</f>
        <v>83.1573177325619</v>
      </c>
      <c r="K67" s="0" t="n">
        <f aca="false">IF(ISNA(VLOOKUP($A67,PS!$B:$T,5,0)),0,VLOOKUP($A67,PS!$B:$T,5,0))</f>
        <v>120.829387492813</v>
      </c>
      <c r="L67" s="0" t="n">
        <f aca="false">IF(ISNA(VLOOKUP($A67,PS!$B:$T,6,0)),0,VLOOKUP($A67,PS!$B:$T,6,0))</f>
        <v>39.8342959806382</v>
      </c>
      <c r="M67" s="0" t="n">
        <f aca="false">IF(ISNA(VLOOKUP($A67,PS!$B:$T,7,0)),0,VLOOKUP($A67,PS!$B:$T,7,0))</f>
        <v>64.1796024443352</v>
      </c>
      <c r="N67" s="0" t="n">
        <f aca="false">IF(ISNA(VLOOKUP($A67,PS!$B:$T,8,0)),0,VLOOKUP($A67,PS!$B:$T,8,0))</f>
        <v>37.4996787846468</v>
      </c>
      <c r="O67" s="0" t="n">
        <f aca="false">IF(ISNA(VLOOKUP($A67,PS!$B:$T,9,0)),0,VLOOKUP($A67,PS!$B:$T,9,0))</f>
        <v>332.348191971966</v>
      </c>
      <c r="P67" s="0" t="n">
        <f aca="false">IF(ISNA(VLOOKUP($A67,PS!$B:$T,10,0)),0,VLOOKUP($A67,PS!$B:$T,10,0))</f>
        <v>88.0628923188889</v>
      </c>
      <c r="Q67" s="0" t="n">
        <f aca="false">IF(ISNA(VLOOKUP($A67,PS!$B:$T,11,0)),0,VLOOKUP($A67,PS!$B:$T,11,0))</f>
        <v>69.4312583393205</v>
      </c>
      <c r="R67" s="0" t="n">
        <f aca="false">IF(ISNA(VLOOKUP($A67,PS!$B:$T,12,0)),0,VLOOKUP($A67,PS!$B:$T,12,0))</f>
        <v>95.7655713098384</v>
      </c>
      <c r="S67" s="0" t="n">
        <f aca="false">IF(ISNA(VLOOKUP($A67,PS!$B:$T,13,0)),0,VLOOKUP($A67,PS!$B:$T,13,0))</f>
        <v>141.324486269897</v>
      </c>
      <c r="T67" s="0" t="n">
        <f aca="false">IF(ISNA(VLOOKUP($A67,PS!$B:$T,14,0)),0,VLOOKUP($A67,PS!$B:$T,14,0))</f>
        <v>100.096313497414</v>
      </c>
      <c r="U67" s="0" t="n">
        <f aca="false">IF(ISNA(VLOOKUP($A67,PS!$B:$T,15,0)),0,VLOOKUP($A67,PS!$B:$T,15,0))</f>
        <v>86.4267349294745</v>
      </c>
      <c r="V67" s="0" t="n">
        <f aca="false">IF(ISNA(VLOOKUP($A67,PS!$B:$T,16,0)),0,VLOOKUP($A67,PS!$B:$T,16,0))</f>
        <v>161.897316299303</v>
      </c>
      <c r="W67" s="0" t="n">
        <f aca="false">IF(ISNA(VLOOKUP($A67,PS!$B:$T,17,0)),0,VLOOKUP($A67,PS!$B:$T,17,0))</f>
        <v>179.805042414847</v>
      </c>
      <c r="X67" s="0" t="n">
        <f aca="false">IF(ISNA(VLOOKUP($A67,PS!$B:$T,18,0)),0,VLOOKUP($A67,PS!$B:$T,18,0))</f>
        <v>88.0628923188889</v>
      </c>
      <c r="Y67" s="0" t="n">
        <f aca="false">IF(ISNA(VLOOKUP($A67,PS!$B:$T,19,0)),0,VLOOKUP($A67,PS!$B:$T,19,0))</f>
        <v>58.688143938952</v>
      </c>
      <c r="AA67" s="14" t="n">
        <f aca="false">H67-(H66*$G66/100)</f>
        <v>47.0652422040279</v>
      </c>
      <c r="AB67" s="14" t="n">
        <f aca="false">I67-(I66*$G66/100)</f>
        <v>698.987974955534</v>
      </c>
      <c r="AC67" s="14" t="n">
        <f aca="false">J67-(J66*$G66/100)</f>
        <v>83.1573177325619</v>
      </c>
      <c r="AD67" s="14" t="n">
        <f aca="false">K67-(K66*$G66/100)</f>
        <v>120.829387492813</v>
      </c>
      <c r="AE67" s="14" t="n">
        <f aca="false">L67-(L66*$G66/100)</f>
        <v>39.8342959806382</v>
      </c>
      <c r="AF67" s="14" t="n">
        <f aca="false">M67-(M66*$G66/100)</f>
        <v>64.1796024443352</v>
      </c>
      <c r="AG67" s="14" t="n">
        <f aca="false">N67-(N66*$G66/100)</f>
        <v>37.4996787846468</v>
      </c>
      <c r="AH67" s="14" t="n">
        <f aca="false">O67-(O66*$G66/100)</f>
        <v>332.348191971966</v>
      </c>
      <c r="AI67" s="14" t="n">
        <f aca="false">P67-(P66*$G66/100)</f>
        <v>88.0628923188889</v>
      </c>
      <c r="AJ67" s="14" t="n">
        <f aca="false">Q67-(Q66*$G66/100)</f>
        <v>69.4312583393205</v>
      </c>
      <c r="AK67" s="14" t="n">
        <f aca="false">R67-(R66*$G66/100)</f>
        <v>95.7655713098384</v>
      </c>
      <c r="AL67" s="14" t="n">
        <f aca="false">S67-(S66*$G66/100)</f>
        <v>141.324486269897</v>
      </c>
      <c r="AM67" s="14" t="n">
        <f aca="false">T67-(T66*$G66/100)</f>
        <v>100.096313497414</v>
      </c>
      <c r="AN67" s="14" t="n">
        <f aca="false">U67-(U66*$G66/100)</f>
        <v>86.4267349294745</v>
      </c>
      <c r="AO67" s="14" t="n">
        <f aca="false">V67-(V66*$G66/100)</f>
        <v>161.897316299303</v>
      </c>
      <c r="AP67" s="14" t="n">
        <f aca="false">W67-(W66*$G66/100)</f>
        <v>179.805042414847</v>
      </c>
      <c r="AQ67" s="14" t="n">
        <f aca="false">X67-(X66*$G66/100)</f>
        <v>88.0628923188889</v>
      </c>
      <c r="AR67" s="14" t="n">
        <f aca="false">Y67-(Y66*$G66/100)</f>
        <v>58.688143938952</v>
      </c>
      <c r="AT67" s="14" t="n">
        <f aca="false">IF(AA67&gt;0,AA67,0)</f>
        <v>47.0652422040279</v>
      </c>
      <c r="AU67" s="14" t="n">
        <f aca="false">IF(AB67&gt;0,AB67,0)</f>
        <v>698.987974955534</v>
      </c>
      <c r="AV67" s="14" t="n">
        <f aca="false">IF(AC67&gt;0,AC67,0)</f>
        <v>83.1573177325619</v>
      </c>
      <c r="AW67" s="14" t="n">
        <f aca="false">IF(AD67&gt;0,AD67,0)</f>
        <v>120.829387492813</v>
      </c>
      <c r="AX67" s="14" t="n">
        <f aca="false">IF(AE67&gt;0,AE67,0)</f>
        <v>39.8342959806382</v>
      </c>
      <c r="AY67" s="14" t="n">
        <f aca="false">IF(AF67&gt;0,AF67,0)</f>
        <v>64.1796024443352</v>
      </c>
      <c r="AZ67" s="14" t="n">
        <f aca="false">IF(AG67&gt;0,AG67,0)</f>
        <v>37.4996787846468</v>
      </c>
      <c r="BA67" s="14" t="n">
        <f aca="false">IF(AH67&gt;0,AH67,0)</f>
        <v>332.348191971966</v>
      </c>
      <c r="BB67" s="14" t="n">
        <f aca="false">IF(AI67&gt;0,AI67,0)</f>
        <v>88.0628923188889</v>
      </c>
      <c r="BC67" s="14" t="n">
        <f aca="false">IF(AJ67&gt;0,AJ67,0)</f>
        <v>69.4312583393205</v>
      </c>
      <c r="BD67" s="14" t="n">
        <f aca="false">IF(AK67&gt;0,AK67,0)</f>
        <v>95.7655713098384</v>
      </c>
      <c r="BE67" s="14" t="n">
        <f aca="false">IF(AL67&gt;0,AL67,0)</f>
        <v>141.324486269897</v>
      </c>
      <c r="BF67" s="14" t="n">
        <f aca="false">IF(AM67&gt;0,AM67,0)</f>
        <v>100.096313497414</v>
      </c>
      <c r="BG67" s="14" t="n">
        <f aca="false">IF(AN67&gt;0,AN67,0)</f>
        <v>86.4267349294745</v>
      </c>
      <c r="BH67" s="14" t="n">
        <f aca="false">IF(AO67&gt;0,AO67,0)</f>
        <v>161.897316299303</v>
      </c>
      <c r="BI67" s="14" t="n">
        <f aca="false">IF(AP67&gt;0,AP67,0)</f>
        <v>179.805042414847</v>
      </c>
      <c r="BJ67" s="14" t="n">
        <f aca="false">IF(AQ67&gt;0,AQ67,0)</f>
        <v>88.0628923188889</v>
      </c>
      <c r="BK67" s="14" t="n">
        <f aca="false">IF(AR67&gt;0,AR67,0)</f>
        <v>58.688143938952</v>
      </c>
    </row>
    <row r="68" customFormat="false" ht="18" hidden="false" customHeight="false" outlineLevel="0" collapsed="false">
      <c r="A68" s="25" t="s">
        <v>1377</v>
      </c>
      <c r="B68" s="26" t="s">
        <v>1378</v>
      </c>
      <c r="C68" s="26" t="n">
        <v>42</v>
      </c>
      <c r="D68" s="26" t="n">
        <f aca="false">C68-3</f>
        <v>39</v>
      </c>
      <c r="E68" s="0" t="s">
        <v>1379</v>
      </c>
      <c r="F68" s="0" t="n">
        <v>12.667991872396</v>
      </c>
      <c r="G68" s="6" t="n">
        <f aca="false">F68*((POWER(D68,2))/((POWER(C68,2))))</f>
        <v>10.9229113593619</v>
      </c>
      <c r="H68" s="0" t="n">
        <f aca="false">IF(ISNA(VLOOKUP($A68,PS!$B:$T,2,0)),0,VLOOKUP($A68,PS!$B:$T,2,0))</f>
        <v>66.9216447440581</v>
      </c>
      <c r="I68" s="0" t="n">
        <f aca="false">IF(ISNA(VLOOKUP($A68,PS!$B:$T,3,0)),0,VLOOKUP($A68,PS!$B:$T,3,0))</f>
        <v>860.383845785242</v>
      </c>
      <c r="J68" s="0" t="n">
        <f aca="false">IF(ISNA(VLOOKUP($A68,PS!$B:$T,4,0)),0,VLOOKUP($A68,PS!$B:$T,4,0))</f>
        <v>173.281458483013</v>
      </c>
      <c r="K68" s="0" t="n">
        <f aca="false">IF(ISNA(VLOOKUP($A68,PS!$B:$T,5,0)),0,VLOOKUP($A68,PS!$B:$T,5,0))</f>
        <v>231.452294788108</v>
      </c>
      <c r="L68" s="0" t="n">
        <f aca="false">IF(ISNA(VLOOKUP($A68,PS!$B:$T,6,0)),0,VLOOKUP($A68,PS!$B:$T,6,0))</f>
        <v>86.9099763916317</v>
      </c>
      <c r="M68" s="0" t="n">
        <f aca="false">IF(ISNA(VLOOKUP($A68,PS!$B:$T,7,0)),0,VLOOKUP($A68,PS!$B:$T,7,0))</f>
        <v>147.578492659971</v>
      </c>
      <c r="N68" s="0" t="n">
        <f aca="false">IF(ISNA(VLOOKUP($A68,PS!$B:$T,8,0)),0,VLOOKUP($A68,PS!$B:$T,8,0))</f>
        <v>18.3736696014371</v>
      </c>
      <c r="O68" s="0" t="n">
        <f aca="false">IF(ISNA(VLOOKUP($A68,PS!$B:$T,9,0)),0,VLOOKUP($A68,PS!$B:$T,9,0))</f>
        <v>314.547307602374</v>
      </c>
      <c r="P68" s="0" t="n">
        <f aca="false">IF(ISNA(VLOOKUP($A68,PS!$B:$T,10,0)),0,VLOOKUP($A68,PS!$B:$T,10,0))</f>
        <v>34.4692083523822</v>
      </c>
      <c r="Q68" s="0" t="n">
        <f aca="false">IF(ISNA(VLOOKUP($A68,PS!$B:$T,11,0)),0,VLOOKUP($A68,PS!$B:$T,11,0))</f>
        <v>173.281458483013</v>
      </c>
      <c r="R68" s="0" t="n">
        <f aca="false">IF(ISNA(VLOOKUP($A68,PS!$B:$T,12,0)),0,VLOOKUP($A68,PS!$B:$T,12,0))</f>
        <v>219.25619937231</v>
      </c>
      <c r="S68" s="0" t="n">
        <f aca="false">IF(ISNA(VLOOKUP($A68,PS!$B:$T,13,0)),0,VLOOKUP($A68,PS!$B:$T,13,0))</f>
        <v>318.825589089439</v>
      </c>
      <c r="T68" s="0" t="n">
        <f aca="false">IF(ISNA(VLOOKUP($A68,PS!$B:$T,14,0)),0,VLOOKUP($A68,PS!$B:$T,14,0))</f>
        <v>191.383790871253</v>
      </c>
      <c r="U68" s="0" t="n">
        <f aca="false">IF(ISNA(VLOOKUP($A68,PS!$B:$T,15,0)),0,VLOOKUP($A68,PS!$B:$T,15,0))</f>
        <v>124.239480914944</v>
      </c>
      <c r="V68" s="0" t="n">
        <f aca="false">IF(ISNA(VLOOKUP($A68,PS!$B:$T,16,0)),0,VLOOKUP($A68,PS!$B:$T,16,0))</f>
        <v>375.91420989144</v>
      </c>
      <c r="W68" s="0" t="n">
        <f aca="false">IF(ISNA(VLOOKUP($A68,PS!$B:$T,17,0)),0,VLOOKUP($A68,PS!$B:$T,17,0))</f>
        <v>492.660293674375</v>
      </c>
      <c r="X68" s="0" t="n">
        <f aca="false">IF(ISNA(VLOOKUP($A68,PS!$B:$T,18,0)),0,VLOOKUP($A68,PS!$B:$T,18,0))</f>
        <v>132.462018982928</v>
      </c>
      <c r="Y68" s="0" t="n">
        <f aca="false">IF(ISNA(VLOOKUP($A68,PS!$B:$T,19,0)),0,VLOOKUP($A68,PS!$B:$T,19,0))</f>
        <v>63.1938205197018</v>
      </c>
      <c r="AA68" s="14" t="n">
        <f aca="false">H68-(H67*$G67/100)</f>
        <v>61.784966440896</v>
      </c>
      <c r="AB68" s="14" t="n">
        <f aca="false">I68-(I67*$G67/100)</f>
        <v>784.096628361381</v>
      </c>
      <c r="AC68" s="14" t="n">
        <f aca="false">J68-(J67*$G67/100)</f>
        <v>164.205708104543</v>
      </c>
      <c r="AD68" s="14" t="n">
        <f aca="false">K68-(K67*$G67/100)</f>
        <v>218.265032510181</v>
      </c>
      <c r="AE68" s="14" t="n">
        <f aca="false">L68-(L67*$G67/100)</f>
        <v>82.5624801437961</v>
      </c>
      <c r="AF68" s="14" t="n">
        <f aca="false">M68-(M67*$G67/100)</f>
        <v>140.573961164047</v>
      </c>
      <c r="AG68" s="14" t="n">
        <f aca="false">N68-(N67*$G67/100)</f>
        <v>14.2809723716296</v>
      </c>
      <c r="AH68" s="14" t="n">
        <f aca="false">O68-(O67*$G67/100)</f>
        <v>278.274982913233</v>
      </c>
      <c r="AI68" s="14" t="n">
        <f aca="false">P68-(P67*$G67/100)</f>
        <v>24.8580658806788</v>
      </c>
      <c r="AJ68" s="14" t="n">
        <f aca="false">Q68-(Q67*$G67/100)</f>
        <v>165.703763743299</v>
      </c>
      <c r="AK68" s="14" t="n">
        <f aca="false">R68-(R67*$G67/100)</f>
        <v>208.804390153848</v>
      </c>
      <c r="AL68" s="14" t="n">
        <f aca="false">S68-(S67*$G67/100)</f>
        <v>303.401501411717</v>
      </c>
      <c r="AM68" s="14" t="n">
        <f aca="false">T68-(T67*$G67/100)</f>
        <v>180.45932649604</v>
      </c>
      <c r="AN68" s="14" t="n">
        <f aca="false">U68-(U67*$G67/100)</f>
        <v>114.806907887892</v>
      </c>
      <c r="AO68" s="14" t="n">
        <f aca="false">V68-(V67*$G67/100)</f>
        <v>358.244813261762</v>
      </c>
      <c r="AP68" s="14" t="n">
        <f aca="false">W68-(W67*$G67/100)</f>
        <v>473.036456275054</v>
      </c>
      <c r="AQ68" s="14" t="n">
        <f aca="false">X68-(X67*$G67/100)</f>
        <v>122.850876511224</v>
      </c>
      <c r="AR68" s="14" t="n">
        <f aca="false">Y68-(Y67*$G67/100)</f>
        <v>56.7886242111981</v>
      </c>
      <c r="AT68" s="14" t="n">
        <f aca="false">IF(AA68&gt;0,AA68,0)</f>
        <v>61.784966440896</v>
      </c>
      <c r="AU68" s="14" t="n">
        <f aca="false">IF(AB68&gt;0,AB68,0)</f>
        <v>784.096628361381</v>
      </c>
      <c r="AV68" s="14" t="n">
        <f aca="false">IF(AC68&gt;0,AC68,0)</f>
        <v>164.205708104543</v>
      </c>
      <c r="AW68" s="14" t="n">
        <f aca="false">IF(AD68&gt;0,AD68,0)</f>
        <v>218.265032510181</v>
      </c>
      <c r="AX68" s="14" t="n">
        <f aca="false">IF(AE68&gt;0,AE68,0)</f>
        <v>82.5624801437961</v>
      </c>
      <c r="AY68" s="14" t="n">
        <f aca="false">IF(AF68&gt;0,AF68,0)</f>
        <v>140.573961164047</v>
      </c>
      <c r="AZ68" s="14" t="n">
        <f aca="false">IF(AG68&gt;0,AG68,0)</f>
        <v>14.2809723716296</v>
      </c>
      <c r="BA68" s="14" t="n">
        <f aca="false">IF(AH68&gt;0,AH68,0)</f>
        <v>278.274982913233</v>
      </c>
      <c r="BB68" s="14" t="n">
        <f aca="false">IF(AI68&gt;0,AI68,0)</f>
        <v>24.8580658806788</v>
      </c>
      <c r="BC68" s="14" t="n">
        <f aca="false">IF(AJ68&gt;0,AJ68,0)</f>
        <v>165.703763743299</v>
      </c>
      <c r="BD68" s="14" t="n">
        <f aca="false">IF(AK68&gt;0,AK68,0)</f>
        <v>208.804390153848</v>
      </c>
      <c r="BE68" s="14" t="n">
        <f aca="false">IF(AL68&gt;0,AL68,0)</f>
        <v>303.401501411717</v>
      </c>
      <c r="BF68" s="14" t="n">
        <f aca="false">IF(AM68&gt;0,AM68,0)</f>
        <v>180.45932649604</v>
      </c>
      <c r="BG68" s="14" t="n">
        <f aca="false">IF(AN68&gt;0,AN68,0)</f>
        <v>114.806907887892</v>
      </c>
      <c r="BH68" s="14" t="n">
        <f aca="false">IF(AO68&gt;0,AO68,0)</f>
        <v>358.244813261762</v>
      </c>
      <c r="BI68" s="14" t="n">
        <f aca="false">IF(AP68&gt;0,AP68,0)</f>
        <v>473.036456275054</v>
      </c>
      <c r="BJ68" s="14" t="n">
        <f aca="false">IF(AQ68&gt;0,AQ68,0)</f>
        <v>122.850876511224</v>
      </c>
      <c r="BK68" s="14" t="n">
        <f aca="false">IF(AR68&gt;0,AR68,0)</f>
        <v>56.7886242111981</v>
      </c>
    </row>
    <row r="69" customFormat="false" ht="18" hidden="false" customHeight="false" outlineLevel="0" collapsed="false">
      <c r="A69" s="25" t="s">
        <v>1380</v>
      </c>
      <c r="B69" s="26" t="s">
        <v>1381</v>
      </c>
      <c r="C69" s="26" t="n">
        <v>42</v>
      </c>
      <c r="D69" s="26" t="n">
        <f aca="false">C69-3</f>
        <v>39</v>
      </c>
      <c r="E69" s="0" t="s">
        <v>1382</v>
      </c>
      <c r="F69" s="0" t="n">
        <v>12.6783820312775</v>
      </c>
      <c r="G69" s="6" t="n">
        <f aca="false">F69*((POWER(D69,2))/((POWER(C69,2))))</f>
        <v>10.9318702208464</v>
      </c>
      <c r="H69" s="0" t="n">
        <f aca="false">IF(ISNA(VLOOKUP($A69,PS!$B:$T,2,0)),0,VLOOKUP($A69,PS!$B:$T,2,0))</f>
        <v>1124.60665870619</v>
      </c>
      <c r="I69" s="0" t="n">
        <f aca="false">IF(ISNA(VLOOKUP($A69,PS!$B:$T,3,0)),0,VLOOKUP($A69,PS!$B:$T,3,0))</f>
        <v>4407.34197901831</v>
      </c>
      <c r="J69" s="0" t="n">
        <f aca="false">IF(ISNA(VLOOKUP($A69,PS!$B:$T,4,0)),0,VLOOKUP($A69,PS!$B:$T,4,0))</f>
        <v>2005.5328265461</v>
      </c>
      <c r="K69" s="0" t="n">
        <f aca="false">IF(ISNA(VLOOKUP($A69,PS!$B:$T,5,0)),0,VLOOKUP($A69,PS!$B:$T,5,0))</f>
        <v>913.159941827037</v>
      </c>
      <c r="L69" s="0" t="n">
        <f aca="false">IF(ISNA(VLOOKUP($A69,PS!$B:$T,6,0)),0,VLOOKUP($A69,PS!$B:$T,6,0))</f>
        <v>802.598405321534</v>
      </c>
      <c r="M69" s="0" t="n">
        <f aca="false">IF(ISNA(VLOOKUP($A69,PS!$B:$T,7,0)),0,VLOOKUP($A69,PS!$B:$T,7,0))</f>
        <v>1124.60665870619</v>
      </c>
      <c r="N69" s="0" t="n">
        <f aca="false">IF(ISNA(VLOOKUP($A69,PS!$B:$T,8,0)),0,VLOOKUP($A69,PS!$B:$T,8,0))</f>
        <v>433.735832680472</v>
      </c>
      <c r="O69" s="0" t="n">
        <f aca="false">IF(ISNA(VLOOKUP($A69,PS!$B:$T,9,0)),0,VLOOKUP($A69,PS!$B:$T,9,0))</f>
        <v>2728.32589098144</v>
      </c>
      <c r="P69" s="0" t="n">
        <f aca="false">IF(ISNA(VLOOKUP($A69,PS!$B:$T,10,0)),0,VLOOKUP($A69,PS!$B:$T,10,0))</f>
        <v>496.431371802811</v>
      </c>
      <c r="Q69" s="0" t="n">
        <f aca="false">IF(ISNA(VLOOKUP($A69,PS!$B:$T,11,0)),0,VLOOKUP($A69,PS!$B:$T,11,0))</f>
        <v>742.255337165144</v>
      </c>
      <c r="R69" s="0" t="n">
        <f aca="false">IF(ISNA(VLOOKUP($A69,PS!$B:$T,12,0)),0,VLOOKUP($A69,PS!$B:$T,12,0))</f>
        <v>1573.99302841973</v>
      </c>
      <c r="S69" s="0" t="n">
        <f aca="false">IF(ISNA(VLOOKUP($A69,PS!$B:$T,13,0)),0,VLOOKUP($A69,PS!$B:$T,13,0))</f>
        <v>1736.83738925854</v>
      </c>
      <c r="T69" s="0" t="n">
        <f aca="false">IF(ISNA(VLOOKUP($A69,PS!$B:$T,14,0)),0,VLOOKUP($A69,PS!$B:$T,14,0))</f>
        <v>1040.14169786546</v>
      </c>
      <c r="U69" s="0" t="n">
        <f aca="false">IF(ISNA(VLOOKUP($A69,PS!$B:$T,15,0)),0,VLOOKUP($A69,PS!$B:$T,15,0))</f>
        <v>1104.34749732108</v>
      </c>
      <c r="V69" s="0" t="n">
        <f aca="false">IF(ISNA(VLOOKUP($A69,PS!$B:$T,16,0)),0,VLOOKUP($A69,PS!$B:$T,16,0))</f>
        <v>1217.00406638303</v>
      </c>
      <c r="W69" s="0" t="n">
        <f aca="false">IF(ISNA(VLOOKUP($A69,PS!$B:$T,17,0)),0,VLOOKUP($A69,PS!$B:$T,17,0))</f>
        <v>1555.58874822374</v>
      </c>
      <c r="X69" s="0" t="n">
        <f aca="false">IF(ISNA(VLOOKUP($A69,PS!$B:$T,18,0)),0,VLOOKUP($A69,PS!$B:$T,18,0))</f>
        <v>1299.29268884374</v>
      </c>
      <c r="Y69" s="0" t="n">
        <f aca="false">IF(ISNA(VLOOKUP($A69,PS!$B:$T,19,0)),0,VLOOKUP($A69,PS!$B:$T,19,0))</f>
        <v>575.679964528663</v>
      </c>
      <c r="AA69" s="14" t="n">
        <f aca="false">H69-(H68*$G68/100)</f>
        <v>1117.29686677057</v>
      </c>
      <c r="AB69" s="14" t="n">
        <f aca="false">I69-(I68*$G68/100)</f>
        <v>4313.36301419292</v>
      </c>
      <c r="AC69" s="14" t="n">
        <f aca="false">J69-(J68*$G68/100)</f>
        <v>1986.60544643379</v>
      </c>
      <c r="AD69" s="14" t="n">
        <f aca="false">K69-(K68*$G68/100)</f>
        <v>887.878612828123</v>
      </c>
      <c r="AE69" s="14" t="n">
        <f aca="false">L69-(L68*$G68/100)</f>
        <v>793.105305637834</v>
      </c>
      <c r="AF69" s="14" t="n">
        <f aca="false">M69-(M68*$G68/100)</f>
        <v>1108.48679076746</v>
      </c>
      <c r="AG69" s="14" t="n">
        <f aca="false">N69-(N68*$G68/100)</f>
        <v>431.728893036445</v>
      </c>
      <c r="AH69" s="14" t="n">
        <f aca="false">O69-(O68*$G68/100)</f>
        <v>2693.96816738877</v>
      </c>
      <c r="AI69" s="14" t="n">
        <f aca="false">P69-(P68*$G68/100)</f>
        <v>492.666330728206</v>
      </c>
      <c r="AJ69" s="14" t="n">
        <f aca="false">Q69-(Q68*$G68/100)</f>
        <v>723.327957052835</v>
      </c>
      <c r="AK69" s="14" t="n">
        <f aca="false">R69-(R68*$G68/100)</f>
        <v>1550.04386811239</v>
      </c>
      <c r="AL69" s="14" t="n">
        <f aca="false">S69-(S68*$G68/100)</f>
        <v>1702.01235277134</v>
      </c>
      <c r="AM69" s="14" t="n">
        <f aca="false">T69-(T68*$G68/100)</f>
        <v>1019.23701603241</v>
      </c>
      <c r="AN69" s="14" t="n">
        <f aca="false">U69-(U68*$G68/100)</f>
        <v>1090.77692894741</v>
      </c>
      <c r="AO69" s="14" t="n">
        <f aca="false">V69-(V68*$G68/100)</f>
        <v>1175.94329044934</v>
      </c>
      <c r="AP69" s="14" t="n">
        <f aca="false">W69-(W68*$G68/100)</f>
        <v>1501.77590104292</v>
      </c>
      <c r="AQ69" s="14" t="n">
        <f aca="false">X69-(X68*$G68/100)</f>
        <v>1284.82397992541</v>
      </c>
      <c r="AR69" s="14" t="n">
        <f aca="false">Y69-(Y68*$G68/100)</f>
        <v>568.777359528702</v>
      </c>
      <c r="AT69" s="14" t="n">
        <f aca="false">IF(AA69&gt;0,AA69,0)</f>
        <v>1117.29686677057</v>
      </c>
      <c r="AU69" s="14" t="n">
        <f aca="false">IF(AB69&gt;0,AB69,0)</f>
        <v>4313.36301419292</v>
      </c>
      <c r="AV69" s="14" t="n">
        <f aca="false">IF(AC69&gt;0,AC69,0)</f>
        <v>1986.60544643379</v>
      </c>
      <c r="AW69" s="14" t="n">
        <f aca="false">IF(AD69&gt;0,AD69,0)</f>
        <v>887.878612828123</v>
      </c>
      <c r="AX69" s="14" t="n">
        <f aca="false">IF(AE69&gt;0,AE69,0)</f>
        <v>793.105305637834</v>
      </c>
      <c r="AY69" s="14" t="n">
        <f aca="false">IF(AF69&gt;0,AF69,0)</f>
        <v>1108.48679076746</v>
      </c>
      <c r="AZ69" s="14" t="n">
        <f aca="false">IF(AG69&gt;0,AG69,0)</f>
        <v>431.728893036445</v>
      </c>
      <c r="BA69" s="14" t="n">
        <f aca="false">IF(AH69&gt;0,AH69,0)</f>
        <v>2693.96816738877</v>
      </c>
      <c r="BB69" s="14" t="n">
        <f aca="false">IF(AI69&gt;0,AI69,0)</f>
        <v>492.666330728206</v>
      </c>
      <c r="BC69" s="14" t="n">
        <f aca="false">IF(AJ69&gt;0,AJ69,0)</f>
        <v>723.327957052835</v>
      </c>
      <c r="BD69" s="14" t="n">
        <f aca="false">IF(AK69&gt;0,AK69,0)</f>
        <v>1550.04386811239</v>
      </c>
      <c r="BE69" s="14" t="n">
        <f aca="false">IF(AL69&gt;0,AL69,0)</f>
        <v>1702.01235277134</v>
      </c>
      <c r="BF69" s="14" t="n">
        <f aca="false">IF(AM69&gt;0,AM69,0)</f>
        <v>1019.23701603241</v>
      </c>
      <c r="BG69" s="14" t="n">
        <f aca="false">IF(AN69&gt;0,AN69,0)</f>
        <v>1090.77692894741</v>
      </c>
      <c r="BH69" s="14" t="n">
        <f aca="false">IF(AO69&gt;0,AO69,0)</f>
        <v>1175.94329044934</v>
      </c>
      <c r="BI69" s="14" t="n">
        <f aca="false">IF(AP69&gt;0,AP69,0)</f>
        <v>1501.77590104292</v>
      </c>
      <c r="BJ69" s="14" t="n">
        <f aca="false">IF(AQ69&gt;0,AQ69,0)</f>
        <v>1284.82397992541</v>
      </c>
      <c r="BK69" s="14" t="n">
        <f aca="false">IF(AR69&gt;0,AR69,0)</f>
        <v>568.777359528702</v>
      </c>
    </row>
    <row r="70" customFormat="false" ht="18" hidden="false" customHeight="false" outlineLevel="0" collapsed="false">
      <c r="A70" s="26" t="s">
        <v>1383</v>
      </c>
      <c r="B70" s="26" t="s">
        <v>1384</v>
      </c>
      <c r="C70" s="26" t="n">
        <v>42</v>
      </c>
      <c r="D70" s="26" t="n">
        <f aca="false">C70-3</f>
        <v>39</v>
      </c>
      <c r="E70" s="0" t="s">
        <v>1385</v>
      </c>
      <c r="F70" s="0" t="n">
        <v>12.6887724982196</v>
      </c>
      <c r="G70" s="6" t="n">
        <f aca="false">F70*((POWER(D70,2))/((POWER(C70,2))))</f>
        <v>10.9408293479547</v>
      </c>
      <c r="H70" s="0" t="n">
        <f aca="false">IF(ISNA(VLOOKUP($A70,PS!$B:$T,2,0)),0,VLOOKUP($A70,PS!$B:$T,2,0))</f>
        <v>6482.0138702517</v>
      </c>
      <c r="I70" s="0" t="n">
        <f aca="false">IF(ISNA(VLOOKUP($A70,PS!$B:$T,3,0)),0,VLOOKUP($A70,PS!$B:$T,3,0))</f>
        <v>3664.70795176892</v>
      </c>
      <c r="J70" s="0" t="n">
        <f aca="false">IF(ISNA(VLOOKUP($A70,PS!$B:$T,4,0)),0,VLOOKUP($A70,PS!$B:$T,4,0))</f>
        <v>4017.9953412834</v>
      </c>
      <c r="K70" s="0" t="n">
        <f aca="false">IF(ISNA(VLOOKUP($A70,PS!$B:$T,5,0)),0,VLOOKUP($A70,PS!$B:$T,5,0))</f>
        <v>3854.62382047553</v>
      </c>
      <c r="L70" s="0" t="n">
        <f aca="false">IF(ISNA(VLOOKUP($A70,PS!$B:$T,6,0)),0,VLOOKUP($A70,PS!$B:$T,6,0))</f>
        <v>2948.05490801645</v>
      </c>
      <c r="M70" s="0" t="n">
        <f aca="false">IF(ISNA(VLOOKUP($A70,PS!$B:$T,7,0)),0,VLOOKUP($A70,PS!$B:$T,7,0))</f>
        <v>3798.28615579125</v>
      </c>
      <c r="N70" s="0" t="n">
        <f aca="false">IF(ISNA(VLOOKUP($A70,PS!$B:$T,8,0)),0,VLOOKUP($A70,PS!$B:$T,8,0))</f>
        <v>3854.62382047553</v>
      </c>
      <c r="O70" s="0" t="n">
        <f aca="false">IF(ISNA(VLOOKUP($A70,PS!$B:$T,9,0)),0,VLOOKUP($A70,PS!$B:$T,9,0))</f>
        <v>4759.57948695387</v>
      </c>
      <c r="P70" s="0" t="n">
        <f aca="false">IF(ISNA(VLOOKUP($A70,PS!$B:$T,10,0)),0,VLOOKUP($A70,PS!$B:$T,10,0))</f>
        <v>2583.82559647117</v>
      </c>
      <c r="Q70" s="0" t="n">
        <f aca="false">IF(ISNA(VLOOKUP($A70,PS!$B:$T,11,0)),0,VLOOKUP($A70,PS!$B:$T,11,0))</f>
        <v>1184.92956481577</v>
      </c>
      <c r="R70" s="0" t="n">
        <f aca="false">IF(ISNA(VLOOKUP($A70,PS!$B:$T,12,0)),0,VLOOKUP($A70,PS!$B:$T,12,0))</f>
        <v>5890.73474501631</v>
      </c>
      <c r="S70" s="0" t="n">
        <f aca="false">IF(ISNA(VLOOKUP($A70,PS!$B:$T,13,0)),0,VLOOKUP($A70,PS!$B:$T,13,0))</f>
        <v>5247.62250487079</v>
      </c>
      <c r="T70" s="0" t="n">
        <f aca="false">IF(ISNA(VLOOKUP($A70,PS!$B:$T,14,0)),0,VLOOKUP($A70,PS!$B:$T,14,0))</f>
        <v>2534.97172190475</v>
      </c>
      <c r="U70" s="0" t="n">
        <f aca="false">IF(ISNA(VLOOKUP($A70,PS!$B:$T,15,0)),0,VLOOKUP($A70,PS!$B:$T,15,0))</f>
        <v>3915.27563410282</v>
      </c>
      <c r="V70" s="0" t="n">
        <f aca="false">IF(ISNA(VLOOKUP($A70,PS!$B:$T,16,0)),0,VLOOKUP($A70,PS!$B:$T,16,0))</f>
        <v>1702.50471741888</v>
      </c>
      <c r="W70" s="0" t="n">
        <f aca="false">IF(ISNA(VLOOKUP($A70,PS!$B:$T,17,0)),0,VLOOKUP($A70,PS!$B:$T,17,0))</f>
        <v>3867.06174912802</v>
      </c>
      <c r="X70" s="0" t="n">
        <f aca="false">IF(ISNA(VLOOKUP($A70,PS!$B:$T,18,0)),0,VLOOKUP($A70,PS!$B:$T,18,0))</f>
        <v>7019.98438305486</v>
      </c>
      <c r="Y70" s="0" t="n">
        <f aca="false">IF(ISNA(VLOOKUP($A70,PS!$B:$T,19,0)),0,VLOOKUP($A70,PS!$B:$T,19,0))</f>
        <v>3219.04017362286</v>
      </c>
      <c r="AA70" s="14" t="n">
        <f aca="false">H70-(H69*$G69/100)</f>
        <v>6359.07332982695</v>
      </c>
      <c r="AB70" s="14" t="n">
        <f aca="false">I70-(I69*$G69/100)</f>
        <v>3182.90304643375</v>
      </c>
      <c r="AC70" s="14" t="n">
        <f aca="false">J70-(J69*$G69/100)</f>
        <v>3798.75309544891</v>
      </c>
      <c r="AD70" s="14" t="n">
        <f aca="false">K70-(K69*$G69/100)</f>
        <v>3754.79836072624</v>
      </c>
      <c r="AE70" s="14" t="n">
        <f aca="false">L70-(L69*$G69/100)</f>
        <v>2860.31589195212</v>
      </c>
      <c r="AF70" s="14" t="n">
        <f aca="false">M70-(M69*$G69/100)</f>
        <v>3675.34561536649</v>
      </c>
      <c r="AG70" s="14" t="n">
        <f aca="false">N70-(N69*$G69/100)</f>
        <v>3807.20838214559</v>
      </c>
      <c r="AH70" s="14" t="n">
        <f aca="false">O70-(O69*$G69/100)</f>
        <v>4461.32244135002</v>
      </c>
      <c r="AI70" s="14" t="n">
        <f aca="false">P70-(P69*$G69/100)</f>
        <v>2529.55636317012</v>
      </c>
      <c r="AJ70" s="14" t="n">
        <f aca="false">Q70-(Q69*$G69/100)</f>
        <v>1103.78717464957</v>
      </c>
      <c r="AK70" s="14" t="n">
        <f aca="false">R70-(R69*$G69/100)</f>
        <v>5718.6678698643</v>
      </c>
      <c r="AL70" s="14" t="n">
        <f aca="false">S70-(S69*$G69/100)</f>
        <v>5057.75369552991</v>
      </c>
      <c r="AM70" s="14" t="n">
        <f aca="false">T70-(T69*$G69/100)</f>
        <v>2421.26478138119</v>
      </c>
      <c r="AN70" s="14" t="n">
        <f aca="false">U70-(U69*$G69/100)</f>
        <v>3794.54979890852</v>
      </c>
      <c r="AO70" s="14" t="n">
        <f aca="false">V70-(V69*$G69/100)</f>
        <v>1569.46341229947</v>
      </c>
      <c r="AP70" s="14" t="n">
        <f aca="false">W70-(W69*$G69/100)</f>
        <v>3697.00680600211</v>
      </c>
      <c r="AQ70" s="14" t="n">
        <f aca="false">X70-(X69*$G69/100)</f>
        <v>6877.94739252151</v>
      </c>
      <c r="AR70" s="14" t="n">
        <f aca="false">Y70-(Y69*$G69/100)</f>
        <v>3156.10758701317</v>
      </c>
      <c r="AT70" s="14" t="n">
        <f aca="false">IF(AA70&gt;0,AA70,0)</f>
        <v>6359.07332982695</v>
      </c>
      <c r="AU70" s="14" t="n">
        <f aca="false">IF(AB70&gt;0,AB70,0)</f>
        <v>3182.90304643375</v>
      </c>
      <c r="AV70" s="14" t="n">
        <f aca="false">IF(AC70&gt;0,AC70,0)</f>
        <v>3798.75309544891</v>
      </c>
      <c r="AW70" s="14" t="n">
        <f aca="false">IF(AD70&gt;0,AD70,0)</f>
        <v>3754.79836072624</v>
      </c>
      <c r="AX70" s="14" t="n">
        <f aca="false">IF(AE70&gt;0,AE70,0)</f>
        <v>2860.31589195212</v>
      </c>
      <c r="AY70" s="14" t="n">
        <f aca="false">IF(AF70&gt;0,AF70,0)</f>
        <v>3675.34561536649</v>
      </c>
      <c r="AZ70" s="14" t="n">
        <f aca="false">IF(AG70&gt;0,AG70,0)</f>
        <v>3807.20838214559</v>
      </c>
      <c r="BA70" s="14" t="n">
        <f aca="false">IF(AH70&gt;0,AH70,0)</f>
        <v>4461.32244135002</v>
      </c>
      <c r="BB70" s="14" t="n">
        <f aca="false">IF(AI70&gt;0,AI70,0)</f>
        <v>2529.55636317012</v>
      </c>
      <c r="BC70" s="14" t="n">
        <f aca="false">IF(AJ70&gt;0,AJ70,0)</f>
        <v>1103.78717464957</v>
      </c>
      <c r="BD70" s="14" t="n">
        <f aca="false">IF(AK70&gt;0,AK70,0)</f>
        <v>5718.6678698643</v>
      </c>
      <c r="BE70" s="14" t="n">
        <f aca="false">IF(AL70&gt;0,AL70,0)</f>
        <v>5057.75369552991</v>
      </c>
      <c r="BF70" s="14" t="n">
        <f aca="false">IF(AM70&gt;0,AM70,0)</f>
        <v>2421.26478138119</v>
      </c>
      <c r="BG70" s="14" t="n">
        <f aca="false">IF(AN70&gt;0,AN70,0)</f>
        <v>3794.54979890852</v>
      </c>
      <c r="BH70" s="14" t="n">
        <f aca="false">IF(AO70&gt;0,AO70,0)</f>
        <v>1569.46341229947</v>
      </c>
      <c r="BI70" s="14" t="n">
        <f aca="false">IF(AP70&gt;0,AP70,0)</f>
        <v>3697.00680600211</v>
      </c>
      <c r="BJ70" s="14" t="n">
        <f aca="false">IF(AQ70&gt;0,AQ70,0)</f>
        <v>6877.94739252151</v>
      </c>
      <c r="BK70" s="14" t="n">
        <f aca="false">IF(AR70&gt;0,AR70,0)</f>
        <v>3156.10758701317</v>
      </c>
    </row>
    <row r="71" customFormat="false" ht="18" hidden="false" customHeight="false" outlineLevel="0" collapsed="false">
      <c r="A71" s="26" t="s">
        <v>1386</v>
      </c>
      <c r="B71" s="26" t="s">
        <v>1387</v>
      </c>
      <c r="C71" s="26" t="n">
        <v>42</v>
      </c>
      <c r="D71" s="26" t="n">
        <f aca="false">C71-3</f>
        <v>39</v>
      </c>
      <c r="E71" s="0" t="s">
        <v>1388</v>
      </c>
      <c r="F71" s="0" t="n">
        <v>12.6991632708196</v>
      </c>
      <c r="G71" s="6" t="n">
        <f aca="false">F71*((POWER(D71,2))/((POWER(C71,2))))</f>
        <v>10.9497887386149</v>
      </c>
      <c r="H71" s="0" t="n">
        <f aca="false">IF(ISNA(VLOOKUP($A71,PS!$B:$T,2,0)),0,VLOOKUP($A71,PS!$B:$T,2,0))</f>
        <v>11834.0324558291</v>
      </c>
      <c r="I71" s="0" t="n">
        <f aca="false">IF(ISNA(VLOOKUP($A71,PS!$B:$T,3,0)),0,VLOOKUP($A71,PS!$B:$T,3,0))</f>
        <v>21210.6074827098</v>
      </c>
      <c r="J71" s="0" t="n">
        <f aca="false">IF(ISNA(VLOOKUP($A71,PS!$B:$T,4,0)),0,VLOOKUP($A71,PS!$B:$T,4,0))</f>
        <v>13260.39158947</v>
      </c>
      <c r="K71" s="0" t="n">
        <f aca="false">IF(ISNA(VLOOKUP($A71,PS!$B:$T,5,0)),0,VLOOKUP($A71,PS!$B:$T,5,0))</f>
        <v>7543.84448878818</v>
      </c>
      <c r="L71" s="0" t="n">
        <f aca="false">IF(ISNA(VLOOKUP($A71,PS!$B:$T,6,0)),0,VLOOKUP($A71,PS!$B:$T,6,0))</f>
        <v>4381.43773478448</v>
      </c>
      <c r="M71" s="0" t="n">
        <f aca="false">IF(ISNA(VLOOKUP($A71,PS!$B:$T,7,0)),0,VLOOKUP($A71,PS!$B:$T,7,0))</f>
        <v>6872.35636018824</v>
      </c>
      <c r="N71" s="0" t="n">
        <f aca="false">IF(ISNA(VLOOKUP($A71,PS!$B:$T,8,0)),0,VLOOKUP($A71,PS!$B:$T,8,0))</f>
        <v>6280.56009142257</v>
      </c>
      <c r="O71" s="0" t="n">
        <f aca="false">IF(ISNA(VLOOKUP($A71,PS!$B:$T,9,0)),0,VLOOKUP($A71,PS!$B:$T,9,0))</f>
        <v>20156.6445690904</v>
      </c>
      <c r="P71" s="0" t="n">
        <f aca="false">IF(ISNA(VLOOKUP($A71,PS!$B:$T,10,0)),0,VLOOKUP($A71,PS!$B:$T,10,0))</f>
        <v>5916.94377312033</v>
      </c>
      <c r="Q71" s="0" t="n">
        <f aca="false">IF(ISNA(VLOOKUP($A71,PS!$B:$T,11,0)),0,VLOOKUP($A71,PS!$B:$T,11,0))</f>
        <v>4572.19221492354</v>
      </c>
      <c r="R71" s="0" t="n">
        <f aca="false">IF(ISNA(VLOOKUP($A71,PS!$B:$T,12,0)),0,VLOOKUP($A71,PS!$B:$T,12,0))</f>
        <v>8619.9496359148</v>
      </c>
      <c r="S71" s="0" t="n">
        <f aca="false">IF(ISNA(VLOOKUP($A71,PS!$B:$T,13,0)),0,VLOOKUP($A71,PS!$B:$T,13,0))</f>
        <v>10430.3615410065</v>
      </c>
      <c r="T71" s="0" t="n">
        <f aca="false">IF(ISNA(VLOOKUP($A71,PS!$B:$T,14,0)),0,VLOOKUP($A71,PS!$B:$T,14,0))</f>
        <v>7322.11791760748</v>
      </c>
      <c r="U71" s="0" t="n">
        <f aca="false">IF(ISNA(VLOOKUP($A71,PS!$B:$T,15,0)),0,VLOOKUP($A71,PS!$B:$T,15,0))</f>
        <v>7543.84448878818</v>
      </c>
      <c r="V71" s="0" t="n">
        <f aca="false">IF(ISNA(VLOOKUP($A71,PS!$B:$T,16,0)),0,VLOOKUP($A71,PS!$B:$T,16,0))</f>
        <v>5703.94478907084</v>
      </c>
      <c r="W71" s="0" t="n">
        <f aca="false">IF(ISNA(VLOOKUP($A71,PS!$B:$T,17,0)),0,VLOOKUP($A71,PS!$B:$T,17,0))</f>
        <v>8942.6764414589</v>
      </c>
      <c r="X71" s="0" t="n">
        <f aca="false">IF(ISNA(VLOOKUP($A71,PS!$B:$T,18,0)),0,VLOOKUP($A71,PS!$B:$T,18,0))</f>
        <v>10224.2274918883</v>
      </c>
      <c r="Y71" s="0" t="n">
        <f aca="false">IF(ISNA(VLOOKUP($A71,PS!$B:$T,19,0)),0,VLOOKUP($A71,PS!$B:$T,19,0))</f>
        <v>4747.21830040955</v>
      </c>
      <c r="AA71" s="14" t="n">
        <f aca="false">H71-(H70*$G70/100)</f>
        <v>11124.8463799742</v>
      </c>
      <c r="AB71" s="14" t="n">
        <f aca="false">I71-(I70*$G70/100)</f>
        <v>20809.6580396058</v>
      </c>
      <c r="AC71" s="14" t="n">
        <f aca="false">J71-(J70*$G70/100)</f>
        <v>12820.7895759714</v>
      </c>
      <c r="AD71" s="14" t="n">
        <f aca="false">K71-(K70*$G70/100)</f>
        <v>7122.11667458434</v>
      </c>
      <c r="AE71" s="14" t="n">
        <f aca="false">L71-(L70*$G70/100)</f>
        <v>4058.8960782144</v>
      </c>
      <c r="AF71" s="14" t="n">
        <f aca="false">M71-(M70*$G70/100)</f>
        <v>6456.79235373614</v>
      </c>
      <c r="AG71" s="14" t="n">
        <f aca="false">N71-(N70*$G70/100)</f>
        <v>5858.83227721873</v>
      </c>
      <c r="AH71" s="14" t="n">
        <f aca="false">O71-(O70*$G70/100)</f>
        <v>19635.9070997426</v>
      </c>
      <c r="AI71" s="14" t="n">
        <f aca="false">P71-(P70*$G70/100)</f>
        <v>5634.25182396164</v>
      </c>
      <c r="AJ71" s="14" t="n">
        <f aca="false">Q71-(Q70*$G70/100)</f>
        <v>4442.55109334358</v>
      </c>
      <c r="AK71" s="14" t="n">
        <f aca="false">R71-(R70*$G70/100)</f>
        <v>7975.4544001219</v>
      </c>
      <c r="AL71" s="14" t="n">
        <f aca="false">S71-(S70*$G70/100)</f>
        <v>9856.22811792373</v>
      </c>
      <c r="AM71" s="14" t="n">
        <f aca="false">T71-(T70*$G70/100)</f>
        <v>7044.77098749497</v>
      </c>
      <c r="AN71" s="14" t="n">
        <f aca="false">U71-(U70*$G70/100)</f>
        <v>7115.48086315894</v>
      </c>
      <c r="AO71" s="14" t="n">
        <f aca="false">V71-(V70*$G70/100)</f>
        <v>5517.67665329716</v>
      </c>
      <c r="AP71" s="14" t="n">
        <f aca="false">W71-(W70*$G70/100)</f>
        <v>8519.58781470677</v>
      </c>
      <c r="AQ71" s="14" t="n">
        <f aca="false">X71-(X70*$G70/100)</f>
        <v>9456.18298028519</v>
      </c>
      <c r="AR71" s="14" t="n">
        <f aca="false">Y71-(Y70*$G70/100)</f>
        <v>4395.02860837137</v>
      </c>
      <c r="AT71" s="14" t="n">
        <f aca="false">IF(AA71&gt;0,AA71,0)</f>
        <v>11124.8463799742</v>
      </c>
      <c r="AU71" s="14" t="n">
        <f aca="false">IF(AB71&gt;0,AB71,0)</f>
        <v>20809.6580396058</v>
      </c>
      <c r="AV71" s="14" t="n">
        <f aca="false">IF(AC71&gt;0,AC71,0)</f>
        <v>12820.7895759714</v>
      </c>
      <c r="AW71" s="14" t="n">
        <f aca="false">IF(AD71&gt;0,AD71,0)</f>
        <v>7122.11667458434</v>
      </c>
      <c r="AX71" s="14" t="n">
        <f aca="false">IF(AE71&gt;0,AE71,0)</f>
        <v>4058.8960782144</v>
      </c>
      <c r="AY71" s="14" t="n">
        <f aca="false">IF(AF71&gt;0,AF71,0)</f>
        <v>6456.79235373614</v>
      </c>
      <c r="AZ71" s="14" t="n">
        <f aca="false">IF(AG71&gt;0,AG71,0)</f>
        <v>5858.83227721873</v>
      </c>
      <c r="BA71" s="14" t="n">
        <f aca="false">IF(AH71&gt;0,AH71,0)</f>
        <v>19635.9070997426</v>
      </c>
      <c r="BB71" s="14" t="n">
        <f aca="false">IF(AI71&gt;0,AI71,0)</f>
        <v>5634.25182396164</v>
      </c>
      <c r="BC71" s="14" t="n">
        <f aca="false">IF(AJ71&gt;0,AJ71,0)</f>
        <v>4442.55109334358</v>
      </c>
      <c r="BD71" s="14" t="n">
        <f aca="false">IF(AK71&gt;0,AK71,0)</f>
        <v>7975.4544001219</v>
      </c>
      <c r="BE71" s="14" t="n">
        <f aca="false">IF(AL71&gt;0,AL71,0)</f>
        <v>9856.22811792373</v>
      </c>
      <c r="BF71" s="14" t="n">
        <f aca="false">IF(AM71&gt;0,AM71,0)</f>
        <v>7044.77098749497</v>
      </c>
      <c r="BG71" s="14" t="n">
        <f aca="false">IF(AN71&gt;0,AN71,0)</f>
        <v>7115.48086315894</v>
      </c>
      <c r="BH71" s="14" t="n">
        <f aca="false">IF(AO71&gt;0,AO71,0)</f>
        <v>5517.67665329716</v>
      </c>
      <c r="BI71" s="14" t="n">
        <f aca="false">IF(AP71&gt;0,AP71,0)</f>
        <v>8519.58781470677</v>
      </c>
      <c r="BJ71" s="14" t="n">
        <f aca="false">IF(AQ71&gt;0,AQ71,0)</f>
        <v>9456.18298028519</v>
      </c>
      <c r="BK71" s="14" t="n">
        <f aca="false">IF(AR71&gt;0,AR71,0)</f>
        <v>4395.02860837137</v>
      </c>
    </row>
    <row r="72" customFormat="false" ht="18" hidden="false" customHeight="false" outlineLevel="0" collapsed="false">
      <c r="A72" s="26" t="s">
        <v>1389</v>
      </c>
      <c r="B72" s="26" t="s">
        <v>1390</v>
      </c>
      <c r="C72" s="26" t="n">
        <v>42</v>
      </c>
      <c r="D72" s="26" t="n">
        <f aca="false">C72-3</f>
        <v>39</v>
      </c>
      <c r="E72" s="0" t="s">
        <v>1391</v>
      </c>
      <c r="F72" s="0" t="n">
        <v>12.709554346695</v>
      </c>
      <c r="G72" s="6" t="n">
        <f aca="false">F72*((POWER(D72,2))/((POWER(C72,2))))</f>
        <v>10.9587483907727</v>
      </c>
      <c r="H72" s="0" t="n">
        <f aca="false">IF(ISNA(VLOOKUP($A72,PS!$B:$T,2,0)),0,VLOOKUP($A72,PS!$B:$T,2,0))</f>
        <v>658.78367333861</v>
      </c>
      <c r="I72" s="0" t="n">
        <f aca="false">IF(ISNA(VLOOKUP($A72,PS!$B:$T,3,0)),0,VLOOKUP($A72,PS!$B:$T,3,0))</f>
        <v>1875.64343252829</v>
      </c>
      <c r="J72" s="0" t="n">
        <f aca="false">IF(ISNA(VLOOKUP($A72,PS!$B:$T,4,0)),0,VLOOKUP($A72,PS!$B:$T,4,0))</f>
        <v>971.890907080024</v>
      </c>
      <c r="K72" s="0" t="n">
        <f aca="false">IF(ISNA(VLOOKUP($A72,PS!$B:$T,5,0)),0,VLOOKUP($A72,PS!$B:$T,5,0))</f>
        <v>542.626915141881</v>
      </c>
      <c r="L72" s="0" t="n">
        <f aca="false">IF(ISNA(VLOOKUP($A72,PS!$B:$T,6,0)),0,VLOOKUP($A72,PS!$B:$T,6,0))</f>
        <v>283.272951343004</v>
      </c>
      <c r="M72" s="0" t="n">
        <f aca="false">IF(ISNA(VLOOKUP($A72,PS!$B:$T,7,0)),0,VLOOKUP($A72,PS!$B:$T,7,0))</f>
        <v>430.808808035401</v>
      </c>
      <c r="N72" s="0" t="n">
        <f aca="false">IF(ISNA(VLOOKUP($A72,PS!$B:$T,8,0)),0,VLOOKUP($A72,PS!$B:$T,8,0))</f>
        <v>330.815007559525</v>
      </c>
      <c r="O72" s="0" t="n">
        <f aca="false">IF(ISNA(VLOOKUP($A72,PS!$B:$T,9,0)),0,VLOOKUP($A72,PS!$B:$T,9,0))</f>
        <v>1671.04214080807</v>
      </c>
      <c r="P72" s="0" t="n">
        <f aca="false">IF(ISNA(VLOOKUP($A72,PS!$B:$T,10,0)),0,VLOOKUP($A72,PS!$B:$T,10,0))</f>
        <v>221.667693301581</v>
      </c>
      <c r="Q72" s="0" t="n">
        <f aca="false">IF(ISNA(VLOOKUP($A72,PS!$B:$T,11,0)),0,VLOOKUP($A72,PS!$B:$T,11,0))</f>
        <v>355.226188032434</v>
      </c>
      <c r="R72" s="0" t="n">
        <f aca="false">IF(ISNA(VLOOKUP($A72,PS!$B:$T,12,0)),0,VLOOKUP($A72,PS!$B:$T,12,0))</f>
        <v>615.001922766799</v>
      </c>
      <c r="S72" s="0" t="n">
        <f aca="false">IF(ISNA(VLOOKUP($A72,PS!$B:$T,13,0)),0,VLOOKUP($A72,PS!$B:$T,13,0))</f>
        <v>743.497500275705</v>
      </c>
      <c r="T72" s="0" t="n">
        <f aca="false">IF(ISNA(VLOOKUP($A72,PS!$B:$T,14,0)),0,VLOOKUP($A72,PS!$B:$T,14,0))</f>
        <v>422.065531848031</v>
      </c>
      <c r="U72" s="0" t="n">
        <f aca="false">IF(ISNA(VLOOKUP($A72,PS!$B:$T,15,0)),0,VLOOKUP($A72,PS!$B:$T,15,0))</f>
        <v>305.426611249332</v>
      </c>
      <c r="V72" s="0" t="n">
        <f aca="false">IF(ISNA(VLOOKUP($A72,PS!$B:$T,16,0)),0,VLOOKUP($A72,PS!$B:$T,16,0))</f>
        <v>542.626915141881</v>
      </c>
      <c r="W72" s="0" t="n">
        <f aca="false">IF(ISNA(VLOOKUP($A72,PS!$B:$T,17,0)),0,VLOOKUP($A72,PS!$B:$T,17,0))</f>
        <v>819.043620548594</v>
      </c>
      <c r="X72" s="0" t="n">
        <f aca="false">IF(ISNA(VLOOKUP($A72,PS!$B:$T,18,0)),0,VLOOKUP($A72,PS!$B:$T,18,0))</f>
        <v>631.020863025745</v>
      </c>
      <c r="Y72" s="0" t="n">
        <f aca="false">IF(ISNA(VLOOKUP($A72,PS!$B:$T,19,0)),0,VLOOKUP($A72,PS!$B:$T,19,0))</f>
        <v>379.62556736637</v>
      </c>
      <c r="AA72" s="14" t="n">
        <f aca="false">H72-(H71*$G71/100)</f>
        <v>-637.017879833797</v>
      </c>
      <c r="AB72" s="14" t="n">
        <f aca="false">I72-(I71*$G71/100)</f>
        <v>-446.873277005265</v>
      </c>
      <c r="AC72" s="14" t="n">
        <f aca="false">J72-(J71*$G71/100)</f>
        <v>-480.093957879989</v>
      </c>
      <c r="AD72" s="14" t="n">
        <f aca="false">K72-(K71*$G71/100)</f>
        <v>-283.408119150064</v>
      </c>
      <c r="AE72" s="14" t="n">
        <f aca="false">L72-(L71*$G71/100)</f>
        <v>-196.485224329849</v>
      </c>
      <c r="AF72" s="14" t="n">
        <f aca="false">M72-(M71*$G71/100)</f>
        <v>-321.699694769974</v>
      </c>
      <c r="AG72" s="14" t="n">
        <f aca="false">N72-(N71*$G71/100)</f>
        <v>-356.893054053003</v>
      </c>
      <c r="AH72" s="14" t="n">
        <f aca="false">O72-(O71*$G71/100)</f>
        <v>-536.067856300823</v>
      </c>
      <c r="AI72" s="14" t="n">
        <f aca="false">P72-(P71*$G71/100)</f>
        <v>-426.225149637722</v>
      </c>
      <c r="AJ72" s="14" t="n">
        <f aca="false">Q72-(Q71*$G71/100)</f>
        <v>-145.419200225089</v>
      </c>
      <c r="AK72" s="14" t="n">
        <f aca="false">R72-(R71*$G71/100)</f>
        <v>-328.864351740872</v>
      </c>
      <c r="AL72" s="14" t="n">
        <f aca="false">S72-(S71*$G71/100)</f>
        <v>-398.605053138241</v>
      </c>
      <c r="AM72" s="14" t="n">
        <f aca="false">T72-(T71*$G71/100)</f>
        <v>-379.690911322253</v>
      </c>
      <c r="AN72" s="14" t="n">
        <f aca="false">U72-(U71*$G71/100)</f>
        <v>-520.608423042613</v>
      </c>
      <c r="AO72" s="14" t="n">
        <f aca="false">V72-(V71*$G71/100)</f>
        <v>-81.9429890286068</v>
      </c>
      <c r="AP72" s="14" t="n">
        <f aca="false">W72-(W71*$G71/100)</f>
        <v>-160.160557369037</v>
      </c>
      <c r="AQ72" s="14" t="n">
        <f aca="false">X72-(X71*$G71/100)</f>
        <v>-488.510447491403</v>
      </c>
      <c r="AR72" s="14" t="n">
        <f aca="false">Y72-(Y71*$G71/100)</f>
        <v>-140.184807489339</v>
      </c>
      <c r="AT72" s="14" t="n">
        <f aca="false">IF(AA72&gt;0,AA72,0)</f>
        <v>0</v>
      </c>
      <c r="AU72" s="14" t="n">
        <f aca="false">IF(AB72&gt;0,AB72,0)</f>
        <v>0</v>
      </c>
      <c r="AV72" s="14" t="n">
        <f aca="false">IF(AC72&gt;0,AC72,0)</f>
        <v>0</v>
      </c>
      <c r="AW72" s="14" t="n">
        <f aca="false">IF(AD72&gt;0,AD72,0)</f>
        <v>0</v>
      </c>
      <c r="AX72" s="14" t="n">
        <f aca="false">IF(AE72&gt;0,AE72,0)</f>
        <v>0</v>
      </c>
      <c r="AY72" s="14" t="n">
        <f aca="false">IF(AF72&gt;0,AF72,0)</f>
        <v>0</v>
      </c>
      <c r="AZ72" s="14" t="n">
        <f aca="false">IF(AG72&gt;0,AG72,0)</f>
        <v>0</v>
      </c>
      <c r="BA72" s="14" t="n">
        <f aca="false">IF(AH72&gt;0,AH72,0)</f>
        <v>0</v>
      </c>
      <c r="BB72" s="14" t="n">
        <f aca="false">IF(AI72&gt;0,AI72,0)</f>
        <v>0</v>
      </c>
      <c r="BC72" s="14" t="n">
        <f aca="false">IF(AJ72&gt;0,AJ72,0)</f>
        <v>0</v>
      </c>
      <c r="BD72" s="14" t="n">
        <f aca="false">IF(AK72&gt;0,AK72,0)</f>
        <v>0</v>
      </c>
      <c r="BE72" s="14" t="n">
        <f aca="false">IF(AL72&gt;0,AL72,0)</f>
        <v>0</v>
      </c>
      <c r="BF72" s="14" t="n">
        <f aca="false">IF(AM72&gt;0,AM72,0)</f>
        <v>0</v>
      </c>
      <c r="BG72" s="14" t="n">
        <f aca="false">IF(AN72&gt;0,AN72,0)</f>
        <v>0</v>
      </c>
      <c r="BH72" s="14" t="n">
        <f aca="false">IF(AO72&gt;0,AO72,0)</f>
        <v>0</v>
      </c>
      <c r="BI72" s="14" t="n">
        <f aca="false">IF(AP72&gt;0,AP72,0)</f>
        <v>0</v>
      </c>
      <c r="BJ72" s="14" t="n">
        <f aca="false">IF(AQ72&gt;0,AQ72,0)</f>
        <v>0</v>
      </c>
      <c r="BK72" s="14" t="n">
        <f aca="false">IF(AR72&gt;0,AR72,0)</f>
        <v>0</v>
      </c>
    </row>
    <row r="73" customFormat="false" ht="18" hidden="false" customHeight="false" outlineLevel="0" collapsed="false">
      <c r="A73" s="26" t="s">
        <v>1392</v>
      </c>
      <c r="B73" s="26" t="s">
        <v>1393</v>
      </c>
      <c r="C73" s="26" t="n">
        <v>42</v>
      </c>
      <c r="D73" s="26" t="n">
        <f aca="false">C73-3</f>
        <v>39</v>
      </c>
      <c r="E73" s="0" t="s">
        <v>1394</v>
      </c>
      <c r="F73" s="0" t="n">
        <v>12.8595188542386</v>
      </c>
      <c r="G73" s="6" t="n">
        <f aca="false">F73*((POWER(D73,2))/((POWER(C73,2))))</f>
        <v>11.0880545222772</v>
      </c>
      <c r="H73" s="0" t="n">
        <f aca="false">IF(ISNA(VLOOKUP($A73,PS!$B:$T,2,0)),0,VLOOKUP($A73,PS!$B:$T,2,0))</f>
        <v>90.2685991887062</v>
      </c>
      <c r="I73" s="0" t="n">
        <f aca="false">IF(ISNA(VLOOKUP($A73,PS!$B:$T,3,0)),0,VLOOKUP($A73,PS!$B:$T,3,0))</f>
        <v>130.756007215216</v>
      </c>
      <c r="J73" s="0" t="n">
        <f aca="false">IF(ISNA(VLOOKUP($A73,PS!$B:$T,4,0)),0,VLOOKUP($A73,PS!$B:$T,4,0))</f>
        <v>30.9794335548362</v>
      </c>
      <c r="K73" s="0" t="n">
        <f aca="false">IF(ISNA(VLOOKUP($A73,PS!$B:$T,5,0)),0,VLOOKUP($A73,PS!$B:$T,5,0))</f>
        <v>48.0079142287009</v>
      </c>
      <c r="L73" s="0" t="n">
        <f aca="false">IF(ISNA(VLOOKUP($A73,PS!$B:$T,6,0)),0,VLOOKUP($A73,PS!$B:$T,6,0))</f>
        <v>27.2906798913124</v>
      </c>
      <c r="M73" s="0" t="n">
        <f aca="false">IF(ISNA(VLOOKUP($A73,PS!$B:$T,7,0)),0,VLOOKUP($A73,PS!$B:$T,7,0))</f>
        <v>39.7072768139355</v>
      </c>
      <c r="N73" s="0" t="n">
        <f aca="false">IF(ISNA(VLOOKUP($A73,PS!$B:$T,8,0)),0,VLOOKUP($A73,PS!$B:$T,8,0))</f>
        <v>11.075984683394</v>
      </c>
      <c r="O73" s="0" t="n">
        <f aca="false">IF(ISNA(VLOOKUP($A73,PS!$B:$T,9,0)),0,VLOOKUP($A73,PS!$B:$T,9,0))</f>
        <v>54.5704850382134</v>
      </c>
      <c r="P73" s="0" t="n">
        <f aca="false">IF(ISNA(VLOOKUP($A73,PS!$B:$T,10,0)),0,VLOOKUP($A73,PS!$B:$T,10,0))</f>
        <v>3.18714500934413</v>
      </c>
      <c r="Q73" s="0" t="n">
        <f aca="false">IF(ISNA(VLOOKUP($A73,PS!$B:$T,11,0)),0,VLOOKUP($A73,PS!$B:$T,11,0))</f>
        <v>18.3702401724315</v>
      </c>
      <c r="R73" s="0" t="n">
        <f aca="false">IF(ISNA(VLOOKUP($A73,PS!$B:$T,12,0)),0,VLOOKUP($A73,PS!$B:$T,12,0))</f>
        <v>38.9453313981616</v>
      </c>
      <c r="S73" s="0" t="n">
        <f aca="false">IF(ISNA(VLOOKUP($A73,PS!$B:$T,13,0)),0,VLOOKUP($A73,PS!$B:$T,13,0))</f>
        <v>54.3497040767562</v>
      </c>
      <c r="T73" s="0" t="n">
        <f aca="false">IF(ISNA(VLOOKUP($A73,PS!$B:$T,14,0)),0,VLOOKUP($A73,PS!$B:$T,14,0))</f>
        <v>39.7072768139355</v>
      </c>
      <c r="U73" s="0" t="n">
        <f aca="false">IF(ISNA(VLOOKUP($A73,PS!$B:$T,15,0)),0,VLOOKUP($A73,PS!$B:$T,15,0))</f>
        <v>21.8373075417631</v>
      </c>
      <c r="V73" s="0" t="n">
        <f aca="false">IF(ISNA(VLOOKUP($A73,PS!$B:$T,16,0)),0,VLOOKUP($A73,PS!$B:$T,16,0))</f>
        <v>54.7456369542438</v>
      </c>
      <c r="W73" s="0" t="n">
        <f aca="false">IF(ISNA(VLOOKUP($A73,PS!$B:$T,17,0)),0,VLOOKUP($A73,PS!$B:$T,17,0))</f>
        <v>54.216724798691</v>
      </c>
      <c r="X73" s="0" t="n">
        <f aca="false">IF(ISNA(VLOOKUP($A73,PS!$B:$T,18,0)),0,VLOOKUP($A73,PS!$B:$T,18,0))</f>
        <v>42.4007641689663</v>
      </c>
      <c r="Y73" s="0" t="n">
        <f aca="false">IF(ISNA(VLOOKUP($A73,PS!$B:$T,19,0)),0,VLOOKUP($A73,PS!$B:$T,19,0))</f>
        <v>19.9187893072588</v>
      </c>
      <c r="AA73" s="14" t="n">
        <f aca="false">H73-(H72*$G72/100)</f>
        <v>18.0741539880378</v>
      </c>
      <c r="AB73" s="14" t="n">
        <f aca="false">I73-(I72*$G72/100)</f>
        <v>-74.7910372636125</v>
      </c>
      <c r="AC73" s="14" t="n">
        <f aca="false">J73-(J72*$G72/100)</f>
        <v>-75.5276455848624</v>
      </c>
      <c r="AD73" s="14" t="n">
        <f aca="false">K73-(K72*$G72/100)</f>
        <v>-11.4572041023097</v>
      </c>
      <c r="AE73" s="14" t="n">
        <f aca="false">L73-(L72*$G72/100)</f>
        <v>-3.75249010548349</v>
      </c>
      <c r="AF73" s="14" t="n">
        <f aca="false">M73-(M72*$G72/100)</f>
        <v>-7.50397650395114</v>
      </c>
      <c r="AG73" s="14" t="n">
        <f aca="false">N73-(N72*$G72/100)</f>
        <v>-25.1771996339702</v>
      </c>
      <c r="AH73" s="14" t="n">
        <f aca="false">O73-(O72*$G72/100)</f>
        <v>-128.554818676725</v>
      </c>
      <c r="AI73" s="14" t="n">
        <f aca="false">P73-(P72*$G72/100)</f>
        <v>-21.1048597632059</v>
      </c>
      <c r="AJ73" s="14" t="n">
        <f aca="false">Q73-(Q72*$G72/100)</f>
        <v>-20.5581039921761</v>
      </c>
      <c r="AK73" s="14" t="n">
        <f aca="false">R73-(R72*$G72/100)</f>
        <v>-28.4511819162664</v>
      </c>
      <c r="AL73" s="14" t="n">
        <f aca="false">S73-(S72*$G72/100)</f>
        <v>-27.1283162701431</v>
      </c>
      <c r="AM73" s="14" t="n">
        <f aca="false">T73-(T72*$G72/100)</f>
        <v>-6.54582286546698</v>
      </c>
      <c r="AN73" s="14" t="n">
        <f aca="false">U73-(U72*$G72/100)</f>
        <v>-11.6336263035148</v>
      </c>
      <c r="AO73" s="14" t="n">
        <f aca="false">V73-(V72*$G72/100)</f>
        <v>-4.71948137676685</v>
      </c>
      <c r="AP73" s="14" t="n">
        <f aca="false">W73-(W72*$G72/100)</f>
        <v>-35.5402047879048</v>
      </c>
      <c r="AQ73" s="14" t="n">
        <f aca="false">X73-(X72*$G72/100)</f>
        <v>-26.7512245033078</v>
      </c>
      <c r="AR73" s="14" t="n">
        <f aca="false">Y73-(Y72*$G72/100)</f>
        <v>-21.6834214474651</v>
      </c>
      <c r="AT73" s="14" t="n">
        <f aca="false">IF(AA73&gt;0,AA73,0)</f>
        <v>18.0741539880378</v>
      </c>
      <c r="AU73" s="14" t="n">
        <f aca="false">IF(AB73&gt;0,AB73,0)</f>
        <v>0</v>
      </c>
      <c r="AV73" s="14" t="n">
        <f aca="false">IF(AC73&gt;0,AC73,0)</f>
        <v>0</v>
      </c>
      <c r="AW73" s="14" t="n">
        <f aca="false">IF(AD73&gt;0,AD73,0)</f>
        <v>0</v>
      </c>
      <c r="AX73" s="14" t="n">
        <f aca="false">IF(AE73&gt;0,AE73,0)</f>
        <v>0</v>
      </c>
      <c r="AY73" s="14" t="n">
        <f aca="false">IF(AF73&gt;0,AF73,0)</f>
        <v>0</v>
      </c>
      <c r="AZ73" s="14" t="n">
        <f aca="false">IF(AG73&gt;0,AG73,0)</f>
        <v>0</v>
      </c>
      <c r="BA73" s="14" t="n">
        <f aca="false">IF(AH73&gt;0,AH73,0)</f>
        <v>0</v>
      </c>
      <c r="BB73" s="14" t="n">
        <f aca="false">IF(AI73&gt;0,AI73,0)</f>
        <v>0</v>
      </c>
      <c r="BC73" s="14" t="n">
        <f aca="false">IF(AJ73&gt;0,AJ73,0)</f>
        <v>0</v>
      </c>
      <c r="BD73" s="14" t="n">
        <f aca="false">IF(AK73&gt;0,AK73,0)</f>
        <v>0</v>
      </c>
      <c r="BE73" s="14" t="n">
        <f aca="false">IF(AL73&gt;0,AL73,0)</f>
        <v>0</v>
      </c>
      <c r="BF73" s="14" t="n">
        <f aca="false">IF(AM73&gt;0,AM73,0)</f>
        <v>0</v>
      </c>
      <c r="BG73" s="14" t="n">
        <f aca="false">IF(AN73&gt;0,AN73,0)</f>
        <v>0</v>
      </c>
      <c r="BH73" s="14" t="n">
        <f aca="false">IF(AO73&gt;0,AO73,0)</f>
        <v>0</v>
      </c>
      <c r="BI73" s="14" t="n">
        <f aca="false">IF(AP73&gt;0,AP73,0)</f>
        <v>0</v>
      </c>
      <c r="BJ73" s="14" t="n">
        <f aca="false">IF(AQ73&gt;0,AQ73,0)</f>
        <v>0</v>
      </c>
      <c r="BK73" s="14" t="n">
        <f aca="false">IF(AR73&gt;0,AR73,0)</f>
        <v>0</v>
      </c>
    </row>
    <row r="74" customFormat="false" ht="18" hidden="false" customHeight="false" outlineLevel="0" collapsed="false">
      <c r="A74" s="26" t="s">
        <v>1395</v>
      </c>
      <c r="B74" s="26" t="s">
        <v>1396</v>
      </c>
      <c r="C74" s="26" t="n">
        <v>42</v>
      </c>
      <c r="D74" s="26" t="n">
        <f aca="false">C74-3</f>
        <v>39</v>
      </c>
      <c r="E74" s="0" t="s">
        <v>1397</v>
      </c>
      <c r="F74" s="0" t="n">
        <v>12.8699095815765</v>
      </c>
      <c r="G74" s="6" t="n">
        <f aca="false">F74*((POWER(D74,2))/((POWER(C74,2))))</f>
        <v>11.0970138739104</v>
      </c>
      <c r="H74" s="0" t="n">
        <f aca="false">IF(ISNA(VLOOKUP($A74,PS!$B:$T,2,0)),0,VLOOKUP($A74,PS!$B:$T,2,0))</f>
        <v>25075.5739140206</v>
      </c>
      <c r="I74" s="0" t="n">
        <f aca="false">IF(ISNA(VLOOKUP($A74,PS!$B:$T,3,0)),0,VLOOKUP($A74,PS!$B:$T,3,0))</f>
        <v>24283.5256878476</v>
      </c>
      <c r="J74" s="0" t="n">
        <f aca="false">IF(ISNA(VLOOKUP($A74,PS!$B:$T,4,0)),0,VLOOKUP($A74,PS!$B:$T,4,0))</f>
        <v>9964.78827495111</v>
      </c>
      <c r="K74" s="0" t="n">
        <f aca="false">IF(ISNA(VLOOKUP($A74,PS!$B:$T,5,0)),0,VLOOKUP($A74,PS!$B:$T,5,0))</f>
        <v>12667.9283491731</v>
      </c>
      <c r="L74" s="0" t="n">
        <f aca="false">IF(ISNA(VLOOKUP($A74,PS!$B:$T,6,0)),0,VLOOKUP($A74,PS!$B:$T,6,0))</f>
        <v>2883.19871119096</v>
      </c>
      <c r="M74" s="0" t="n">
        <f aca="false">IF(ISNA(VLOOKUP($A74,PS!$B:$T,7,0)),0,VLOOKUP($A74,PS!$B:$T,7,0))</f>
        <v>9771.17370232493</v>
      </c>
      <c r="N74" s="0" t="n">
        <f aca="false">IF(ISNA(VLOOKUP($A74,PS!$B:$T,8,0)),0,VLOOKUP($A74,PS!$B:$T,8,0))</f>
        <v>5561.86432409138</v>
      </c>
      <c r="O74" s="0" t="n">
        <f aca="false">IF(ISNA(VLOOKUP($A74,PS!$B:$T,9,0)),0,VLOOKUP($A74,PS!$B:$T,9,0))</f>
        <v>19202.8034932115</v>
      </c>
      <c r="P74" s="0" t="n">
        <f aca="false">IF(ISNA(VLOOKUP($A74,PS!$B:$T,10,0)),0,VLOOKUP($A74,PS!$B:$T,10,0))</f>
        <v>8061.18633338236</v>
      </c>
      <c r="Q74" s="0" t="n">
        <f aca="false">IF(ISNA(VLOOKUP($A74,PS!$B:$T,11,0)),0,VLOOKUP($A74,PS!$B:$T,11,0))</f>
        <v>12738.5590937083</v>
      </c>
      <c r="R74" s="0" t="n">
        <f aca="false">IF(ISNA(VLOOKUP($A74,PS!$B:$T,12,0)),0,VLOOKUP($A74,PS!$B:$T,12,0))</f>
        <v>7827.97253544714</v>
      </c>
      <c r="S74" s="0" t="n">
        <f aca="false">IF(ISNA(VLOOKUP($A74,PS!$B:$T,13,0)),0,VLOOKUP($A74,PS!$B:$T,13,0))</f>
        <v>14988.5729515127</v>
      </c>
      <c r="T74" s="0" t="n">
        <f aca="false">IF(ISNA(VLOOKUP($A74,PS!$B:$T,14,0)),0,VLOOKUP($A74,PS!$B:$T,14,0))</f>
        <v>12640.6110046455</v>
      </c>
      <c r="U74" s="0" t="n">
        <f aca="false">IF(ISNA(VLOOKUP($A74,PS!$B:$T,15,0)),0,VLOOKUP($A74,PS!$B:$T,15,0))</f>
        <v>9994.04503892625</v>
      </c>
      <c r="V74" s="0" t="n">
        <f aca="false">IF(ISNA(VLOOKUP($A74,PS!$B:$T,16,0)),0,VLOOKUP($A74,PS!$B:$T,16,0))</f>
        <v>10200.6837566946</v>
      </c>
      <c r="W74" s="0" t="n">
        <f aca="false">IF(ISNA(VLOOKUP($A74,PS!$B:$T,17,0)),0,VLOOKUP($A74,PS!$B:$T,17,0))</f>
        <v>21298.7415493261</v>
      </c>
      <c r="X74" s="0" t="n">
        <f aca="false">IF(ISNA(VLOOKUP($A74,PS!$B:$T,18,0)),0,VLOOKUP($A74,PS!$B:$T,18,0))</f>
        <v>9690.16663128847</v>
      </c>
      <c r="Y74" s="0" t="n">
        <f aca="false">IF(ISNA(VLOOKUP($A74,PS!$B:$T,19,0)),0,VLOOKUP($A74,PS!$B:$T,19,0))</f>
        <v>10200.6837566946</v>
      </c>
      <c r="AA74" s="14" t="n">
        <f aca="false">H74-(H73*$G73/100)</f>
        <v>25065.5648825261</v>
      </c>
      <c r="AB74" s="14" t="n">
        <f aca="false">I74-(I73*$G73/100)</f>
        <v>24269.0273904765</v>
      </c>
      <c r="AC74" s="14" t="n">
        <f aca="false">J74-(J73*$G73/100)</f>
        <v>9961.35325846785</v>
      </c>
      <c r="AD74" s="14" t="n">
        <f aca="false">K74-(K73*$G73/100)</f>
        <v>12662.6052054684</v>
      </c>
      <c r="AE74" s="14" t="n">
        <f aca="false">L74-(L73*$G73/100)</f>
        <v>2880.17270572511</v>
      </c>
      <c r="AF74" s="14" t="n">
        <f aca="false">M74-(M73*$G73/100)</f>
        <v>9766.77093782249</v>
      </c>
      <c r="AG74" s="14" t="n">
        <f aca="false">N74-(N73*$G73/100)</f>
        <v>5560.63621287081</v>
      </c>
      <c r="AH74" s="14" t="n">
        <f aca="false">O74-(O73*$G73/100)</f>
        <v>19196.7526880774</v>
      </c>
      <c r="AI74" s="14" t="n">
        <f aca="false">P74-(P73*$G73/100)</f>
        <v>8060.83294100602</v>
      </c>
      <c r="AJ74" s="14" t="n">
        <f aca="false">Q74-(Q73*$G73/100)</f>
        <v>12736.5221914621</v>
      </c>
      <c r="AK74" s="14" t="n">
        <f aca="false">R74-(R73*$G73/100)</f>
        <v>7823.65425586783</v>
      </c>
      <c r="AL74" s="14" t="n">
        <f aca="false">S74-(S73*$G73/100)</f>
        <v>14982.546626692</v>
      </c>
      <c r="AM74" s="14" t="n">
        <f aca="false">T74-(T73*$G73/100)</f>
        <v>12636.2082401431</v>
      </c>
      <c r="AN74" s="14" t="n">
        <f aca="false">U74-(U73*$G73/100)</f>
        <v>9991.62370635982</v>
      </c>
      <c r="AO74" s="14" t="n">
        <f aca="false">V74-(V73*$G73/100)</f>
        <v>10194.6135306206</v>
      </c>
      <c r="AP74" s="14" t="n">
        <f aca="false">W74-(W73*$G73/100)</f>
        <v>21292.7299693202</v>
      </c>
      <c r="AQ74" s="14" t="n">
        <f aca="false">X74-(X73*$G73/100)</f>
        <v>9685.46521143956</v>
      </c>
      <c r="AR74" s="14" t="n">
        <f aca="false">Y74-(Y73*$G73/100)</f>
        <v>10198.4751504761</v>
      </c>
      <c r="AT74" s="14" t="n">
        <f aca="false">IF(AA74&gt;0,AA74,0)</f>
        <v>25065.5648825261</v>
      </c>
      <c r="AU74" s="14" t="n">
        <f aca="false">IF(AB74&gt;0,AB74,0)</f>
        <v>24269.0273904765</v>
      </c>
      <c r="AV74" s="14" t="n">
        <f aca="false">IF(AC74&gt;0,AC74,0)</f>
        <v>9961.35325846785</v>
      </c>
      <c r="AW74" s="14" t="n">
        <f aca="false">IF(AD74&gt;0,AD74,0)</f>
        <v>12662.6052054684</v>
      </c>
      <c r="AX74" s="14" t="n">
        <f aca="false">IF(AE74&gt;0,AE74,0)</f>
        <v>2880.17270572511</v>
      </c>
      <c r="AY74" s="14" t="n">
        <f aca="false">IF(AF74&gt;0,AF74,0)</f>
        <v>9766.77093782249</v>
      </c>
      <c r="AZ74" s="14" t="n">
        <f aca="false">IF(AG74&gt;0,AG74,0)</f>
        <v>5560.63621287081</v>
      </c>
      <c r="BA74" s="14" t="n">
        <f aca="false">IF(AH74&gt;0,AH74,0)</f>
        <v>19196.7526880774</v>
      </c>
      <c r="BB74" s="14" t="n">
        <f aca="false">IF(AI74&gt;0,AI74,0)</f>
        <v>8060.83294100602</v>
      </c>
      <c r="BC74" s="14" t="n">
        <f aca="false">IF(AJ74&gt;0,AJ74,0)</f>
        <v>12736.5221914621</v>
      </c>
      <c r="BD74" s="14" t="n">
        <f aca="false">IF(AK74&gt;0,AK74,0)</f>
        <v>7823.65425586783</v>
      </c>
      <c r="BE74" s="14" t="n">
        <f aca="false">IF(AL74&gt;0,AL74,0)</f>
        <v>14982.546626692</v>
      </c>
      <c r="BF74" s="14" t="n">
        <f aca="false">IF(AM74&gt;0,AM74,0)</f>
        <v>12636.2082401431</v>
      </c>
      <c r="BG74" s="14" t="n">
        <f aca="false">IF(AN74&gt;0,AN74,0)</f>
        <v>9991.62370635982</v>
      </c>
      <c r="BH74" s="14" t="n">
        <f aca="false">IF(AO74&gt;0,AO74,0)</f>
        <v>10194.6135306206</v>
      </c>
      <c r="BI74" s="14" t="n">
        <f aca="false">IF(AP74&gt;0,AP74,0)</f>
        <v>21292.7299693202</v>
      </c>
      <c r="BJ74" s="14" t="n">
        <f aca="false">IF(AQ74&gt;0,AQ74,0)</f>
        <v>9685.46521143956</v>
      </c>
      <c r="BK74" s="14" t="n">
        <f aca="false">IF(AR74&gt;0,AR74,0)</f>
        <v>10198.4751504761</v>
      </c>
    </row>
    <row r="75" customFormat="false" ht="18" hidden="false" customHeight="false" outlineLevel="0" collapsed="false">
      <c r="A75" s="26" t="s">
        <v>1398</v>
      </c>
      <c r="B75" s="26" t="s">
        <v>1399</v>
      </c>
      <c r="C75" s="26" t="n">
        <v>42</v>
      </c>
      <c r="D75" s="26" t="n">
        <f aca="false">C75-3</f>
        <v>39</v>
      </c>
      <c r="E75" s="0" t="s">
        <v>1400</v>
      </c>
      <c r="F75" s="0" t="n">
        <v>12.8803006101294</v>
      </c>
      <c r="G75" s="6" t="n">
        <f aca="false">F75*((POWER(D75,2))/((POWER(C75,2))))</f>
        <v>11.1059734852646</v>
      </c>
      <c r="H75" s="0" t="n">
        <f aca="false">IF(ISNA(VLOOKUP($A75,PS!$B:$T,2,0)),0,VLOOKUP($A75,PS!$B:$T,2,0))</f>
        <v>19498.9802177838</v>
      </c>
      <c r="I75" s="0" t="n">
        <f aca="false">IF(ISNA(VLOOKUP($A75,PS!$B:$T,3,0)),0,VLOOKUP($A75,PS!$B:$T,3,0))</f>
        <v>11451.9736640268</v>
      </c>
      <c r="J75" s="0" t="n">
        <f aca="false">IF(ISNA(VLOOKUP($A75,PS!$B:$T,4,0)),0,VLOOKUP($A75,PS!$B:$T,4,0))</f>
        <v>4763.88726194028</v>
      </c>
      <c r="K75" s="0" t="n">
        <f aca="false">IF(ISNA(VLOOKUP($A75,PS!$B:$T,5,0)),0,VLOOKUP($A75,PS!$B:$T,5,0))</f>
        <v>5541.67145804444</v>
      </c>
      <c r="L75" s="0" t="n">
        <f aca="false">IF(ISNA(VLOOKUP($A75,PS!$B:$T,6,0)),0,VLOOKUP($A75,PS!$B:$T,6,0))</f>
        <v>2269.5385232149</v>
      </c>
      <c r="M75" s="0" t="n">
        <f aca="false">IF(ISNA(VLOOKUP($A75,PS!$B:$T,7,0)),0,VLOOKUP($A75,PS!$B:$T,7,0))</f>
        <v>4270.05426002669</v>
      </c>
      <c r="N75" s="0" t="n">
        <f aca="false">IF(ISNA(VLOOKUP($A75,PS!$B:$T,8,0)),0,VLOOKUP($A75,PS!$B:$T,8,0))</f>
        <v>2702.51885861254</v>
      </c>
      <c r="O75" s="0" t="n">
        <f aca="false">IF(ISNA(VLOOKUP($A75,PS!$B:$T,9,0)),0,VLOOKUP($A75,PS!$B:$T,9,0))</f>
        <v>8186.18601047765</v>
      </c>
      <c r="P75" s="0" t="n">
        <f aca="false">IF(ISNA(VLOOKUP($A75,PS!$B:$T,10,0)),0,VLOOKUP($A75,PS!$B:$T,10,0))</f>
        <v>3668.92477122464</v>
      </c>
      <c r="Q75" s="0" t="n">
        <f aca="false">IF(ISNA(VLOOKUP($A75,PS!$B:$T,11,0)),0,VLOOKUP($A75,PS!$B:$T,11,0))</f>
        <v>5088.61426152109</v>
      </c>
      <c r="R75" s="0" t="n">
        <f aca="false">IF(ISNA(VLOOKUP($A75,PS!$B:$T,12,0)),0,VLOOKUP($A75,PS!$B:$T,12,0))</f>
        <v>4583.07096870232</v>
      </c>
      <c r="S75" s="0" t="n">
        <f aca="false">IF(ISNA(VLOOKUP($A75,PS!$B:$T,13,0)),0,VLOOKUP($A75,PS!$B:$T,13,0))</f>
        <v>7099.93980443334</v>
      </c>
      <c r="T75" s="0" t="n">
        <f aca="false">IF(ISNA(VLOOKUP($A75,PS!$B:$T,14,0)),0,VLOOKUP($A75,PS!$B:$T,14,0))</f>
        <v>5792.93507497258</v>
      </c>
      <c r="U75" s="0" t="n">
        <f aca="false">IF(ISNA(VLOOKUP($A75,PS!$B:$T,15,0)),0,VLOOKUP($A75,PS!$B:$T,15,0))</f>
        <v>5088.61426152109</v>
      </c>
      <c r="V75" s="0" t="n">
        <f aca="false">IF(ISNA(VLOOKUP($A75,PS!$B:$T,16,0)),0,VLOOKUP($A75,PS!$B:$T,16,0))</f>
        <v>3666.98603268696</v>
      </c>
      <c r="W75" s="0" t="n">
        <f aca="false">IF(ISNA(VLOOKUP($A75,PS!$B:$T,17,0)),0,VLOOKUP($A75,PS!$B:$T,17,0))</f>
        <v>10561.1748051501</v>
      </c>
      <c r="X75" s="0" t="n">
        <f aca="false">IF(ISNA(VLOOKUP($A75,PS!$B:$T,18,0)),0,VLOOKUP($A75,PS!$B:$T,18,0))</f>
        <v>5558.42935985687</v>
      </c>
      <c r="Y75" s="0" t="n">
        <f aca="false">IF(ISNA(VLOOKUP($A75,PS!$B:$T,19,0)),0,VLOOKUP($A75,PS!$B:$T,19,0))</f>
        <v>4608.02714024013</v>
      </c>
      <c r="AA75" s="14" t="n">
        <f aca="false">H75-(H74*$G74/100)</f>
        <v>16716.3403015823</v>
      </c>
      <c r="AB75" s="14" t="n">
        <f aca="false">I75-(I74*$G74/100)</f>
        <v>8757.22744937178</v>
      </c>
      <c r="AC75" s="14" t="n">
        <f aca="false">J75-(J74*$G74/100)</f>
        <v>3658.09332456316</v>
      </c>
      <c r="AD75" s="14" t="n">
        <f aca="false">K75-(K74*$G74/100)</f>
        <v>4135.90969159968</v>
      </c>
      <c r="AE75" s="14" t="n">
        <f aca="false">L75-(L74*$G74/100)</f>
        <v>1949.58956222163</v>
      </c>
      <c r="AF75" s="14" t="n">
        <f aca="false">M75-(M74*$G74/100)</f>
        <v>3185.74575863581</v>
      </c>
      <c r="AG75" s="14" t="n">
        <f aca="false">N75-(N74*$G74/100)</f>
        <v>2085.31800292005</v>
      </c>
      <c r="AH75" s="14" t="n">
        <f aca="false">O75-(O74*$G74/100)</f>
        <v>6055.24824265623</v>
      </c>
      <c r="AI75" s="14" t="n">
        <f aca="false">P75-(P74*$G74/100)</f>
        <v>2774.37380540744</v>
      </c>
      <c r="AJ75" s="14" t="n">
        <f aca="false">Q75-(Q74*$G74/100)</f>
        <v>3675.01459155601</v>
      </c>
      <c r="AK75" s="14" t="n">
        <f aca="false">R75-(R74*$G74/100)</f>
        <v>3714.39977039786</v>
      </c>
      <c r="AL75" s="14" t="n">
        <f aca="false">S75-(S74*$G74/100)</f>
        <v>5436.6557845028</v>
      </c>
      <c r="AM75" s="14" t="n">
        <f aca="false">T75-(T74*$G74/100)</f>
        <v>4390.20471804002</v>
      </c>
      <c r="AN75" s="14" t="n">
        <f aca="false">U75-(U74*$G74/100)</f>
        <v>3979.5736969866</v>
      </c>
      <c r="AO75" s="14" t="n">
        <f aca="false">V75-(V74*$G74/100)</f>
        <v>2535.01474097283</v>
      </c>
      <c r="AP75" s="14" t="n">
        <f aca="false">W75-(W74*$G74/100)</f>
        <v>8197.65050045304</v>
      </c>
      <c r="AQ75" s="14" t="n">
        <f aca="false">X75-(X74*$G74/100)</f>
        <v>4483.11022437776</v>
      </c>
      <c r="AR75" s="14" t="n">
        <f aca="false">Y75-(Y74*$G74/100)</f>
        <v>3476.05584852601</v>
      </c>
      <c r="AT75" s="14" t="n">
        <f aca="false">IF(AA75&gt;0,AA75,0)</f>
        <v>16716.3403015823</v>
      </c>
      <c r="AU75" s="14" t="n">
        <f aca="false">IF(AB75&gt;0,AB75,0)</f>
        <v>8757.22744937178</v>
      </c>
      <c r="AV75" s="14" t="n">
        <f aca="false">IF(AC75&gt;0,AC75,0)</f>
        <v>3658.09332456316</v>
      </c>
      <c r="AW75" s="14" t="n">
        <f aca="false">IF(AD75&gt;0,AD75,0)</f>
        <v>4135.90969159968</v>
      </c>
      <c r="AX75" s="14" t="n">
        <f aca="false">IF(AE75&gt;0,AE75,0)</f>
        <v>1949.58956222163</v>
      </c>
      <c r="AY75" s="14" t="n">
        <f aca="false">IF(AF75&gt;0,AF75,0)</f>
        <v>3185.74575863581</v>
      </c>
      <c r="AZ75" s="14" t="n">
        <f aca="false">IF(AG75&gt;0,AG75,0)</f>
        <v>2085.31800292005</v>
      </c>
      <c r="BA75" s="14" t="n">
        <f aca="false">IF(AH75&gt;0,AH75,0)</f>
        <v>6055.24824265623</v>
      </c>
      <c r="BB75" s="14" t="n">
        <f aca="false">IF(AI75&gt;0,AI75,0)</f>
        <v>2774.37380540744</v>
      </c>
      <c r="BC75" s="14" t="n">
        <f aca="false">IF(AJ75&gt;0,AJ75,0)</f>
        <v>3675.01459155601</v>
      </c>
      <c r="BD75" s="14" t="n">
        <f aca="false">IF(AK75&gt;0,AK75,0)</f>
        <v>3714.39977039786</v>
      </c>
      <c r="BE75" s="14" t="n">
        <f aca="false">IF(AL75&gt;0,AL75,0)</f>
        <v>5436.6557845028</v>
      </c>
      <c r="BF75" s="14" t="n">
        <f aca="false">IF(AM75&gt;0,AM75,0)</f>
        <v>4390.20471804002</v>
      </c>
      <c r="BG75" s="14" t="n">
        <f aca="false">IF(AN75&gt;0,AN75,0)</f>
        <v>3979.5736969866</v>
      </c>
      <c r="BH75" s="14" t="n">
        <f aca="false">IF(AO75&gt;0,AO75,0)</f>
        <v>2535.01474097283</v>
      </c>
      <c r="BI75" s="14" t="n">
        <f aca="false">IF(AP75&gt;0,AP75,0)</f>
        <v>8197.65050045304</v>
      </c>
      <c r="BJ75" s="14" t="n">
        <f aca="false">IF(AQ75&gt;0,AQ75,0)</f>
        <v>4483.11022437776</v>
      </c>
      <c r="BK75" s="14" t="n">
        <f aca="false">IF(AR75&gt;0,AR75,0)</f>
        <v>3476.05584852601</v>
      </c>
    </row>
    <row r="76" customFormat="false" ht="18" hidden="false" customHeight="false" outlineLevel="0" collapsed="false">
      <c r="A76" s="26" t="s">
        <v>1401</v>
      </c>
      <c r="B76" s="26" t="s">
        <v>1402</v>
      </c>
      <c r="C76" s="26" t="n">
        <v>42</v>
      </c>
      <c r="D76" s="26" t="n">
        <f aca="false">C76-3</f>
        <v>39</v>
      </c>
      <c r="E76" s="0" t="s">
        <v>1403</v>
      </c>
      <c r="F76" s="0" t="n">
        <v>12.8906919375797</v>
      </c>
      <c r="G76" s="6" t="n">
        <f aca="false">F76*((POWER(D76,2))/((POWER(C76,2))))</f>
        <v>11.1149333543417</v>
      </c>
      <c r="H76" s="0" t="n">
        <f aca="false">IF(ISNA(VLOOKUP($A76,PS!$B:$T,2,0)),0,VLOOKUP($A76,PS!$B:$T,2,0))</f>
        <v>30246.2975639624</v>
      </c>
      <c r="I76" s="0" t="n">
        <f aca="false">IF(ISNA(VLOOKUP($A76,PS!$B:$T,3,0)),0,VLOOKUP($A76,PS!$B:$T,3,0))</f>
        <v>20681.8906124623</v>
      </c>
      <c r="J76" s="0" t="n">
        <f aca="false">IF(ISNA(VLOOKUP($A76,PS!$B:$T,4,0)),0,VLOOKUP($A76,PS!$B:$T,4,0))</f>
        <v>8554.38446190955</v>
      </c>
      <c r="K76" s="0" t="n">
        <f aca="false">IF(ISNA(VLOOKUP($A76,PS!$B:$T,5,0)),0,VLOOKUP($A76,PS!$B:$T,5,0))</f>
        <v>5778.37707579396</v>
      </c>
      <c r="L76" s="0" t="n">
        <f aca="false">IF(ISNA(VLOOKUP($A76,PS!$B:$T,6,0)),0,VLOOKUP($A76,PS!$B:$T,6,0))</f>
        <v>4504.22129504521</v>
      </c>
      <c r="M76" s="0" t="n">
        <f aca="false">IF(ISNA(VLOOKUP($A76,PS!$B:$T,7,0)),0,VLOOKUP($A76,PS!$B:$T,7,0))</f>
        <v>7064.15765259535</v>
      </c>
      <c r="N76" s="0" t="n">
        <f aca="false">IF(ISNA(VLOOKUP($A76,PS!$B:$T,8,0)),0,VLOOKUP($A76,PS!$B:$T,8,0))</f>
        <v>4187.90234077224</v>
      </c>
      <c r="O76" s="0" t="n">
        <f aca="false">IF(ISNA(VLOOKUP($A76,PS!$B:$T,9,0)),0,VLOOKUP($A76,PS!$B:$T,9,0))</f>
        <v>11198.6344296252</v>
      </c>
      <c r="P76" s="0" t="n">
        <f aca="false">IF(ISNA(VLOOKUP($A76,PS!$B:$T,10,0)),0,VLOOKUP($A76,PS!$B:$T,10,0))</f>
        <v>5635.42204815429</v>
      </c>
      <c r="Q76" s="0" t="n">
        <f aca="false">IF(ISNA(VLOOKUP($A76,PS!$B:$T,11,0)),0,VLOOKUP($A76,PS!$B:$T,11,0))</f>
        <v>4981.35456224982</v>
      </c>
      <c r="R76" s="0" t="n">
        <f aca="false">IF(ISNA(VLOOKUP($A76,PS!$B:$T,12,0)),0,VLOOKUP($A76,PS!$B:$T,12,0))</f>
        <v>7717.73411236401</v>
      </c>
      <c r="S76" s="0" t="n">
        <f aca="false">IF(ISNA(VLOOKUP($A76,PS!$B:$T,13,0)),0,VLOOKUP($A76,PS!$B:$T,13,0))</f>
        <v>10727.7855383597</v>
      </c>
      <c r="T76" s="0" t="n">
        <f aca="false">IF(ISNA(VLOOKUP($A76,PS!$B:$T,14,0)),0,VLOOKUP($A76,PS!$B:$T,14,0))</f>
        <v>7064.15765259535</v>
      </c>
      <c r="U76" s="0" t="n">
        <f aca="false">IF(ISNA(VLOOKUP($A76,PS!$B:$T,15,0)),0,VLOOKUP($A76,PS!$B:$T,15,0))</f>
        <v>5760.23388002101</v>
      </c>
      <c r="V76" s="0" t="n">
        <f aca="false">IF(ISNA(VLOOKUP($A76,PS!$B:$T,16,0)),0,VLOOKUP($A76,PS!$B:$T,16,0))</f>
        <v>5162.83970869283</v>
      </c>
      <c r="W76" s="0" t="n">
        <f aca="false">IF(ISNA(VLOOKUP($A76,PS!$B:$T,17,0)),0,VLOOKUP($A76,PS!$B:$T,17,0))</f>
        <v>10122.8910993412</v>
      </c>
      <c r="X76" s="0" t="n">
        <f aca="false">IF(ISNA(VLOOKUP($A76,PS!$B:$T,18,0)),0,VLOOKUP($A76,PS!$B:$T,18,0))</f>
        <v>7526.15610880311</v>
      </c>
      <c r="Y76" s="0" t="n">
        <f aca="false">IF(ISNA(VLOOKUP($A76,PS!$B:$T,19,0)),0,VLOOKUP($A76,PS!$B:$T,19,0))</f>
        <v>5789.15498874019</v>
      </c>
      <c r="AA76" s="14" t="n">
        <f aca="false">H76-(H75*$G75/100)</f>
        <v>28080.7459910783</v>
      </c>
      <c r="AB76" s="14" t="n">
        <f aca="false">I76-(I75*$G75/100)</f>
        <v>19410.037453796</v>
      </c>
      <c r="AC76" s="14" t="n">
        <f aca="false">J76-(J75*$G75/100)</f>
        <v>8025.30840573056</v>
      </c>
      <c r="AD76" s="14" t="n">
        <f aca="false">K76-(K75*$G75/100)</f>
        <v>5162.92051302307</v>
      </c>
      <c r="AE76" s="14" t="n">
        <f aca="false">L76-(L75*$G75/100)</f>
        <v>4252.1669484191</v>
      </c>
      <c r="AF76" s="14" t="n">
        <f aca="false">M76-(M75*$G75/100)</f>
        <v>6589.92655867037</v>
      </c>
      <c r="AG76" s="14" t="n">
        <f aca="false">N76-(N75*$G75/100)</f>
        <v>3887.76131290045</v>
      </c>
      <c r="AH76" s="14" t="n">
        <f aca="false">O76-(O75*$G75/100)</f>
        <v>10289.4787818471</v>
      </c>
      <c r="AI76" s="14" t="n">
        <f aca="false">P76-(P75*$G75/100)</f>
        <v>5227.95223586778</v>
      </c>
      <c r="AJ76" s="14" t="n">
        <f aca="false">Q76-(Q75*$G75/100)</f>
        <v>4416.21441159789</v>
      </c>
      <c r="AK76" s="14" t="n">
        <f aca="false">R76-(R75*$G75/100)</f>
        <v>7208.73946576907</v>
      </c>
      <c r="AL76" s="14" t="n">
        <f aca="false">S76-(S75*$G75/100)</f>
        <v>9939.26810620962</v>
      </c>
      <c r="AM76" s="14" t="n">
        <f aca="false">T76-(T75*$G75/100)</f>
        <v>6420.7958191503</v>
      </c>
      <c r="AN76" s="14" t="n">
        <f aca="false">U76-(U75*$G75/100)</f>
        <v>5195.09372936909</v>
      </c>
      <c r="AO76" s="14" t="n">
        <f aca="false">V76-(V75*$G75/100)</f>
        <v>4755.58521219426</v>
      </c>
      <c r="AP76" s="14" t="n">
        <f aca="false">W76-(W75*$G75/100)</f>
        <v>8949.96982574876</v>
      </c>
      <c r="AQ76" s="14" t="n">
        <f aca="false">X76-(X75*$G75/100)</f>
        <v>6908.83841790024</v>
      </c>
      <c r="AR76" s="14" t="n">
        <f aca="false">Y76-(Y75*$G75/100)</f>
        <v>5277.38871635132</v>
      </c>
      <c r="AT76" s="14" t="n">
        <f aca="false">IF(AA76&gt;0,AA76,0)</f>
        <v>28080.7459910783</v>
      </c>
      <c r="AU76" s="14" t="n">
        <f aca="false">IF(AB76&gt;0,AB76,0)</f>
        <v>19410.037453796</v>
      </c>
      <c r="AV76" s="14" t="n">
        <f aca="false">IF(AC76&gt;0,AC76,0)</f>
        <v>8025.30840573056</v>
      </c>
      <c r="AW76" s="14" t="n">
        <f aca="false">IF(AD76&gt;0,AD76,0)</f>
        <v>5162.92051302307</v>
      </c>
      <c r="AX76" s="14" t="n">
        <f aca="false">IF(AE76&gt;0,AE76,0)</f>
        <v>4252.1669484191</v>
      </c>
      <c r="AY76" s="14" t="n">
        <f aca="false">IF(AF76&gt;0,AF76,0)</f>
        <v>6589.92655867037</v>
      </c>
      <c r="AZ76" s="14" t="n">
        <f aca="false">IF(AG76&gt;0,AG76,0)</f>
        <v>3887.76131290045</v>
      </c>
      <c r="BA76" s="14" t="n">
        <f aca="false">IF(AH76&gt;0,AH76,0)</f>
        <v>10289.4787818471</v>
      </c>
      <c r="BB76" s="14" t="n">
        <f aca="false">IF(AI76&gt;0,AI76,0)</f>
        <v>5227.95223586778</v>
      </c>
      <c r="BC76" s="14" t="n">
        <f aca="false">IF(AJ76&gt;0,AJ76,0)</f>
        <v>4416.21441159789</v>
      </c>
      <c r="BD76" s="14" t="n">
        <f aca="false">IF(AK76&gt;0,AK76,0)</f>
        <v>7208.73946576907</v>
      </c>
      <c r="BE76" s="14" t="n">
        <f aca="false">IF(AL76&gt;0,AL76,0)</f>
        <v>9939.26810620962</v>
      </c>
      <c r="BF76" s="14" t="n">
        <f aca="false">IF(AM76&gt;0,AM76,0)</f>
        <v>6420.7958191503</v>
      </c>
      <c r="BG76" s="14" t="n">
        <f aca="false">IF(AN76&gt;0,AN76,0)</f>
        <v>5195.09372936909</v>
      </c>
      <c r="BH76" s="14" t="n">
        <f aca="false">IF(AO76&gt;0,AO76,0)</f>
        <v>4755.58521219426</v>
      </c>
      <c r="BI76" s="14" t="n">
        <f aca="false">IF(AP76&gt;0,AP76,0)</f>
        <v>8949.96982574876</v>
      </c>
      <c r="BJ76" s="14" t="n">
        <f aca="false">IF(AQ76&gt;0,AQ76,0)</f>
        <v>6908.83841790024</v>
      </c>
      <c r="BK76" s="14" t="n">
        <f aca="false">IF(AR76&gt;0,AR76,0)</f>
        <v>5277.38871635132</v>
      </c>
    </row>
    <row r="77" customFormat="false" ht="18" hidden="false" customHeight="false" outlineLevel="0" collapsed="false">
      <c r="A77" s="26" t="s">
        <v>1404</v>
      </c>
      <c r="B77" s="26" t="s">
        <v>1405</v>
      </c>
      <c r="C77" s="26" t="n">
        <v>42</v>
      </c>
      <c r="D77" s="26" t="n">
        <f aca="false">C77-3</f>
        <v>39</v>
      </c>
      <c r="E77" s="0" t="s">
        <v>1406</v>
      </c>
      <c r="F77" s="0" t="n">
        <v>12.9010835616255</v>
      </c>
      <c r="G77" s="6" t="n">
        <f aca="false">F77*((POWER(D77,2))/((POWER(C77,2))))</f>
        <v>11.1238934791567</v>
      </c>
      <c r="H77" s="0" t="n">
        <f aca="false">IF(ISNA(VLOOKUP($A77,PS!$B:$T,2,0)),0,VLOOKUP($A77,PS!$B:$T,2,0))</f>
        <v>64256.0324982816</v>
      </c>
      <c r="I77" s="0" t="n">
        <f aca="false">IF(ISNA(VLOOKUP($A77,PS!$B:$T,3,0)),0,VLOOKUP($A77,PS!$B:$T,3,0))</f>
        <v>23040.7512697334</v>
      </c>
      <c r="J77" s="0" t="n">
        <f aca="false">IF(ISNA(VLOOKUP($A77,PS!$B:$T,4,0)),0,VLOOKUP($A77,PS!$B:$T,4,0))</f>
        <v>17575.6492879225</v>
      </c>
      <c r="K77" s="0" t="n">
        <f aca="false">IF(ISNA(VLOOKUP($A77,PS!$B:$T,5,0)),0,VLOOKUP($A77,PS!$B:$T,5,0))</f>
        <v>10678.4671255116</v>
      </c>
      <c r="L77" s="0" t="n">
        <f aca="false">IF(ISNA(VLOOKUP($A77,PS!$B:$T,6,0)),0,VLOOKUP($A77,PS!$B:$T,6,0))</f>
        <v>8454.29627759878</v>
      </c>
      <c r="M77" s="0" t="n">
        <f aca="false">IF(ISNA(VLOOKUP($A77,PS!$B:$T,7,0)),0,VLOOKUP($A77,PS!$B:$T,7,0))</f>
        <v>13337.5237058369</v>
      </c>
      <c r="N77" s="0" t="n">
        <f aca="false">IF(ISNA(VLOOKUP($A77,PS!$B:$T,8,0)),0,VLOOKUP($A77,PS!$B:$T,8,0))</f>
        <v>12667.357035343</v>
      </c>
      <c r="O77" s="0" t="n">
        <f aca="false">IF(ISNA(VLOOKUP($A77,PS!$B:$T,9,0)),0,VLOOKUP($A77,PS!$B:$T,9,0))</f>
        <v>17520.5831064959</v>
      </c>
      <c r="P77" s="0" t="n">
        <f aca="false">IF(ISNA(VLOOKUP($A77,PS!$B:$T,10,0)),0,VLOOKUP($A77,PS!$B:$T,10,0))</f>
        <v>9757.72258051226</v>
      </c>
      <c r="Q77" s="0" t="n">
        <f aca="false">IF(ISNA(VLOOKUP($A77,PS!$B:$T,11,0)),0,VLOOKUP($A77,PS!$B:$T,11,0))</f>
        <v>4353.70586574977</v>
      </c>
      <c r="R77" s="0" t="n">
        <f aca="false">IF(ISNA(VLOOKUP($A77,PS!$B:$T,12,0)),0,VLOOKUP($A77,PS!$B:$T,12,0))</f>
        <v>15074.0631163708</v>
      </c>
      <c r="S77" s="0" t="n">
        <f aca="false">IF(ISNA(VLOOKUP($A77,PS!$B:$T,13,0)),0,VLOOKUP($A77,PS!$B:$T,13,0))</f>
        <v>18906.0356394515</v>
      </c>
      <c r="T77" s="0" t="n">
        <f aca="false">IF(ISNA(VLOOKUP($A77,PS!$B:$T,14,0)),0,VLOOKUP($A77,PS!$B:$T,14,0))</f>
        <v>11849.2824386221</v>
      </c>
      <c r="U77" s="0" t="n">
        <f aca="false">IF(ISNA(VLOOKUP($A77,PS!$B:$T,15,0)),0,VLOOKUP($A77,PS!$B:$T,15,0))</f>
        <v>11588.9557585497</v>
      </c>
      <c r="V77" s="0" t="n">
        <f aca="false">IF(ISNA(VLOOKUP($A77,PS!$B:$T,16,0)),0,VLOOKUP($A77,PS!$B:$T,16,0))</f>
        <v>4917.67683334061</v>
      </c>
      <c r="W77" s="0" t="n">
        <f aca="false">IF(ISNA(VLOOKUP($A77,PS!$B:$T,17,0)),0,VLOOKUP($A77,PS!$B:$T,17,0))</f>
        <v>10483.3435602635</v>
      </c>
      <c r="X77" s="0" t="n">
        <f aca="false">IF(ISNA(VLOOKUP($A77,PS!$B:$T,18,0)),0,VLOOKUP($A77,PS!$B:$T,18,0))</f>
        <v>19628.9247050975</v>
      </c>
      <c r="Y77" s="0" t="n">
        <f aca="false">IF(ISNA(VLOOKUP($A77,PS!$B:$T,19,0)),0,VLOOKUP($A77,PS!$B:$T,19,0))</f>
        <v>12667.357035343</v>
      </c>
      <c r="AA77" s="14" t="n">
        <f aca="false">H77-(H76*$G76/100)</f>
        <v>60894.1766818913</v>
      </c>
      <c r="AB77" s="14" t="n">
        <f aca="false">I77-(I76*$G76/100)</f>
        <v>20741.9729117404</v>
      </c>
      <c r="AC77" s="14" t="n">
        <f aca="false">J77-(J76*$G76/100)</f>
        <v>16624.8351561071</v>
      </c>
      <c r="AD77" s="14" t="n">
        <f aca="false">K77-(K76*$G76/100)</f>
        <v>10036.2043645745</v>
      </c>
      <c r="AE77" s="14" t="n">
        <f aca="false">L77-(L76*$G76/100)</f>
        <v>7953.65508252243</v>
      </c>
      <c r="AF77" s="14" t="n">
        <f aca="false">M77-(M76*$G76/100)</f>
        <v>12552.3472907053</v>
      </c>
      <c r="AG77" s="14" t="n">
        <f aca="false">N77-(N76*$G76/100)</f>
        <v>12201.8744812212</v>
      </c>
      <c r="AH77" s="14" t="n">
        <f aca="false">O77-(O76*$G76/100)</f>
        <v>16275.8623530467</v>
      </c>
      <c r="AI77" s="14" t="n">
        <f aca="false">P77-(P76*$G76/100)</f>
        <v>9131.34917562403</v>
      </c>
      <c r="AJ77" s="14" t="n">
        <f aca="false">Q77-(Q76*$G76/100)</f>
        <v>3800.03162601224</v>
      </c>
      <c r="AK77" s="14" t="n">
        <f aca="false">R77-(R76*$G76/100)</f>
        <v>14216.2421133163</v>
      </c>
      <c r="AL77" s="14" t="n">
        <f aca="false">S77-(S76*$G76/100)</f>
        <v>17713.6494264661</v>
      </c>
      <c r="AM77" s="14" t="n">
        <f aca="false">T77-(T76*$G76/100)</f>
        <v>11064.1060234905</v>
      </c>
      <c r="AN77" s="14" t="n">
        <f aca="false">U77-(U76*$G76/100)</f>
        <v>10948.7096017311</v>
      </c>
      <c r="AO77" s="14" t="n">
        <f aca="false">V77-(V76*$G76/100)</f>
        <v>4343.83064052791</v>
      </c>
      <c r="AP77" s="14" t="n">
        <f aca="false">W77-(W76*$G76/100)</f>
        <v>9358.19096103918</v>
      </c>
      <c r="AQ77" s="14" t="n">
        <f aca="false">X77-(X76*$G76/100)</f>
        <v>18792.3974694603</v>
      </c>
      <c r="AR77" s="14" t="n">
        <f aca="false">Y77-(Y76*$G76/100)</f>
        <v>12023.896316565</v>
      </c>
      <c r="AT77" s="14" t="n">
        <f aca="false">IF(AA77&gt;0,AA77,0)</f>
        <v>60894.1766818913</v>
      </c>
      <c r="AU77" s="14" t="n">
        <f aca="false">IF(AB77&gt;0,AB77,0)</f>
        <v>20741.9729117404</v>
      </c>
      <c r="AV77" s="14" t="n">
        <f aca="false">IF(AC77&gt;0,AC77,0)</f>
        <v>16624.8351561071</v>
      </c>
      <c r="AW77" s="14" t="n">
        <f aca="false">IF(AD77&gt;0,AD77,0)</f>
        <v>10036.2043645745</v>
      </c>
      <c r="AX77" s="14" t="n">
        <f aca="false">IF(AE77&gt;0,AE77,0)</f>
        <v>7953.65508252243</v>
      </c>
      <c r="AY77" s="14" t="n">
        <f aca="false">IF(AF77&gt;0,AF77,0)</f>
        <v>12552.3472907053</v>
      </c>
      <c r="AZ77" s="14" t="n">
        <f aca="false">IF(AG77&gt;0,AG77,0)</f>
        <v>12201.8744812212</v>
      </c>
      <c r="BA77" s="14" t="n">
        <f aca="false">IF(AH77&gt;0,AH77,0)</f>
        <v>16275.8623530467</v>
      </c>
      <c r="BB77" s="14" t="n">
        <f aca="false">IF(AI77&gt;0,AI77,0)</f>
        <v>9131.34917562403</v>
      </c>
      <c r="BC77" s="14" t="n">
        <f aca="false">IF(AJ77&gt;0,AJ77,0)</f>
        <v>3800.03162601224</v>
      </c>
      <c r="BD77" s="14" t="n">
        <f aca="false">IF(AK77&gt;0,AK77,0)</f>
        <v>14216.2421133163</v>
      </c>
      <c r="BE77" s="14" t="n">
        <f aca="false">IF(AL77&gt;0,AL77,0)</f>
        <v>17713.6494264661</v>
      </c>
      <c r="BF77" s="14" t="n">
        <f aca="false">IF(AM77&gt;0,AM77,0)</f>
        <v>11064.1060234905</v>
      </c>
      <c r="BG77" s="14" t="n">
        <f aca="false">IF(AN77&gt;0,AN77,0)</f>
        <v>10948.7096017311</v>
      </c>
      <c r="BH77" s="14" t="n">
        <f aca="false">IF(AO77&gt;0,AO77,0)</f>
        <v>4343.83064052791</v>
      </c>
      <c r="BI77" s="14" t="n">
        <f aca="false">IF(AP77&gt;0,AP77,0)</f>
        <v>9358.19096103918</v>
      </c>
      <c r="BJ77" s="14" t="n">
        <f aca="false">IF(AQ77&gt;0,AQ77,0)</f>
        <v>18792.3974694603</v>
      </c>
      <c r="BK77" s="14" t="n">
        <f aca="false">IF(AR77&gt;0,AR77,0)</f>
        <v>12023.896316565</v>
      </c>
    </row>
    <row r="78" customFormat="false" ht="18" hidden="false" customHeight="false" outlineLevel="0" collapsed="false">
      <c r="A78" s="26" t="s">
        <v>1407</v>
      </c>
      <c r="B78" s="26" t="s">
        <v>1408</v>
      </c>
      <c r="C78" s="26" t="n">
        <v>42</v>
      </c>
      <c r="D78" s="26" t="n">
        <f aca="false">C78-3</f>
        <v>39</v>
      </c>
      <c r="E78" s="0" t="s">
        <v>1409</v>
      </c>
      <c r="F78" s="0" t="n">
        <v>12.9114754799915</v>
      </c>
      <c r="G78" s="6" t="n">
        <f aca="false">F78*((POWER(D78,2))/((POWER(C78,2))))</f>
        <v>11.1328538577478</v>
      </c>
      <c r="H78" s="0" t="n">
        <f aca="false">IF(ISNA(VLOOKUP($A78,PS!$B:$T,2,0)),0,VLOOKUP($A78,PS!$B:$T,2,0))</f>
        <v>49922.3719928182</v>
      </c>
      <c r="I78" s="0" t="n">
        <f aca="false">IF(ISNA(VLOOKUP($A78,PS!$B:$T,3,0)),0,VLOOKUP($A78,PS!$B:$T,3,0))</f>
        <v>36571.0708660098</v>
      </c>
      <c r="J78" s="0" t="n">
        <f aca="false">IF(ISNA(VLOOKUP($A78,PS!$B:$T,4,0)),0,VLOOKUP($A78,PS!$B:$T,4,0))</f>
        <v>27138.9459228227</v>
      </c>
      <c r="K78" s="0" t="n">
        <f aca="false">IF(ISNA(VLOOKUP($A78,PS!$B:$T,5,0)),0,VLOOKUP($A78,PS!$B:$T,5,0))</f>
        <v>12854.5747793148</v>
      </c>
      <c r="L78" s="0" t="n">
        <f aca="false">IF(ISNA(VLOOKUP($A78,PS!$B:$T,6,0)),0,VLOOKUP($A78,PS!$B:$T,6,0))</f>
        <v>9287.62565145733</v>
      </c>
      <c r="M78" s="0" t="n">
        <f aca="false">IF(ISNA(VLOOKUP($A78,PS!$B:$T,7,0)),0,VLOOKUP($A78,PS!$B:$T,7,0))</f>
        <v>16079.627028166</v>
      </c>
      <c r="N78" s="0" t="n">
        <f aca="false">IF(ISNA(VLOOKUP($A78,PS!$B:$T,8,0)),0,VLOOKUP($A78,PS!$B:$T,8,0))</f>
        <v>9882.17169551781</v>
      </c>
      <c r="O78" s="0" t="n">
        <f aca="false">IF(ISNA(VLOOKUP($A78,PS!$B:$T,9,0)),0,VLOOKUP($A78,PS!$B:$T,9,0))</f>
        <v>21963.7312355984</v>
      </c>
      <c r="P78" s="0" t="n">
        <f aca="false">IF(ISNA(VLOOKUP($A78,PS!$B:$T,10,0)),0,VLOOKUP($A78,PS!$B:$T,10,0))</f>
        <v>8141.11717149647</v>
      </c>
      <c r="Q78" s="0" t="n">
        <f aca="false">IF(ISNA(VLOOKUP($A78,PS!$B:$T,11,0)),0,VLOOKUP($A78,PS!$B:$T,11,0))</f>
        <v>6125.28866878785</v>
      </c>
      <c r="R78" s="0" t="n">
        <f aca="false">IF(ISNA(VLOOKUP($A78,PS!$B:$T,12,0)),0,VLOOKUP($A78,PS!$B:$T,12,0))</f>
        <v>14432.6194286281</v>
      </c>
      <c r="S78" s="0" t="n">
        <f aca="false">IF(ISNA(VLOOKUP($A78,PS!$B:$T,13,0)),0,VLOOKUP($A78,PS!$B:$T,13,0))</f>
        <v>19542.3528654928</v>
      </c>
      <c r="T78" s="0" t="n">
        <f aca="false">IF(ISNA(VLOOKUP($A78,PS!$B:$T,14,0)),0,VLOOKUP($A78,PS!$B:$T,14,0))</f>
        <v>16079.627028166</v>
      </c>
      <c r="U78" s="0" t="n">
        <f aca="false">IF(ISNA(VLOOKUP($A78,PS!$B:$T,15,0)),0,VLOOKUP($A78,PS!$B:$T,15,0))</f>
        <v>12949.695687334</v>
      </c>
      <c r="V78" s="0" t="n">
        <f aca="false">IF(ISNA(VLOOKUP($A78,PS!$B:$T,16,0)),0,VLOOKUP($A78,PS!$B:$T,16,0))</f>
        <v>9835.52703506699</v>
      </c>
      <c r="W78" s="0" t="n">
        <f aca="false">IF(ISNA(VLOOKUP($A78,PS!$B:$T,17,0)),0,VLOOKUP($A78,PS!$B:$T,17,0))</f>
        <v>18853.9427507213</v>
      </c>
      <c r="X78" s="0" t="n">
        <f aca="false">IF(ISNA(VLOOKUP($A78,PS!$B:$T,18,0)),0,VLOOKUP($A78,PS!$B:$T,18,0))</f>
        <v>17727.9603966401</v>
      </c>
      <c r="Y78" s="0" t="n">
        <f aca="false">IF(ISNA(VLOOKUP($A78,PS!$B:$T,19,0)),0,VLOOKUP($A78,PS!$B:$T,19,0))</f>
        <v>16472.63106309</v>
      </c>
      <c r="AA78" s="14" t="n">
        <f aca="false">H78-(H77*$G77/100)</f>
        <v>42774.599383777</v>
      </c>
      <c r="AB78" s="14" t="n">
        <f aca="false">I78-(I77*$G77/100)</f>
        <v>34008.0422379672</v>
      </c>
      <c r="AC78" s="14" t="n">
        <f aca="false">J78-(J77*$G77/100)</f>
        <v>25183.8494177641</v>
      </c>
      <c r="AD78" s="14" t="n">
        <f aca="false">K78-(K77*$G77/100)</f>
        <v>11666.7134710661</v>
      </c>
      <c r="AE78" s="14" t="n">
        <f aca="false">L78-(L77*$G77/100)</f>
        <v>8347.17873912494</v>
      </c>
      <c r="AF78" s="14" t="n">
        <f aca="false">M78-(M77*$G77/100)</f>
        <v>14595.9750983715</v>
      </c>
      <c r="AG78" s="14" t="n">
        <f aca="false">N78-(N77*$G77/100)</f>
        <v>8473.0683922818</v>
      </c>
      <c r="AH78" s="14" t="n">
        <f aca="false">O78-(O77*$G77/100)</f>
        <v>20014.7602339046</v>
      </c>
      <c r="AI78" s="14" t="n">
        <f aca="false">P78-(P77*$G77/100)</f>
        <v>7055.67850564867</v>
      </c>
      <c r="AJ78" s="14" t="n">
        <f aca="false">Q78-(Q77*$G77/100)</f>
        <v>5640.98706588605</v>
      </c>
      <c r="AK78" s="14" t="n">
        <f aca="false">R78-(R77*$G77/100)</f>
        <v>12755.7967045822</v>
      </c>
      <c r="AL78" s="14" t="n">
        <f aca="false">S78-(S77*$G77/100)</f>
        <v>17439.2655998288</v>
      </c>
      <c r="AM78" s="14" t="n">
        <f aca="false">T78-(T77*$G77/100)</f>
        <v>14761.5254716493</v>
      </c>
      <c r="AN78" s="14" t="n">
        <f aca="false">U78-(U77*$G77/100)</f>
        <v>11660.5525934063</v>
      </c>
      <c r="AO78" s="14" t="n">
        <f aca="false">V78-(V77*$G77/100)</f>
        <v>9288.48990247701</v>
      </c>
      <c r="AP78" s="14" t="n">
        <f aca="false">W78-(W77*$G77/100)</f>
        <v>17687.7867800235</v>
      </c>
      <c r="AQ78" s="14" t="n">
        <f aca="false">X78-(X77*$G77/100)</f>
        <v>15544.4597213412</v>
      </c>
      <c r="AR78" s="14" t="n">
        <f aca="false">Y78-(Y77*$G77/100)</f>
        <v>15063.527759854</v>
      </c>
      <c r="AT78" s="14" t="n">
        <f aca="false">IF(AA78&gt;0,AA78,0)</f>
        <v>42774.599383777</v>
      </c>
      <c r="AU78" s="14" t="n">
        <f aca="false">IF(AB78&gt;0,AB78,0)</f>
        <v>34008.0422379672</v>
      </c>
      <c r="AV78" s="14" t="n">
        <f aca="false">IF(AC78&gt;0,AC78,0)</f>
        <v>25183.8494177641</v>
      </c>
      <c r="AW78" s="14" t="n">
        <f aca="false">IF(AD78&gt;0,AD78,0)</f>
        <v>11666.7134710661</v>
      </c>
      <c r="AX78" s="14" t="n">
        <f aca="false">IF(AE78&gt;0,AE78,0)</f>
        <v>8347.17873912494</v>
      </c>
      <c r="AY78" s="14" t="n">
        <f aca="false">IF(AF78&gt;0,AF78,0)</f>
        <v>14595.9750983715</v>
      </c>
      <c r="AZ78" s="14" t="n">
        <f aca="false">IF(AG78&gt;0,AG78,0)</f>
        <v>8473.0683922818</v>
      </c>
      <c r="BA78" s="14" t="n">
        <f aca="false">IF(AH78&gt;0,AH78,0)</f>
        <v>20014.7602339046</v>
      </c>
      <c r="BB78" s="14" t="n">
        <f aca="false">IF(AI78&gt;0,AI78,0)</f>
        <v>7055.67850564867</v>
      </c>
      <c r="BC78" s="14" t="n">
        <f aca="false">IF(AJ78&gt;0,AJ78,0)</f>
        <v>5640.98706588605</v>
      </c>
      <c r="BD78" s="14" t="n">
        <f aca="false">IF(AK78&gt;0,AK78,0)</f>
        <v>12755.7967045822</v>
      </c>
      <c r="BE78" s="14" t="n">
        <f aca="false">IF(AL78&gt;0,AL78,0)</f>
        <v>17439.2655998288</v>
      </c>
      <c r="BF78" s="14" t="n">
        <f aca="false">IF(AM78&gt;0,AM78,0)</f>
        <v>14761.5254716493</v>
      </c>
      <c r="BG78" s="14" t="n">
        <f aca="false">IF(AN78&gt;0,AN78,0)</f>
        <v>11660.5525934063</v>
      </c>
      <c r="BH78" s="14" t="n">
        <f aca="false">IF(AO78&gt;0,AO78,0)</f>
        <v>9288.48990247701</v>
      </c>
      <c r="BI78" s="14" t="n">
        <f aca="false">IF(AP78&gt;0,AP78,0)</f>
        <v>17687.7867800235</v>
      </c>
      <c r="BJ78" s="14" t="n">
        <f aca="false">IF(AQ78&gt;0,AQ78,0)</f>
        <v>15544.4597213412</v>
      </c>
      <c r="BK78" s="14" t="n">
        <f aca="false">IF(AR78&gt;0,AR78,0)</f>
        <v>15063.527759854</v>
      </c>
    </row>
    <row r="79" customFormat="false" ht="18" hidden="false" customHeight="false" outlineLevel="0" collapsed="false">
      <c r="A79" s="25" t="s">
        <v>1410</v>
      </c>
      <c r="B79" s="26" t="s">
        <v>1411</v>
      </c>
      <c r="C79" s="26" t="n">
        <v>42</v>
      </c>
      <c r="D79" s="26" t="n">
        <f aca="false">C79-3</f>
        <v>39</v>
      </c>
      <c r="E79" s="0" t="s">
        <v>1412</v>
      </c>
      <c r="F79" s="0" t="n">
        <v>12.9218676904347</v>
      </c>
      <c r="G79" s="6" t="n">
        <f aca="false">F79*((POWER(D79,2))/((POWER(C79,2))))</f>
        <v>11.1418144881809</v>
      </c>
      <c r="H79" s="0" t="n">
        <f aca="false">IF(ISNA(VLOOKUP($A79,PS!$B:$T,2,0)),0,VLOOKUP($A79,PS!$B:$T,2,0))</f>
        <v>2740.58731211723</v>
      </c>
      <c r="I79" s="0" t="n">
        <f aca="false">IF(ISNA(VLOOKUP($A79,PS!$B:$T,3,0)),0,VLOOKUP($A79,PS!$B:$T,3,0))</f>
        <v>2025.68460660595</v>
      </c>
      <c r="J79" s="0" t="n">
        <f aca="false">IF(ISNA(VLOOKUP($A79,PS!$B:$T,4,0)),0,VLOOKUP($A79,PS!$B:$T,4,0))</f>
        <v>1745.50210256186</v>
      </c>
      <c r="K79" s="0" t="n">
        <f aca="false">IF(ISNA(VLOOKUP($A79,PS!$B:$T,5,0)),0,VLOOKUP($A79,PS!$B:$T,5,0))</f>
        <v>734.383349680387</v>
      </c>
      <c r="L79" s="0" t="n">
        <f aca="false">IF(ISNA(VLOOKUP($A79,PS!$B:$T,6,0)),0,VLOOKUP($A79,PS!$B:$T,6,0))</f>
        <v>816.906709824942</v>
      </c>
      <c r="M79" s="0" t="n">
        <f aca="false">IF(ISNA(VLOOKUP($A79,PS!$B:$T,7,0)),0,VLOOKUP($A79,PS!$B:$T,7,0))</f>
        <v>1102.64978576947</v>
      </c>
      <c r="N79" s="0" t="n">
        <f aca="false">IF(ISNA(VLOOKUP($A79,PS!$B:$T,8,0)),0,VLOOKUP($A79,PS!$B:$T,8,0))</f>
        <v>404.542382526086</v>
      </c>
      <c r="O79" s="0" t="n">
        <f aca="false">IF(ISNA(VLOOKUP($A79,PS!$B:$T,9,0)),0,VLOOKUP($A79,PS!$B:$T,9,0))</f>
        <v>926.44303806461</v>
      </c>
      <c r="P79" s="0" t="n">
        <f aca="false">IF(ISNA(VLOOKUP($A79,PS!$B:$T,10,0)),0,VLOOKUP($A79,PS!$B:$T,10,0))</f>
        <v>427.577142250798</v>
      </c>
      <c r="Q79" s="0" t="n">
        <f aca="false">IF(ISNA(VLOOKUP($A79,PS!$B:$T,11,0)),0,VLOOKUP($A79,PS!$B:$T,11,0))</f>
        <v>351.934722364775</v>
      </c>
      <c r="R79" s="0" t="n">
        <f aca="false">IF(ISNA(VLOOKUP($A79,PS!$B:$T,12,0)),0,VLOOKUP($A79,PS!$B:$T,12,0))</f>
        <v>732.414126753749</v>
      </c>
      <c r="S79" s="0" t="n">
        <f aca="false">IF(ISNA(VLOOKUP($A79,PS!$B:$T,13,0)),0,VLOOKUP($A79,PS!$B:$T,13,0))</f>
        <v>1291.32264823733</v>
      </c>
      <c r="T79" s="0" t="n">
        <f aca="false">IF(ISNA(VLOOKUP($A79,PS!$B:$T,14,0)),0,VLOOKUP($A79,PS!$B:$T,14,0))</f>
        <v>821.047560608018</v>
      </c>
      <c r="U79" s="0" t="n">
        <f aca="false">IF(ISNA(VLOOKUP($A79,PS!$B:$T,15,0)),0,VLOOKUP($A79,PS!$B:$T,15,0))</f>
        <v>431.974357156849</v>
      </c>
      <c r="V79" s="0" t="n">
        <f aca="false">IF(ISNA(VLOOKUP($A79,PS!$B:$T,16,0)),0,VLOOKUP($A79,PS!$B:$T,16,0))</f>
        <v>526.22586305296</v>
      </c>
      <c r="W79" s="0" t="n">
        <f aca="false">IF(ISNA(VLOOKUP($A79,PS!$B:$T,17,0)),0,VLOOKUP($A79,PS!$B:$T,17,0))</f>
        <v>821.047560608018</v>
      </c>
      <c r="X79" s="0" t="n">
        <f aca="false">IF(ISNA(VLOOKUP($A79,PS!$B:$T,18,0)),0,VLOOKUP($A79,PS!$B:$T,18,0))</f>
        <v>960.596021469509</v>
      </c>
      <c r="Y79" s="0" t="n">
        <f aca="false">IF(ISNA(VLOOKUP($A79,PS!$B:$T,19,0)),0,VLOOKUP($A79,PS!$B:$T,19,0))</f>
        <v>888.064011761549</v>
      </c>
      <c r="AA79" s="14" t="n">
        <f aca="false">H79-(H78*$G78/100)</f>
        <v>-2817.19740416442</v>
      </c>
      <c r="AB79" s="14" t="n">
        <f aca="false">I79-(I78*$G78/100)</f>
        <v>-2045.7192671203</v>
      </c>
      <c r="AC79" s="14" t="n">
        <f aca="false">J79-(J78*$G78/100)</f>
        <v>-1275.83708555919</v>
      </c>
      <c r="AD79" s="14" t="n">
        <f aca="false">K79-(K78*$G78/100)</f>
        <v>-696.69767453563</v>
      </c>
      <c r="AE79" s="14" t="n">
        <f aca="false">L79-(L78*$G78/100)</f>
        <v>-217.071080806498</v>
      </c>
      <c r="AF79" s="14" t="n">
        <f aca="false">M79-(M78*$G78/100)</f>
        <v>-687.471592147163</v>
      </c>
      <c r="AG79" s="14" t="n">
        <f aca="false">N79-(N78*$G78/100)</f>
        <v>-695.625350307627</v>
      </c>
      <c r="AH79" s="14" t="n">
        <f aca="false">O79-(O78*$G78/100)</f>
        <v>-1518.74706210306</v>
      </c>
      <c r="AI79" s="14" t="n">
        <f aca="false">P79-(P78*$G78/100)</f>
        <v>-478.761534839914</v>
      </c>
      <c r="AJ79" s="14" t="n">
        <f aca="false">Q79-(Q78*$G78/100)</f>
        <v>-329.98471349656</v>
      </c>
      <c r="AK79" s="14" t="n">
        <f aca="false">R79-(R78*$G78/100)</f>
        <v>-874.348302080333</v>
      </c>
      <c r="AL79" s="14" t="n">
        <f aca="false">S79-(S78*$G78/100)</f>
        <v>-884.298936643368</v>
      </c>
      <c r="AM79" s="14" t="n">
        <f aca="false">T79-(T78*$G78/100)</f>
        <v>-969.073817308619</v>
      </c>
      <c r="AN79" s="14" t="n">
        <f aca="false">U79-(U78*$G78/100)</f>
        <v>-1009.69633873711</v>
      </c>
      <c r="AO79" s="14" t="n">
        <f aca="false">V79-(V78*$G78/100)</f>
        <v>-568.74898790032</v>
      </c>
      <c r="AP79" s="14" t="n">
        <f aca="false">W79-(W78*$G78/100)</f>
        <v>-1277.93433225321</v>
      </c>
      <c r="AQ79" s="14" t="n">
        <f aca="false">X79-(X78*$G78/100)</f>
        <v>-1013.03190144783</v>
      </c>
      <c r="AR79" s="14" t="n">
        <f aca="false">Y79-(Y78*$G78/100)</f>
        <v>-945.809931018222</v>
      </c>
      <c r="AT79" s="14" t="n">
        <f aca="false">IF(AA79&gt;0,AA79,0)</f>
        <v>0</v>
      </c>
      <c r="AU79" s="14" t="n">
        <f aca="false">IF(AB79&gt;0,AB79,0)</f>
        <v>0</v>
      </c>
      <c r="AV79" s="14" t="n">
        <f aca="false">IF(AC79&gt;0,AC79,0)</f>
        <v>0</v>
      </c>
      <c r="AW79" s="14" t="n">
        <f aca="false">IF(AD79&gt;0,AD79,0)</f>
        <v>0</v>
      </c>
      <c r="AX79" s="14" t="n">
        <f aca="false">IF(AE79&gt;0,AE79,0)</f>
        <v>0</v>
      </c>
      <c r="AY79" s="14" t="n">
        <f aca="false">IF(AF79&gt;0,AF79,0)</f>
        <v>0</v>
      </c>
      <c r="AZ79" s="14" t="n">
        <f aca="false">IF(AG79&gt;0,AG79,0)</f>
        <v>0</v>
      </c>
      <c r="BA79" s="14" t="n">
        <f aca="false">IF(AH79&gt;0,AH79,0)</f>
        <v>0</v>
      </c>
      <c r="BB79" s="14" t="n">
        <f aca="false">IF(AI79&gt;0,AI79,0)</f>
        <v>0</v>
      </c>
      <c r="BC79" s="14" t="n">
        <f aca="false">IF(AJ79&gt;0,AJ79,0)</f>
        <v>0</v>
      </c>
      <c r="BD79" s="14" t="n">
        <f aca="false">IF(AK79&gt;0,AK79,0)</f>
        <v>0</v>
      </c>
      <c r="BE79" s="14" t="n">
        <f aca="false">IF(AL79&gt;0,AL79,0)</f>
        <v>0</v>
      </c>
      <c r="BF79" s="14" t="n">
        <f aca="false">IF(AM79&gt;0,AM79,0)</f>
        <v>0</v>
      </c>
      <c r="BG79" s="14" t="n">
        <f aca="false">IF(AN79&gt;0,AN79,0)</f>
        <v>0</v>
      </c>
      <c r="BH79" s="14" t="n">
        <f aca="false">IF(AO79&gt;0,AO79,0)</f>
        <v>0</v>
      </c>
      <c r="BI79" s="14" t="n">
        <f aca="false">IF(AP79&gt;0,AP79,0)</f>
        <v>0</v>
      </c>
      <c r="BJ79" s="14" t="n">
        <f aca="false">IF(AQ79&gt;0,AQ79,0)</f>
        <v>0</v>
      </c>
      <c r="BK79" s="14" t="n">
        <f aca="false">IF(AR79&gt;0,AR79,0)</f>
        <v>0</v>
      </c>
    </row>
    <row r="80" customFormat="false" ht="18" hidden="false" customHeight="false" outlineLevel="0" collapsed="false">
      <c r="A80" s="26" t="s">
        <v>1413</v>
      </c>
      <c r="B80" s="26" t="s">
        <v>1414</v>
      </c>
      <c r="C80" s="26" t="n">
        <v>44</v>
      </c>
      <c r="D80" s="26" t="n">
        <f aca="false">C80-3</f>
        <v>41</v>
      </c>
      <c r="E80" s="0" t="s">
        <v>1415</v>
      </c>
      <c r="F80" s="0" t="n">
        <v>13.6979043928143</v>
      </c>
      <c r="G80" s="6" t="n">
        <f aca="false">F80*((POWER(D80,2))/((POWER(C80,2))))</f>
        <v>11.8936866138021</v>
      </c>
      <c r="H80" s="0" t="n">
        <f aca="false">IF(ISNA(VLOOKUP($A80,PS!$B:$T,2,0)),0,VLOOKUP($A80,PS!$B:$T,2,0))</f>
        <v>497.151160932062</v>
      </c>
      <c r="I80" s="0" t="n">
        <f aca="false">IF(ISNA(VLOOKUP($A80,PS!$B:$T,3,0)),0,VLOOKUP($A80,PS!$B:$T,3,0))</f>
        <v>564.664360847587</v>
      </c>
      <c r="J80" s="0" t="n">
        <f aca="false">IF(ISNA(VLOOKUP($A80,PS!$B:$T,4,0)),0,VLOOKUP($A80,PS!$B:$T,4,0))</f>
        <v>229.536353175521</v>
      </c>
      <c r="K80" s="0" t="n">
        <f aca="false">IF(ISNA(VLOOKUP($A80,PS!$B:$T,5,0)),0,VLOOKUP($A80,PS!$B:$T,5,0))</f>
        <v>254.723593871546</v>
      </c>
      <c r="L80" s="0" t="n">
        <f aca="false">IF(ISNA(VLOOKUP($A80,PS!$B:$T,6,0)),0,VLOOKUP($A80,PS!$B:$T,6,0))</f>
        <v>108.133751057922</v>
      </c>
      <c r="M80" s="0" t="n">
        <f aca="false">IF(ISNA(VLOOKUP($A80,PS!$B:$T,7,0)),0,VLOOKUP($A80,PS!$B:$T,7,0))</f>
        <v>166.395659197865</v>
      </c>
      <c r="N80" s="0" t="n">
        <f aca="false">IF(ISNA(VLOOKUP($A80,PS!$B:$T,8,0)),0,VLOOKUP($A80,PS!$B:$T,8,0))</f>
        <v>114.530037884051</v>
      </c>
      <c r="O80" s="0" t="n">
        <f aca="false">IF(ISNA(VLOOKUP($A80,PS!$B:$T,9,0)),0,VLOOKUP($A80,PS!$B:$T,9,0))</f>
        <v>840.336970546374</v>
      </c>
      <c r="P80" s="0" t="n">
        <f aca="false">IF(ISNA(VLOOKUP($A80,PS!$B:$T,10,0)),0,VLOOKUP($A80,PS!$B:$T,10,0))</f>
        <v>65.8440782619792</v>
      </c>
      <c r="Q80" s="0" t="n">
        <f aca="false">IF(ISNA(VLOOKUP($A80,PS!$B:$T,11,0)),0,VLOOKUP($A80,PS!$B:$T,11,0))</f>
        <v>181.280149851175</v>
      </c>
      <c r="R80" s="0" t="n">
        <f aca="false">IF(ISNA(VLOOKUP($A80,PS!$B:$T,12,0)),0,VLOOKUP($A80,PS!$B:$T,12,0))</f>
        <v>257.73262377036</v>
      </c>
      <c r="S80" s="0" t="n">
        <f aca="false">IF(ISNA(VLOOKUP($A80,PS!$B:$T,13,0)),0,VLOOKUP($A80,PS!$B:$T,13,0))</f>
        <v>315.789159283903</v>
      </c>
      <c r="T80" s="0" t="n">
        <f aca="false">IF(ISNA(VLOOKUP($A80,PS!$B:$T,14,0)),0,VLOOKUP($A80,PS!$B:$T,14,0))</f>
        <v>179.09852318757</v>
      </c>
      <c r="U80" s="0" t="n">
        <f aca="false">IF(ISNA(VLOOKUP($A80,PS!$B:$T,15,0)),0,VLOOKUP($A80,PS!$B:$T,15,0))</f>
        <v>39.1705615813731</v>
      </c>
      <c r="V80" s="0" t="n">
        <f aca="false">IF(ISNA(VLOOKUP($A80,PS!$B:$T,16,0)),0,VLOOKUP($A80,PS!$B:$T,16,0))</f>
        <v>181.280149851175</v>
      </c>
      <c r="W80" s="0" t="n">
        <f aca="false">IF(ISNA(VLOOKUP($A80,PS!$B:$T,17,0)),0,VLOOKUP($A80,PS!$B:$T,17,0))</f>
        <v>288.214808594927</v>
      </c>
      <c r="X80" s="0" t="n">
        <f aca="false">IF(ISNA(VLOOKUP($A80,PS!$B:$T,18,0)),0,VLOOKUP($A80,PS!$B:$T,18,0))</f>
        <v>155.569032962368</v>
      </c>
      <c r="Y80" s="0" t="n">
        <f aca="false">IF(ISNA(VLOOKUP($A80,PS!$B:$T,19,0)),0,VLOOKUP($A80,PS!$B:$T,19,0))</f>
        <v>168.471932137731</v>
      </c>
      <c r="AA80" s="14" t="n">
        <f aca="false">H80-(H79*$G79/100)</f>
        <v>191.800006729336</v>
      </c>
      <c r="AB80" s="14" t="n">
        <f aca="false">I80-(I79*$G79/100)</f>
        <v>338.966339863914</v>
      </c>
      <c r="AC80" s="14" t="n">
        <f aca="false">J80-(J79*$G79/100)</f>
        <v>35.0557470207808</v>
      </c>
      <c r="AD80" s="14" t="n">
        <f aca="false">K80-(K79*$G79/100)</f>
        <v>172.899963418068</v>
      </c>
      <c r="AE80" s="14" t="n">
        <f aca="false">L80-(L79*$G79/100)</f>
        <v>17.1155209077246</v>
      </c>
      <c r="AF80" s="14" t="n">
        <f aca="false">M80-(M79*$G79/100)</f>
        <v>43.5404656131054</v>
      </c>
      <c r="AG80" s="14" t="n">
        <f aca="false">N80-(N79*$G79/100)</f>
        <v>69.4566760969271</v>
      </c>
      <c r="AH80" s="14" t="n">
        <f aca="false">O80-(O79*$G79/100)</f>
        <v>737.114405906547</v>
      </c>
      <c r="AI80" s="14" t="n">
        <f aca="false">P80-(P79*$G79/100)</f>
        <v>18.2042262785298</v>
      </c>
      <c r="AJ80" s="14" t="n">
        <f aca="false">Q80-(Q79*$G79/100)</f>
        <v>142.068235965797</v>
      </c>
      <c r="AK80" s="14" t="n">
        <f aca="false">R80-(R79*$G79/100)</f>
        <v>176.128400482226</v>
      </c>
      <c r="AL80" s="14" t="n">
        <f aca="false">S80-(S79*$G79/100)</f>
        <v>171.912385373434</v>
      </c>
      <c r="AM80" s="14" t="n">
        <f aca="false">T80-(T79*$G79/100)</f>
        <v>87.6189271248895</v>
      </c>
      <c r="AN80" s="14" t="n">
        <f aca="false">U80-(U79*$G79/100)</f>
        <v>-8.95921992955526</v>
      </c>
      <c r="AO80" s="14" t="n">
        <f aca="false">V80-(V79*$G79/100)</f>
        <v>122.649040400985</v>
      </c>
      <c r="AP80" s="14" t="n">
        <f aca="false">W80-(W79*$G79/100)</f>
        <v>196.735212532247</v>
      </c>
      <c r="AQ80" s="14" t="n">
        <f aca="false">X80-(X79*$G79/100)</f>
        <v>48.5412062693882</v>
      </c>
      <c r="AR80" s="14" t="n">
        <f aca="false">Y80-(Y79*$G79/100)</f>
        <v>69.5254874109623</v>
      </c>
      <c r="AT80" s="14" t="n">
        <f aca="false">IF(AA80&gt;0,AA80,0)</f>
        <v>191.800006729336</v>
      </c>
      <c r="AU80" s="14" t="n">
        <f aca="false">IF(AB80&gt;0,AB80,0)</f>
        <v>338.966339863914</v>
      </c>
      <c r="AV80" s="14" t="n">
        <f aca="false">IF(AC80&gt;0,AC80,0)</f>
        <v>35.0557470207808</v>
      </c>
      <c r="AW80" s="14" t="n">
        <f aca="false">IF(AD80&gt;0,AD80,0)</f>
        <v>172.899963418068</v>
      </c>
      <c r="AX80" s="14" t="n">
        <f aca="false">IF(AE80&gt;0,AE80,0)</f>
        <v>17.1155209077246</v>
      </c>
      <c r="AY80" s="14" t="n">
        <f aca="false">IF(AF80&gt;0,AF80,0)</f>
        <v>43.5404656131054</v>
      </c>
      <c r="AZ80" s="14" t="n">
        <f aca="false">IF(AG80&gt;0,AG80,0)</f>
        <v>69.4566760969271</v>
      </c>
      <c r="BA80" s="14" t="n">
        <f aca="false">IF(AH80&gt;0,AH80,0)</f>
        <v>737.114405906547</v>
      </c>
      <c r="BB80" s="14" t="n">
        <f aca="false">IF(AI80&gt;0,AI80,0)</f>
        <v>18.2042262785298</v>
      </c>
      <c r="BC80" s="14" t="n">
        <f aca="false">IF(AJ80&gt;0,AJ80,0)</f>
        <v>142.068235965797</v>
      </c>
      <c r="BD80" s="14" t="n">
        <f aca="false">IF(AK80&gt;0,AK80,0)</f>
        <v>176.128400482226</v>
      </c>
      <c r="BE80" s="14" t="n">
        <f aca="false">IF(AL80&gt;0,AL80,0)</f>
        <v>171.912385373434</v>
      </c>
      <c r="BF80" s="14" t="n">
        <f aca="false">IF(AM80&gt;0,AM80,0)</f>
        <v>87.6189271248895</v>
      </c>
      <c r="BG80" s="14" t="n">
        <f aca="false">IF(AN80&gt;0,AN80,0)</f>
        <v>0</v>
      </c>
      <c r="BH80" s="14" t="n">
        <f aca="false">IF(AO80&gt;0,AO80,0)</f>
        <v>122.649040400985</v>
      </c>
      <c r="BI80" s="14" t="n">
        <f aca="false">IF(AP80&gt;0,AP80,0)</f>
        <v>196.735212532247</v>
      </c>
      <c r="BJ80" s="14" t="n">
        <f aca="false">IF(AQ80&gt;0,AQ80,0)</f>
        <v>48.5412062693882</v>
      </c>
      <c r="BK80" s="14" t="n">
        <f aca="false">IF(AR80&gt;0,AR80,0)</f>
        <v>69.5254874109623</v>
      </c>
    </row>
    <row r="81" customFormat="false" ht="18" hidden="false" customHeight="false" outlineLevel="0" collapsed="false">
      <c r="A81" s="26" t="s">
        <v>1416</v>
      </c>
      <c r="B81" s="26" t="s">
        <v>1417</v>
      </c>
      <c r="C81" s="26" t="n">
        <v>44</v>
      </c>
      <c r="D81" s="26" t="n">
        <f aca="false">C81-3</f>
        <v>41</v>
      </c>
      <c r="E81" s="0" t="s">
        <v>1418</v>
      </c>
      <c r="F81" s="0" t="n">
        <v>13.7087911029484</v>
      </c>
      <c r="G81" s="6" t="n">
        <f aca="false">F81*((POWER(D81,2))/((POWER(C81,2))))</f>
        <v>11.9031393822605</v>
      </c>
      <c r="H81" s="0" t="n">
        <f aca="false">IF(ISNA(VLOOKUP($A81,PS!$B:$T,2,0)),0,VLOOKUP($A81,PS!$B:$T,2,0))</f>
        <v>56878.6883937729</v>
      </c>
      <c r="I81" s="0" t="n">
        <f aca="false">IF(ISNA(VLOOKUP($A81,PS!$B:$T,3,0)),0,VLOOKUP($A81,PS!$B:$T,3,0))</f>
        <v>103163.293910052</v>
      </c>
      <c r="J81" s="0" t="n">
        <f aca="false">IF(ISNA(VLOOKUP($A81,PS!$B:$T,4,0)),0,VLOOKUP($A81,PS!$B:$T,4,0))</f>
        <v>88613.6828896938</v>
      </c>
      <c r="K81" s="0" t="n">
        <f aca="false">IF(ISNA(VLOOKUP($A81,PS!$B:$T,5,0)),0,VLOOKUP($A81,PS!$B:$T,5,0))</f>
        <v>79849.4110833023</v>
      </c>
      <c r="L81" s="0" t="n">
        <f aca="false">IF(ISNA(VLOOKUP($A81,PS!$B:$T,6,0)),0,VLOOKUP($A81,PS!$B:$T,6,0))</f>
        <v>33061.9237108198</v>
      </c>
      <c r="M81" s="0" t="n">
        <f aca="false">IF(ISNA(VLOOKUP($A81,PS!$B:$T,7,0)),0,VLOOKUP($A81,PS!$B:$T,7,0))</f>
        <v>44411.160181218</v>
      </c>
      <c r="N81" s="0" t="n">
        <f aca="false">IF(ISNA(VLOOKUP($A81,PS!$B:$T,8,0)),0,VLOOKUP($A81,PS!$B:$T,8,0))</f>
        <v>49851.4766449209</v>
      </c>
      <c r="O81" s="0" t="n">
        <f aca="false">IF(ISNA(VLOOKUP($A81,PS!$B:$T,9,0)),0,VLOOKUP($A81,PS!$B:$T,9,0))</f>
        <v>134976.001613667</v>
      </c>
      <c r="P81" s="0" t="n">
        <f aca="false">IF(ISNA(VLOOKUP($A81,PS!$B:$T,10,0)),0,VLOOKUP($A81,PS!$B:$T,10,0))</f>
        <v>58880.8281542679</v>
      </c>
      <c r="Q81" s="0" t="n">
        <f aca="false">IF(ISNA(VLOOKUP($A81,PS!$B:$T,11,0)),0,VLOOKUP($A81,PS!$B:$T,11,0))</f>
        <v>57306.1640408498</v>
      </c>
      <c r="R81" s="0" t="n">
        <f aca="false">IF(ISNA(VLOOKUP($A81,PS!$B:$T,12,0)),0,VLOOKUP($A81,PS!$B:$T,12,0))</f>
        <v>58880.8281542679</v>
      </c>
      <c r="S81" s="0" t="n">
        <f aca="false">IF(ISNA(VLOOKUP($A81,PS!$B:$T,13,0)),0,VLOOKUP($A81,PS!$B:$T,13,0))</f>
        <v>70419.6187001434</v>
      </c>
      <c r="T81" s="0" t="n">
        <f aca="false">IF(ISNA(VLOOKUP($A81,PS!$B:$T,14,0)),0,VLOOKUP($A81,PS!$B:$T,14,0))</f>
        <v>52794.765801877</v>
      </c>
      <c r="U81" s="0" t="n">
        <f aca="false">IF(ISNA(VLOOKUP($A81,PS!$B:$T,15,0)),0,VLOOKUP($A81,PS!$B:$T,15,0))</f>
        <v>63858.8962982552</v>
      </c>
      <c r="V81" s="0" t="n">
        <f aca="false">IF(ISNA(VLOOKUP($A81,PS!$B:$T,16,0)),0,VLOOKUP($A81,PS!$B:$T,16,0))</f>
        <v>44617.8048817241</v>
      </c>
      <c r="W81" s="0" t="n">
        <f aca="false">IF(ISNA(VLOOKUP($A81,PS!$B:$T,17,0)),0,VLOOKUP($A81,PS!$B:$T,17,0))</f>
        <v>105396.268246997</v>
      </c>
      <c r="X81" s="0" t="n">
        <f aca="false">IF(ISNA(VLOOKUP($A81,PS!$B:$T,18,0)),0,VLOOKUP($A81,PS!$B:$T,18,0))</f>
        <v>60403.8367650181</v>
      </c>
      <c r="Y81" s="0" t="n">
        <f aca="false">IF(ISNA(VLOOKUP($A81,PS!$B:$T,19,0)),0,VLOOKUP($A81,PS!$B:$T,19,0))</f>
        <v>43090.8953012147</v>
      </c>
      <c r="AA81" s="14" t="n">
        <f aca="false">H81-(H80*$G80/100)</f>
        <v>56819.5587926948</v>
      </c>
      <c r="AB81" s="14" t="n">
        <f aca="false">I81-(I80*$G80/100)</f>
        <v>103096.134500553</v>
      </c>
      <c r="AC81" s="14" t="n">
        <f aca="false">J81-(J80*$G80/100)</f>
        <v>88586.3825551824</v>
      </c>
      <c r="AD81" s="14" t="n">
        <f aca="false">K81-(K80*$G80/100)</f>
        <v>79819.1150573158</v>
      </c>
      <c r="AE81" s="14" t="n">
        <f aca="false">L81-(L80*$G80/100)</f>
        <v>33049.0626213452</v>
      </c>
      <c r="AF81" s="14" t="n">
        <f aca="false">M81-(M80*$G80/100)</f>
        <v>44391.369602974</v>
      </c>
      <c r="AG81" s="14" t="n">
        <f aca="false">N81-(N80*$G80/100)</f>
        <v>49837.8548011363</v>
      </c>
      <c r="AH81" s="14" t="n">
        <f aca="false">O81-(O80*$G80/100)</f>
        <v>134876.05456789</v>
      </c>
      <c r="AI81" s="14" t="n">
        <f aca="false">P81-(P80*$G80/100)</f>
        <v>58872.9968659457</v>
      </c>
      <c r="AJ81" s="14" t="n">
        <f aca="false">Q81-(Q80*$G80/100)</f>
        <v>57284.6031479335</v>
      </c>
      <c r="AK81" s="14" t="n">
        <f aca="false">R81-(R80*$G80/100)</f>
        <v>58850.1742436952</v>
      </c>
      <c r="AL81" s="14" t="n">
        <f aca="false">S81-(S80*$G80/100)</f>
        <v>70382.0597271778</v>
      </c>
      <c r="AM81" s="14" t="n">
        <f aca="false">T81-(T80*$G80/100)</f>
        <v>52773.4643847992</v>
      </c>
      <c r="AN81" s="14" t="n">
        <f aca="false">U81-(U80*$G80/100)</f>
        <v>63854.2374744159</v>
      </c>
      <c r="AO81" s="14" t="n">
        <f aca="false">V81-(V80*$G80/100)</f>
        <v>44596.2439888078</v>
      </c>
      <c r="AP81" s="14" t="n">
        <f aca="false">W81-(W80*$G80/100)</f>
        <v>105361.988880888</v>
      </c>
      <c r="AQ81" s="14" t="n">
        <f aca="false">X81-(X80*$G80/100)</f>
        <v>60385.3338717694</v>
      </c>
      <c r="AR81" s="14" t="n">
        <f aca="false">Y81-(Y80*$G80/100)</f>
        <v>43070.857777574</v>
      </c>
      <c r="AT81" s="14" t="n">
        <f aca="false">IF(AA81&gt;0,AA81,0)</f>
        <v>56819.5587926948</v>
      </c>
      <c r="AU81" s="14" t="n">
        <f aca="false">IF(AB81&gt;0,AB81,0)</f>
        <v>103096.134500553</v>
      </c>
      <c r="AV81" s="14" t="n">
        <f aca="false">IF(AC81&gt;0,AC81,0)</f>
        <v>88586.3825551824</v>
      </c>
      <c r="AW81" s="14" t="n">
        <f aca="false">IF(AD81&gt;0,AD81,0)</f>
        <v>79819.1150573158</v>
      </c>
      <c r="AX81" s="14" t="n">
        <f aca="false">IF(AE81&gt;0,AE81,0)</f>
        <v>33049.0626213452</v>
      </c>
      <c r="AY81" s="14" t="n">
        <f aca="false">IF(AF81&gt;0,AF81,0)</f>
        <v>44391.369602974</v>
      </c>
      <c r="AZ81" s="14" t="n">
        <f aca="false">IF(AG81&gt;0,AG81,0)</f>
        <v>49837.8548011363</v>
      </c>
      <c r="BA81" s="14" t="n">
        <f aca="false">IF(AH81&gt;0,AH81,0)</f>
        <v>134876.05456789</v>
      </c>
      <c r="BB81" s="14" t="n">
        <f aca="false">IF(AI81&gt;0,AI81,0)</f>
        <v>58872.9968659457</v>
      </c>
      <c r="BC81" s="14" t="n">
        <f aca="false">IF(AJ81&gt;0,AJ81,0)</f>
        <v>57284.6031479335</v>
      </c>
      <c r="BD81" s="14" t="n">
        <f aca="false">IF(AK81&gt;0,AK81,0)</f>
        <v>58850.1742436952</v>
      </c>
      <c r="BE81" s="14" t="n">
        <f aca="false">IF(AL81&gt;0,AL81,0)</f>
        <v>70382.0597271778</v>
      </c>
      <c r="BF81" s="14" t="n">
        <f aca="false">IF(AM81&gt;0,AM81,0)</f>
        <v>52773.4643847992</v>
      </c>
      <c r="BG81" s="14" t="n">
        <f aca="false">IF(AN81&gt;0,AN81,0)</f>
        <v>63854.2374744159</v>
      </c>
      <c r="BH81" s="14" t="n">
        <f aca="false">IF(AO81&gt;0,AO81,0)</f>
        <v>44596.2439888078</v>
      </c>
      <c r="BI81" s="14" t="n">
        <f aca="false">IF(AP81&gt;0,AP81,0)</f>
        <v>105361.988880888</v>
      </c>
      <c r="BJ81" s="14" t="n">
        <f aca="false">IF(AQ81&gt;0,AQ81,0)</f>
        <v>60385.3338717694</v>
      </c>
      <c r="BK81" s="14" t="n">
        <f aca="false">IF(AR81&gt;0,AR81,0)</f>
        <v>43070.857777574</v>
      </c>
    </row>
    <row r="82" customFormat="false" ht="18" hidden="false" customHeight="false" outlineLevel="0" collapsed="false">
      <c r="A82" s="25" t="s">
        <v>1419</v>
      </c>
      <c r="B82" s="26" t="s">
        <v>1420</v>
      </c>
      <c r="C82" s="26" t="n">
        <v>44</v>
      </c>
      <c r="D82" s="26" t="n">
        <f aca="false">C82-3</f>
        <v>41</v>
      </c>
      <c r="E82" s="0" t="s">
        <v>1421</v>
      </c>
      <c r="F82" s="0" t="n">
        <v>13.7196781170649</v>
      </c>
      <c r="G82" s="6" t="n">
        <f aca="false">F82*((POWER(D82,2))/((POWER(C82,2))))</f>
        <v>11.9125924146622</v>
      </c>
      <c r="H82" s="0" t="n">
        <f aca="false">IF(ISNA(VLOOKUP($A82,PS!$B:$T,2,0)),0,VLOOKUP($A82,PS!$B:$T,2,0))</f>
        <v>27380.1533251461</v>
      </c>
      <c r="I82" s="0" t="n">
        <f aca="false">IF(ISNA(VLOOKUP($A82,PS!$B:$T,3,0)),0,VLOOKUP($A82,PS!$B:$T,3,0))</f>
        <v>41191.8784950895</v>
      </c>
      <c r="J82" s="0" t="n">
        <f aca="false">IF(ISNA(VLOOKUP($A82,PS!$B:$T,4,0)),0,VLOOKUP($A82,PS!$B:$T,4,0))</f>
        <v>38560.8423056571</v>
      </c>
      <c r="K82" s="0" t="n">
        <f aca="false">IF(ISNA(VLOOKUP($A82,PS!$B:$T,5,0)),0,VLOOKUP($A82,PS!$B:$T,5,0))</f>
        <v>36885.8237223932</v>
      </c>
      <c r="L82" s="0" t="n">
        <f aca="false">IF(ISNA(VLOOKUP($A82,PS!$B:$T,6,0)),0,VLOOKUP($A82,PS!$B:$T,6,0))</f>
        <v>20354.6444639119</v>
      </c>
      <c r="M82" s="0" t="n">
        <f aca="false">IF(ISNA(VLOOKUP($A82,PS!$B:$T,7,0)),0,VLOOKUP($A82,PS!$B:$T,7,0))</f>
        <v>17493.1270632858</v>
      </c>
      <c r="N82" s="0" t="n">
        <f aca="false">IF(ISNA(VLOOKUP($A82,PS!$B:$T,8,0)),0,VLOOKUP($A82,PS!$B:$T,8,0))</f>
        <v>22204.1663002419</v>
      </c>
      <c r="O82" s="0" t="n">
        <f aca="false">IF(ISNA(VLOOKUP($A82,PS!$B:$T,9,0)),0,VLOOKUP($A82,PS!$B:$T,9,0))</f>
        <v>49296.8651065023</v>
      </c>
      <c r="P82" s="0" t="n">
        <f aca="false">IF(ISNA(VLOOKUP($A82,PS!$B:$T,10,0)),0,VLOOKUP($A82,PS!$B:$T,10,0))</f>
        <v>25096.9659070526</v>
      </c>
      <c r="Q82" s="0" t="n">
        <f aca="false">IF(ISNA(VLOOKUP($A82,PS!$B:$T,11,0)),0,VLOOKUP($A82,PS!$B:$T,11,0))</f>
        <v>26129.6180591194</v>
      </c>
      <c r="R82" s="0" t="n">
        <f aca="false">IF(ISNA(VLOOKUP($A82,PS!$B:$T,12,0)),0,VLOOKUP($A82,PS!$B:$T,12,0))</f>
        <v>27380.1533251461</v>
      </c>
      <c r="S82" s="0" t="n">
        <f aca="false">IF(ISNA(VLOOKUP($A82,PS!$B:$T,13,0)),0,VLOOKUP($A82,PS!$B:$T,13,0))</f>
        <v>30436.1940778591</v>
      </c>
      <c r="T82" s="0" t="n">
        <f aca="false">IF(ISNA(VLOOKUP($A82,PS!$B:$T,14,0)),0,VLOOKUP($A82,PS!$B:$T,14,0))</f>
        <v>19915.1883829363</v>
      </c>
      <c r="U82" s="0" t="n">
        <f aca="false">IF(ISNA(VLOOKUP($A82,PS!$B:$T,15,0)),0,VLOOKUP($A82,PS!$B:$T,15,0))</f>
        <v>29143.7870452132</v>
      </c>
      <c r="V82" s="0" t="n">
        <f aca="false">IF(ISNA(VLOOKUP($A82,PS!$B:$T,16,0)),0,VLOOKUP($A82,PS!$B:$T,16,0))</f>
        <v>15187.6330146147</v>
      </c>
      <c r="W82" s="0" t="n">
        <f aca="false">IF(ISNA(VLOOKUP($A82,PS!$B:$T,17,0)),0,VLOOKUP($A82,PS!$B:$T,17,0))</f>
        <v>43679.3895060931</v>
      </c>
      <c r="X82" s="0" t="n">
        <f aca="false">IF(ISNA(VLOOKUP($A82,PS!$B:$T,18,0)),0,VLOOKUP($A82,PS!$B:$T,18,0))</f>
        <v>28649.8241198411</v>
      </c>
      <c r="Y82" s="0" t="n">
        <f aca="false">IF(ISNA(VLOOKUP($A82,PS!$B:$T,19,0)),0,VLOOKUP($A82,PS!$B:$T,19,0))</f>
        <v>14523.703954354</v>
      </c>
      <c r="AA82" s="14" t="n">
        <f aca="false">H82-(H81*$G81/100)</f>
        <v>20609.8037668337</v>
      </c>
      <c r="AB82" s="14" t="n">
        <f aca="false">I82-(I81*$G81/100)</f>
        <v>28912.207829645</v>
      </c>
      <c r="AC82" s="14" t="n">
        <f aca="false">J82-(J81*$G81/100)</f>
        <v>28013.0321195425</v>
      </c>
      <c r="AD82" s="14" t="n">
        <f aca="false">K82-(K81*$G81/100)</f>
        <v>27381.2370252336</v>
      </c>
      <c r="AE82" s="14" t="n">
        <f aca="false">L82-(L81*$G81/100)</f>
        <v>16419.2376021564</v>
      </c>
      <c r="AF82" s="14" t="n">
        <f aca="false">M82-(M81*$G81/100)</f>
        <v>12206.8047656365</v>
      </c>
      <c r="AG82" s="14" t="n">
        <f aca="false">N82-(N81*$G81/100)</f>
        <v>16270.2755510819</v>
      </c>
      <c r="AH82" s="14" t="n">
        <f aca="false">O82-(O81*$G81/100)</f>
        <v>33230.4835018255</v>
      </c>
      <c r="AI82" s="14" t="n">
        <f aca="false">P82-(P81*$G81/100)</f>
        <v>18088.2988624208</v>
      </c>
      <c r="AJ82" s="14" t="n">
        <f aca="false">Q82-(Q81*$G81/100)</f>
        <v>19308.3854787102</v>
      </c>
      <c r="AK82" s="14" t="n">
        <f aca="false">R82-(R81*$G81/100)</f>
        <v>20371.4862805143</v>
      </c>
      <c r="AL82" s="14" t="n">
        <f aca="false">S82-(S81*$G81/100)</f>
        <v>22054.0487115246</v>
      </c>
      <c r="AM82" s="14" t="n">
        <f aca="false">T82-(T81*$G81/100)</f>
        <v>13630.9538230009</v>
      </c>
      <c r="AN82" s="14" t="n">
        <f aca="false">U82-(U81*$G81/100)</f>
        <v>21542.5736108587</v>
      </c>
      <c r="AO82" s="14" t="n">
        <f aca="false">V82-(V81*$G81/100)</f>
        <v>9876.7135102381</v>
      </c>
      <c r="AP82" s="14" t="n">
        <f aca="false">W82-(W81*$G81/100)</f>
        <v>31133.924792952</v>
      </c>
      <c r="AQ82" s="14" t="n">
        <f aca="false">X82-(X81*$G81/100)</f>
        <v>21459.8712374679</v>
      </c>
      <c r="AR82" s="14" t="n">
        <f aca="false">Y82-(Y81*$G81/100)</f>
        <v>9394.53462558648</v>
      </c>
      <c r="AT82" s="14" t="n">
        <f aca="false">IF(AA82&gt;0,AA82,0)</f>
        <v>20609.8037668337</v>
      </c>
      <c r="AU82" s="14" t="n">
        <f aca="false">IF(AB82&gt;0,AB82,0)</f>
        <v>28912.207829645</v>
      </c>
      <c r="AV82" s="14" t="n">
        <f aca="false">IF(AC82&gt;0,AC82,0)</f>
        <v>28013.0321195425</v>
      </c>
      <c r="AW82" s="14" t="n">
        <f aca="false">IF(AD82&gt;0,AD82,0)</f>
        <v>27381.2370252336</v>
      </c>
      <c r="AX82" s="14" t="n">
        <f aca="false">IF(AE82&gt;0,AE82,0)</f>
        <v>16419.2376021564</v>
      </c>
      <c r="AY82" s="14" t="n">
        <f aca="false">IF(AF82&gt;0,AF82,0)</f>
        <v>12206.8047656365</v>
      </c>
      <c r="AZ82" s="14" t="n">
        <f aca="false">IF(AG82&gt;0,AG82,0)</f>
        <v>16270.2755510819</v>
      </c>
      <c r="BA82" s="14" t="n">
        <f aca="false">IF(AH82&gt;0,AH82,0)</f>
        <v>33230.4835018255</v>
      </c>
      <c r="BB82" s="14" t="n">
        <f aca="false">IF(AI82&gt;0,AI82,0)</f>
        <v>18088.2988624208</v>
      </c>
      <c r="BC82" s="14" t="n">
        <f aca="false">IF(AJ82&gt;0,AJ82,0)</f>
        <v>19308.3854787102</v>
      </c>
      <c r="BD82" s="14" t="n">
        <f aca="false">IF(AK82&gt;0,AK82,0)</f>
        <v>20371.4862805143</v>
      </c>
      <c r="BE82" s="14" t="n">
        <f aca="false">IF(AL82&gt;0,AL82,0)</f>
        <v>22054.0487115246</v>
      </c>
      <c r="BF82" s="14" t="n">
        <f aca="false">IF(AM82&gt;0,AM82,0)</f>
        <v>13630.9538230009</v>
      </c>
      <c r="BG82" s="14" t="n">
        <f aca="false">IF(AN82&gt;0,AN82,0)</f>
        <v>21542.5736108587</v>
      </c>
      <c r="BH82" s="14" t="n">
        <f aca="false">IF(AO82&gt;0,AO82,0)</f>
        <v>9876.7135102381</v>
      </c>
      <c r="BI82" s="14" t="n">
        <f aca="false">IF(AP82&gt;0,AP82,0)</f>
        <v>31133.924792952</v>
      </c>
      <c r="BJ82" s="14" t="n">
        <f aca="false">IF(AQ82&gt;0,AQ82,0)</f>
        <v>21459.8712374679</v>
      </c>
      <c r="BK82" s="14" t="n">
        <f aca="false">IF(AR82&gt;0,AR82,0)</f>
        <v>9394.53462558648</v>
      </c>
    </row>
    <row r="83" customFormat="false" ht="18" hidden="false" customHeight="false" outlineLevel="0" collapsed="false">
      <c r="A83" s="25" t="s">
        <v>1422</v>
      </c>
      <c r="B83" s="26" t="s">
        <v>1423</v>
      </c>
      <c r="C83" s="26" t="n">
        <v>44</v>
      </c>
      <c r="D83" s="26" t="n">
        <f aca="false">C83-3</f>
        <v>41</v>
      </c>
      <c r="E83" s="0" t="s">
        <v>1424</v>
      </c>
      <c r="F83" s="0" t="n">
        <v>13.7305654328667</v>
      </c>
      <c r="G83" s="6" t="n">
        <f aca="false">F83*((POWER(D83,2))/((POWER(C83,2))))</f>
        <v>11.9220457090129</v>
      </c>
      <c r="H83" s="0" t="n">
        <f aca="false">IF(ISNA(VLOOKUP($A83,PS!$B:$T,2,0)),0,VLOOKUP($A83,PS!$B:$T,2,0))</f>
        <v>18688.1208849476</v>
      </c>
      <c r="I83" s="0" t="n">
        <f aca="false">IF(ISNA(VLOOKUP($A83,PS!$B:$T,3,0)),0,VLOOKUP($A83,PS!$B:$T,3,0))</f>
        <v>16850.9375866179</v>
      </c>
      <c r="J83" s="0" t="n">
        <f aca="false">IF(ISNA(VLOOKUP($A83,PS!$B:$T,4,0)),0,VLOOKUP($A83,PS!$B:$T,4,0))</f>
        <v>18751.4513173352</v>
      </c>
      <c r="K83" s="0" t="n">
        <f aca="false">IF(ISNA(VLOOKUP($A83,PS!$B:$T,5,0)),0,VLOOKUP($A83,PS!$B:$T,5,0))</f>
        <v>14210.9416748402</v>
      </c>
      <c r="L83" s="0" t="n">
        <f aca="false">IF(ISNA(VLOOKUP($A83,PS!$B:$T,6,0)),0,VLOOKUP($A83,PS!$B:$T,6,0))</f>
        <v>9182.04798883428</v>
      </c>
      <c r="M83" s="0" t="n">
        <f aca="false">IF(ISNA(VLOOKUP($A83,PS!$B:$T,7,0)),0,VLOOKUP($A83,PS!$B:$T,7,0))</f>
        <v>7979.89218234179</v>
      </c>
      <c r="N83" s="0" t="n">
        <f aca="false">IF(ISNA(VLOOKUP($A83,PS!$B:$T,8,0)),0,VLOOKUP($A83,PS!$B:$T,8,0))</f>
        <v>12365.1871001001</v>
      </c>
      <c r="O83" s="0" t="n">
        <f aca="false">IF(ISNA(VLOOKUP($A83,PS!$B:$T,9,0)),0,VLOOKUP($A83,PS!$B:$T,9,0))</f>
        <v>16108.8490897592</v>
      </c>
      <c r="P83" s="0" t="n">
        <f aca="false">IF(ISNA(VLOOKUP($A83,PS!$B:$T,10,0)),0,VLOOKUP($A83,PS!$B:$T,10,0))</f>
        <v>12098.2421540122</v>
      </c>
      <c r="Q83" s="0" t="n">
        <f aca="false">IF(ISNA(VLOOKUP($A83,PS!$B:$T,11,0)),0,VLOOKUP($A83,PS!$B:$T,11,0))</f>
        <v>11992.116776147</v>
      </c>
      <c r="R83" s="0" t="n">
        <f aca="false">IF(ISNA(VLOOKUP($A83,PS!$B:$T,12,0)),0,VLOOKUP($A83,PS!$B:$T,12,0))</f>
        <v>12383.4617245357</v>
      </c>
      <c r="S83" s="0" t="n">
        <f aca="false">IF(ISNA(VLOOKUP($A83,PS!$B:$T,13,0)),0,VLOOKUP($A83,PS!$B:$T,13,0))</f>
        <v>13517.2788846818</v>
      </c>
      <c r="T83" s="0" t="n">
        <f aca="false">IF(ISNA(VLOOKUP($A83,PS!$B:$T,14,0)),0,VLOOKUP($A83,PS!$B:$T,14,0))</f>
        <v>10309.3512617523</v>
      </c>
      <c r="U83" s="0" t="n">
        <f aca="false">IF(ISNA(VLOOKUP($A83,PS!$B:$T,15,0)),0,VLOOKUP($A83,PS!$B:$T,15,0))</f>
        <v>10776.6988330769</v>
      </c>
      <c r="V83" s="0" t="n">
        <f aca="false">IF(ISNA(VLOOKUP($A83,PS!$B:$T,16,0)),0,VLOOKUP($A83,PS!$B:$T,16,0))</f>
        <v>4899.85156478276</v>
      </c>
      <c r="W83" s="0" t="n">
        <f aca="false">IF(ISNA(VLOOKUP($A83,PS!$B:$T,17,0)),0,VLOOKUP($A83,PS!$B:$T,17,0))</f>
        <v>20472.7376953882</v>
      </c>
      <c r="X83" s="0" t="n">
        <f aca="false">IF(ISNA(VLOOKUP($A83,PS!$B:$T,18,0)),0,VLOOKUP($A83,PS!$B:$T,18,0))</f>
        <v>12365.1871001001</v>
      </c>
      <c r="Y83" s="0" t="n">
        <f aca="false">IF(ISNA(VLOOKUP($A83,PS!$B:$T,19,0)),0,VLOOKUP($A83,PS!$B:$T,19,0))</f>
        <v>6668.45209619267</v>
      </c>
      <c r="AA83" s="14" t="n">
        <f aca="false">H83-(H82*$G82/100)</f>
        <v>15426.4348168133</v>
      </c>
      <c r="AB83" s="14" t="n">
        <f aca="false">I83-(I82*$G82/100)</f>
        <v>11943.9169935549</v>
      </c>
      <c r="AC83" s="14" t="n">
        <f aca="false">J83-(J82*$G82/100)</f>
        <v>14157.8553418016</v>
      </c>
      <c r="AD83" s="14" t="n">
        <f aca="false">K83-(K82*$G82/100)</f>
        <v>9816.88383600069</v>
      </c>
      <c r="AE83" s="14" t="n">
        <f aca="false">L83-(L82*$G82/100)</f>
        <v>6757.28215639485</v>
      </c>
      <c r="AF83" s="14" t="n">
        <f aca="false">M83-(M82*$G82/100)</f>
        <v>5896.00725471357</v>
      </c>
      <c r="AG83" s="14" t="n">
        <f aca="false">N83-(N82*$G82/100)</f>
        <v>9720.09526967847</v>
      </c>
      <c r="AH83" s="14" t="n">
        <f aca="false">O83-(O82*$G82/100)</f>
        <v>10236.3144764158</v>
      </c>
      <c r="AI83" s="14" t="n">
        <f aca="false">P83-(P82*$G82/100)</f>
        <v>9108.54289705828</v>
      </c>
      <c r="AJ83" s="14" t="n">
        <f aca="false">Q83-(Q82*$G82/100)</f>
        <v>8879.40187725611</v>
      </c>
      <c r="AK83" s="14" t="n">
        <f aca="false">R83-(R82*$G82/100)</f>
        <v>9121.7756564015</v>
      </c>
      <c r="AL83" s="14" t="n">
        <f aca="false">S83-(S82*$G82/100)</f>
        <v>9891.53913765092</v>
      </c>
      <c r="AM83" s="14" t="n">
        <f aca="false">T83-(T82*$G82/100)</f>
        <v>7936.93604108095</v>
      </c>
      <c r="AN83" s="14" t="n">
        <f aca="false">U83-(U82*$G82/100)</f>
        <v>7304.91826818352</v>
      </c>
      <c r="AO83" s="14" t="n">
        <f aca="false">V83-(V82*$G82/100)</f>
        <v>3090.61074631703</v>
      </c>
      <c r="AP83" s="14" t="n">
        <f aca="false">W83-(W82*$G82/100)</f>
        <v>15269.3900543146</v>
      </c>
      <c r="AQ83" s="14" t="n">
        <f aca="false">X83-(X82*$G82/100)</f>
        <v>8952.25032518581</v>
      </c>
      <c r="AR83" s="14" t="n">
        <f aca="false">Y83-(Y82*$G82/100)</f>
        <v>4938.30244059829</v>
      </c>
      <c r="AT83" s="14" t="n">
        <f aca="false">IF(AA83&gt;0,AA83,0)</f>
        <v>15426.4348168133</v>
      </c>
      <c r="AU83" s="14" t="n">
        <f aca="false">IF(AB83&gt;0,AB83,0)</f>
        <v>11943.9169935549</v>
      </c>
      <c r="AV83" s="14" t="n">
        <f aca="false">IF(AC83&gt;0,AC83,0)</f>
        <v>14157.8553418016</v>
      </c>
      <c r="AW83" s="14" t="n">
        <f aca="false">IF(AD83&gt;0,AD83,0)</f>
        <v>9816.88383600069</v>
      </c>
      <c r="AX83" s="14" t="n">
        <f aca="false">IF(AE83&gt;0,AE83,0)</f>
        <v>6757.28215639485</v>
      </c>
      <c r="AY83" s="14" t="n">
        <f aca="false">IF(AF83&gt;0,AF83,0)</f>
        <v>5896.00725471357</v>
      </c>
      <c r="AZ83" s="14" t="n">
        <f aca="false">IF(AG83&gt;0,AG83,0)</f>
        <v>9720.09526967847</v>
      </c>
      <c r="BA83" s="14" t="n">
        <f aca="false">IF(AH83&gt;0,AH83,0)</f>
        <v>10236.3144764158</v>
      </c>
      <c r="BB83" s="14" t="n">
        <f aca="false">IF(AI83&gt;0,AI83,0)</f>
        <v>9108.54289705828</v>
      </c>
      <c r="BC83" s="14" t="n">
        <f aca="false">IF(AJ83&gt;0,AJ83,0)</f>
        <v>8879.40187725611</v>
      </c>
      <c r="BD83" s="14" t="n">
        <f aca="false">IF(AK83&gt;0,AK83,0)</f>
        <v>9121.7756564015</v>
      </c>
      <c r="BE83" s="14" t="n">
        <f aca="false">IF(AL83&gt;0,AL83,0)</f>
        <v>9891.53913765092</v>
      </c>
      <c r="BF83" s="14" t="n">
        <f aca="false">IF(AM83&gt;0,AM83,0)</f>
        <v>7936.93604108095</v>
      </c>
      <c r="BG83" s="14" t="n">
        <f aca="false">IF(AN83&gt;0,AN83,0)</f>
        <v>7304.91826818352</v>
      </c>
      <c r="BH83" s="14" t="n">
        <f aca="false">IF(AO83&gt;0,AO83,0)</f>
        <v>3090.61074631703</v>
      </c>
      <c r="BI83" s="14" t="n">
        <f aca="false">IF(AP83&gt;0,AP83,0)</f>
        <v>15269.3900543146</v>
      </c>
      <c r="BJ83" s="14" t="n">
        <f aca="false">IF(AQ83&gt;0,AQ83,0)</f>
        <v>8952.25032518581</v>
      </c>
      <c r="BK83" s="14" t="n">
        <f aca="false">IF(AR83&gt;0,AR83,0)</f>
        <v>4938.30244059829</v>
      </c>
    </row>
    <row r="84" customFormat="false" ht="18" hidden="false" customHeight="false" outlineLevel="0" collapsed="false">
      <c r="A84" s="25" t="s">
        <v>1425</v>
      </c>
      <c r="B84" s="26" t="s">
        <v>1426</v>
      </c>
      <c r="C84" s="26" t="n">
        <v>44</v>
      </c>
      <c r="D84" s="26" t="n">
        <f aca="false">C84-3</f>
        <v>41</v>
      </c>
      <c r="E84" s="0" t="s">
        <v>1427</v>
      </c>
      <c r="F84" s="0" t="n">
        <v>13.7414530480897</v>
      </c>
      <c r="G84" s="6" t="n">
        <f aca="false">F84*((POWER(D84,2))/((POWER(C84,2))))</f>
        <v>11.9314992633465</v>
      </c>
      <c r="H84" s="0" t="n">
        <f aca="false">IF(ISNA(VLOOKUP($A84,PS!$B:$T,2,0)),0,VLOOKUP($A84,PS!$B:$T,2,0))</f>
        <v>10206.0135697596</v>
      </c>
      <c r="I84" s="0" t="n">
        <f aca="false">IF(ISNA(VLOOKUP($A84,PS!$B:$T,3,0)),0,VLOOKUP($A84,PS!$B:$T,3,0))</f>
        <v>5065.42265383585</v>
      </c>
      <c r="J84" s="0" t="n">
        <f aca="false">IF(ISNA(VLOOKUP($A84,PS!$B:$T,4,0)),0,VLOOKUP($A84,PS!$B:$T,4,0))</f>
        <v>6298.29225121892</v>
      </c>
      <c r="K84" s="0" t="n">
        <f aca="false">IF(ISNA(VLOOKUP($A84,PS!$B:$T,5,0)),0,VLOOKUP($A84,PS!$B:$T,5,0))</f>
        <v>3345.98919403389</v>
      </c>
      <c r="L84" s="0" t="n">
        <f aca="false">IF(ISNA(VLOOKUP($A84,PS!$B:$T,6,0)),0,VLOOKUP($A84,PS!$B:$T,6,0))</f>
        <v>4056.53313337986</v>
      </c>
      <c r="M84" s="0" t="n">
        <f aca="false">IF(ISNA(VLOOKUP($A84,PS!$B:$T,7,0)),0,VLOOKUP($A84,PS!$B:$T,7,0))</f>
        <v>3314.93994521318</v>
      </c>
      <c r="N84" s="0" t="n">
        <f aca="false">IF(ISNA(VLOOKUP($A84,PS!$B:$T,8,0)),0,VLOOKUP($A84,PS!$B:$T,8,0))</f>
        <v>5272.23418072902</v>
      </c>
      <c r="O84" s="0" t="n">
        <f aca="false">IF(ISNA(VLOOKUP($A84,PS!$B:$T,9,0)),0,VLOOKUP($A84,PS!$B:$T,9,0))</f>
        <v>3807.43013391896</v>
      </c>
      <c r="P84" s="0" t="n">
        <f aca="false">IF(ISNA(VLOOKUP($A84,PS!$B:$T,10,0)),0,VLOOKUP($A84,PS!$B:$T,10,0))</f>
        <v>3575.52453468038</v>
      </c>
      <c r="Q84" s="0" t="n">
        <f aca="false">IF(ISNA(VLOOKUP($A84,PS!$B:$T,11,0)),0,VLOOKUP($A84,PS!$B:$T,11,0))</f>
        <v>1989.83244380581</v>
      </c>
      <c r="R84" s="0" t="n">
        <f aca="false">IF(ISNA(VLOOKUP($A84,PS!$B:$T,12,0)),0,VLOOKUP($A84,PS!$B:$T,12,0))</f>
        <v>5414.03495714091</v>
      </c>
      <c r="S84" s="0" t="n">
        <f aca="false">IF(ISNA(VLOOKUP($A84,PS!$B:$T,13,0)),0,VLOOKUP($A84,PS!$B:$T,13,0))</f>
        <v>5535.14226372091</v>
      </c>
      <c r="T84" s="0" t="n">
        <f aca="false">IF(ISNA(VLOOKUP($A84,PS!$B:$T,14,0)),0,VLOOKUP($A84,PS!$B:$T,14,0))</f>
        <v>3269.86641920801</v>
      </c>
      <c r="U84" s="0" t="n">
        <f aca="false">IF(ISNA(VLOOKUP($A84,PS!$B:$T,15,0)),0,VLOOKUP($A84,PS!$B:$T,15,0))</f>
        <v>3112.8137434581</v>
      </c>
      <c r="V84" s="0" t="n">
        <f aca="false">IF(ISNA(VLOOKUP($A84,PS!$B:$T,16,0)),0,VLOOKUP($A84,PS!$B:$T,16,0))</f>
        <v>825.786759816831</v>
      </c>
      <c r="W84" s="0" t="n">
        <f aca="false">IF(ISNA(VLOOKUP($A84,PS!$B:$T,17,0)),0,VLOOKUP($A84,PS!$B:$T,17,0))</f>
        <v>3807.43013391896</v>
      </c>
      <c r="X84" s="0" t="n">
        <f aca="false">IF(ISNA(VLOOKUP($A84,PS!$B:$T,18,0)),0,VLOOKUP($A84,PS!$B:$T,18,0))</f>
        <v>5529.65475937775</v>
      </c>
      <c r="Y84" s="0" t="n">
        <f aca="false">IF(ISNA(VLOOKUP($A84,PS!$B:$T,19,0)),0,VLOOKUP($A84,PS!$B:$T,19,0))</f>
        <v>3082.30225313</v>
      </c>
      <c r="AA84" s="14" t="n">
        <f aca="false">H84-(H83*$G83/100)</f>
        <v>7978.0072557006</v>
      </c>
      <c r="AB84" s="14" t="n">
        <f aca="false">I84-(I83*$G83/100)</f>
        <v>3056.44617236204</v>
      </c>
      <c r="AC84" s="14" t="n">
        <f aca="false">J84-(J83*$G83/100)</f>
        <v>4062.73565406292</v>
      </c>
      <c r="AD84" s="14" t="n">
        <f aca="false">K84-(K83*$G83/100)</f>
        <v>1651.75423187828</v>
      </c>
      <c r="AE84" s="14" t="n">
        <f aca="false">L84-(L83*$G83/100)</f>
        <v>2961.84517512754</v>
      </c>
      <c r="AF84" s="14" t="n">
        <f aca="false">M84-(M83*$G83/100)</f>
        <v>2363.57355170444</v>
      </c>
      <c r="AG84" s="14" t="n">
        <f aca="false">N84-(N83*$G83/100)</f>
        <v>3798.05092265013</v>
      </c>
      <c r="AH84" s="14" t="n">
        <f aca="false">O84-(O83*$G83/100)</f>
        <v>1886.92578224196</v>
      </c>
      <c r="AI84" s="14" t="n">
        <f aca="false">P84-(P83*$G83/100)</f>
        <v>2133.16657509198</v>
      </c>
      <c r="AJ84" s="14" t="n">
        <f aca="false">Q84-(Q83*$G83/100)</f>
        <v>560.126800275366</v>
      </c>
      <c r="AK84" s="14" t="n">
        <f aca="false">R84-(R83*$G83/100)</f>
        <v>3937.67298998364</v>
      </c>
      <c r="AL84" s="14" t="n">
        <f aca="false">S84-(S83*$G83/100)</f>
        <v>3923.6060964744</v>
      </c>
      <c r="AM84" s="14" t="n">
        <f aca="false">T84-(T83*$G83/100)</f>
        <v>2040.7808494792</v>
      </c>
      <c r="AN84" s="14" t="n">
        <f aca="false">U84-(U83*$G83/100)</f>
        <v>1828.01078265602</v>
      </c>
      <c r="AO84" s="14" t="n">
        <f aca="false">V84-(V83*$G83/100)</f>
        <v>241.624216589648</v>
      </c>
      <c r="AP84" s="14" t="n">
        <f aca="false">W84-(W83*$G83/100)</f>
        <v>1366.66098798847</v>
      </c>
      <c r="AQ84" s="14" t="n">
        <f aca="false">X84-(X83*$G83/100)</f>
        <v>4055.47150129886</v>
      </c>
      <c r="AR84" s="14" t="n">
        <f aca="false">Y84-(Y83*$G83/100)</f>
        <v>2287.28634613828</v>
      </c>
      <c r="AT84" s="14" t="n">
        <f aca="false">IF(AA84&gt;0,AA84,0)</f>
        <v>7978.0072557006</v>
      </c>
      <c r="AU84" s="14" t="n">
        <f aca="false">IF(AB84&gt;0,AB84,0)</f>
        <v>3056.44617236204</v>
      </c>
      <c r="AV84" s="14" t="n">
        <f aca="false">IF(AC84&gt;0,AC84,0)</f>
        <v>4062.73565406292</v>
      </c>
      <c r="AW84" s="14" t="n">
        <f aca="false">IF(AD84&gt;0,AD84,0)</f>
        <v>1651.75423187828</v>
      </c>
      <c r="AX84" s="14" t="n">
        <f aca="false">IF(AE84&gt;0,AE84,0)</f>
        <v>2961.84517512754</v>
      </c>
      <c r="AY84" s="14" t="n">
        <f aca="false">IF(AF84&gt;0,AF84,0)</f>
        <v>2363.57355170444</v>
      </c>
      <c r="AZ84" s="14" t="n">
        <f aca="false">IF(AG84&gt;0,AG84,0)</f>
        <v>3798.05092265013</v>
      </c>
      <c r="BA84" s="14" t="n">
        <f aca="false">IF(AH84&gt;0,AH84,0)</f>
        <v>1886.92578224196</v>
      </c>
      <c r="BB84" s="14" t="n">
        <f aca="false">IF(AI84&gt;0,AI84,0)</f>
        <v>2133.16657509198</v>
      </c>
      <c r="BC84" s="14" t="n">
        <f aca="false">IF(AJ84&gt;0,AJ84,0)</f>
        <v>560.126800275366</v>
      </c>
      <c r="BD84" s="14" t="n">
        <f aca="false">IF(AK84&gt;0,AK84,0)</f>
        <v>3937.67298998364</v>
      </c>
      <c r="BE84" s="14" t="n">
        <f aca="false">IF(AL84&gt;0,AL84,0)</f>
        <v>3923.6060964744</v>
      </c>
      <c r="BF84" s="14" t="n">
        <f aca="false">IF(AM84&gt;0,AM84,0)</f>
        <v>2040.7808494792</v>
      </c>
      <c r="BG84" s="14" t="n">
        <f aca="false">IF(AN84&gt;0,AN84,0)</f>
        <v>1828.01078265602</v>
      </c>
      <c r="BH84" s="14" t="n">
        <f aca="false">IF(AO84&gt;0,AO84,0)</f>
        <v>241.624216589648</v>
      </c>
      <c r="BI84" s="14" t="n">
        <f aca="false">IF(AP84&gt;0,AP84,0)</f>
        <v>1366.66098798847</v>
      </c>
      <c r="BJ84" s="14" t="n">
        <f aca="false">IF(AQ84&gt;0,AQ84,0)</f>
        <v>4055.47150129886</v>
      </c>
      <c r="BK84" s="14" t="n">
        <f aca="false">IF(AR84&gt;0,AR84,0)</f>
        <v>2287.28634613828</v>
      </c>
    </row>
    <row r="85" customFormat="false" ht="18" hidden="false" customHeight="false" outlineLevel="0" collapsed="false">
      <c r="A85" s="25" t="s">
        <v>1428</v>
      </c>
      <c r="B85" s="26" t="s">
        <v>1429</v>
      </c>
      <c r="C85" s="26" t="n">
        <v>44</v>
      </c>
      <c r="D85" s="26" t="n">
        <f aca="false">C85-3</f>
        <v>41</v>
      </c>
      <c r="E85" s="0" t="s">
        <v>1430</v>
      </c>
      <c r="F85" s="0" t="n">
        <v>13.7523409604574</v>
      </c>
      <c r="G85" s="6" t="n">
        <f aca="false">F85*((POWER(D85,2))/((POWER(C85,2))))</f>
        <v>11.9409530756864</v>
      </c>
      <c r="H85" s="0" t="n">
        <f aca="false">IF(ISNA(VLOOKUP($A85,PS!$B:$T,2,0)),0,VLOOKUP($A85,PS!$B:$T,2,0))</f>
        <v>7718.70812707183</v>
      </c>
      <c r="I85" s="0" t="n">
        <f aca="false">IF(ISNA(VLOOKUP($A85,PS!$B:$T,3,0)),0,VLOOKUP($A85,PS!$B:$T,3,0))</f>
        <v>6633.30098034671</v>
      </c>
      <c r="J85" s="0" t="n">
        <f aca="false">IF(ISNA(VLOOKUP($A85,PS!$B:$T,4,0)),0,VLOOKUP($A85,PS!$B:$T,4,0))</f>
        <v>5189.5140582134</v>
      </c>
      <c r="K85" s="0" t="n">
        <f aca="false">IF(ISNA(VLOOKUP($A85,PS!$B:$T,5,0)),0,VLOOKUP($A85,PS!$B:$T,5,0))</f>
        <v>3194.76612439544</v>
      </c>
      <c r="L85" s="0" t="n">
        <f aca="false">IF(ISNA(VLOOKUP($A85,PS!$B:$T,6,0)),0,VLOOKUP($A85,PS!$B:$T,6,0))</f>
        <v>3220.86667953496</v>
      </c>
      <c r="M85" s="0" t="n">
        <f aca="false">IF(ISNA(VLOOKUP($A85,PS!$B:$T,7,0)),0,VLOOKUP($A85,PS!$B:$T,7,0))</f>
        <v>2761.70453747278</v>
      </c>
      <c r="N85" s="0" t="n">
        <f aca="false">IF(ISNA(VLOOKUP($A85,PS!$B:$T,8,0)),0,VLOOKUP($A85,PS!$B:$T,8,0))</f>
        <v>2303.77444069853</v>
      </c>
      <c r="O85" s="0" t="n">
        <f aca="false">IF(ISNA(VLOOKUP($A85,PS!$B:$T,9,0)),0,VLOOKUP($A85,PS!$B:$T,9,0))</f>
        <v>6502.04891189457</v>
      </c>
      <c r="P85" s="0" t="n">
        <f aca="false">IF(ISNA(VLOOKUP($A85,PS!$B:$T,10,0)),0,VLOOKUP($A85,PS!$B:$T,10,0))</f>
        <v>2205.66357031095</v>
      </c>
      <c r="Q85" s="0" t="n">
        <f aca="false">IF(ISNA(VLOOKUP($A85,PS!$B:$T,11,0)),0,VLOOKUP($A85,PS!$B:$T,11,0))</f>
        <v>1874.20712306271</v>
      </c>
      <c r="R85" s="0" t="n">
        <f aca="false">IF(ISNA(VLOOKUP($A85,PS!$B:$T,12,0)),0,VLOOKUP($A85,PS!$B:$T,12,0))</f>
        <v>4135.84285413023</v>
      </c>
      <c r="S85" s="0" t="n">
        <f aca="false">IF(ISNA(VLOOKUP($A85,PS!$B:$T,13,0)),0,VLOOKUP($A85,PS!$B:$T,13,0))</f>
        <v>5000.31568209389</v>
      </c>
      <c r="T85" s="0" t="n">
        <f aca="false">IF(ISNA(VLOOKUP($A85,PS!$B:$T,14,0)),0,VLOOKUP($A85,PS!$B:$T,14,0))</f>
        <v>2770.3805558303</v>
      </c>
      <c r="U85" s="0" t="n">
        <f aca="false">IF(ISNA(VLOOKUP($A85,PS!$B:$T,15,0)),0,VLOOKUP($A85,PS!$B:$T,15,0))</f>
        <v>3220.86667953496</v>
      </c>
      <c r="V85" s="0" t="n">
        <f aca="false">IF(ISNA(VLOOKUP($A85,PS!$B:$T,16,0)),0,VLOOKUP($A85,PS!$B:$T,16,0))</f>
        <v>1385.28657997619</v>
      </c>
      <c r="W85" s="0" t="n">
        <f aca="false">IF(ISNA(VLOOKUP($A85,PS!$B:$T,17,0)),0,VLOOKUP($A85,PS!$B:$T,17,0))</f>
        <v>3335.24307798303</v>
      </c>
      <c r="X85" s="0" t="n">
        <f aca="false">IF(ISNA(VLOOKUP($A85,PS!$B:$T,18,0)),0,VLOOKUP($A85,PS!$B:$T,18,0))</f>
        <v>3658.24135003184</v>
      </c>
      <c r="Y85" s="0" t="n">
        <f aca="false">IF(ISNA(VLOOKUP($A85,PS!$B:$T,19,0)),0,VLOOKUP($A85,PS!$B:$T,19,0))</f>
        <v>2405.28802959056</v>
      </c>
      <c r="AA85" s="14" t="n">
        <f aca="false">H85-(H84*$G84/100)</f>
        <v>6500.97769317892</v>
      </c>
      <c r="AB85" s="14" t="n">
        <f aca="false">I85-(I84*$G84/100)</f>
        <v>6028.9201137189</v>
      </c>
      <c r="AC85" s="14" t="n">
        <f aca="false">J85-(J84*$G84/100)</f>
        <v>4438.0333646558</v>
      </c>
      <c r="AD85" s="14" t="n">
        <f aca="false">K85-(K84*$G84/100)</f>
        <v>2795.53944835763</v>
      </c>
      <c r="AE85" s="14" t="n">
        <f aca="false">L85-(L84*$G84/100)</f>
        <v>2736.86145860834</v>
      </c>
      <c r="AF85" s="14" t="n">
        <f aca="false">M85-(M84*$G84/100)</f>
        <v>2366.18250232929</v>
      </c>
      <c r="AG85" s="14" t="n">
        <f aca="false">N85-(N84*$G84/100)</f>
        <v>1674.71785826295</v>
      </c>
      <c r="AH85" s="14" t="n">
        <f aca="false">O85-(O84*$G84/100)</f>
        <v>6047.7654135136</v>
      </c>
      <c r="AI85" s="14" t="n">
        <f aca="false">P85-(P84*$G84/100)</f>
        <v>1779.04988679479</v>
      </c>
      <c r="AJ85" s="14" t="n">
        <f aca="false">Q85-(Q84*$G84/100)</f>
        <v>1636.79027968819</v>
      </c>
      <c r="AK85" s="14" t="n">
        <f aca="false">R85-(R84*$G84/100)</f>
        <v>3489.86731310164</v>
      </c>
      <c r="AL85" s="14" t="n">
        <f aca="false">S85-(S84*$G84/100)</f>
        <v>4339.89022367285</v>
      </c>
      <c r="AM85" s="14" t="n">
        <f aca="false">T85-(T84*$G84/100)</f>
        <v>2380.23646811008</v>
      </c>
      <c r="AN85" s="14" t="n">
        <f aca="false">U85-(U84*$G84/100)</f>
        <v>2849.46133066491</v>
      </c>
      <c r="AO85" s="14" t="n">
        <f aca="false">V85-(V84*$G84/100)</f>
        <v>1286.75783881183</v>
      </c>
      <c r="AP85" s="14" t="n">
        <f aca="false">W85-(W84*$G84/100)</f>
        <v>2880.95957960206</v>
      </c>
      <c r="AQ85" s="14" t="n">
        <f aca="false">X85-(X84*$G84/100)</f>
        <v>2998.47063315108</v>
      </c>
      <c r="AR85" s="14" t="n">
        <f aca="false">Y85-(Y84*$G84/100)</f>
        <v>2037.52315896425</v>
      </c>
      <c r="AT85" s="14" t="n">
        <f aca="false">IF(AA85&gt;0,AA85,0)</f>
        <v>6500.97769317892</v>
      </c>
      <c r="AU85" s="14" t="n">
        <f aca="false">IF(AB85&gt;0,AB85,0)</f>
        <v>6028.9201137189</v>
      </c>
      <c r="AV85" s="14" t="n">
        <f aca="false">IF(AC85&gt;0,AC85,0)</f>
        <v>4438.0333646558</v>
      </c>
      <c r="AW85" s="14" t="n">
        <f aca="false">IF(AD85&gt;0,AD85,0)</f>
        <v>2795.53944835763</v>
      </c>
      <c r="AX85" s="14" t="n">
        <f aca="false">IF(AE85&gt;0,AE85,0)</f>
        <v>2736.86145860834</v>
      </c>
      <c r="AY85" s="14" t="n">
        <f aca="false">IF(AF85&gt;0,AF85,0)</f>
        <v>2366.18250232929</v>
      </c>
      <c r="AZ85" s="14" t="n">
        <f aca="false">IF(AG85&gt;0,AG85,0)</f>
        <v>1674.71785826295</v>
      </c>
      <c r="BA85" s="14" t="n">
        <f aca="false">IF(AH85&gt;0,AH85,0)</f>
        <v>6047.7654135136</v>
      </c>
      <c r="BB85" s="14" t="n">
        <f aca="false">IF(AI85&gt;0,AI85,0)</f>
        <v>1779.04988679479</v>
      </c>
      <c r="BC85" s="14" t="n">
        <f aca="false">IF(AJ85&gt;0,AJ85,0)</f>
        <v>1636.79027968819</v>
      </c>
      <c r="BD85" s="14" t="n">
        <f aca="false">IF(AK85&gt;0,AK85,0)</f>
        <v>3489.86731310164</v>
      </c>
      <c r="BE85" s="14" t="n">
        <f aca="false">IF(AL85&gt;0,AL85,0)</f>
        <v>4339.89022367285</v>
      </c>
      <c r="BF85" s="14" t="n">
        <f aca="false">IF(AM85&gt;0,AM85,0)</f>
        <v>2380.23646811008</v>
      </c>
      <c r="BG85" s="14" t="n">
        <f aca="false">IF(AN85&gt;0,AN85,0)</f>
        <v>2849.46133066491</v>
      </c>
      <c r="BH85" s="14" t="n">
        <f aca="false">IF(AO85&gt;0,AO85,0)</f>
        <v>1286.75783881183</v>
      </c>
      <c r="BI85" s="14" t="n">
        <f aca="false">IF(AP85&gt;0,AP85,0)</f>
        <v>2880.95957960206</v>
      </c>
      <c r="BJ85" s="14" t="n">
        <f aca="false">IF(AQ85&gt;0,AQ85,0)</f>
        <v>2998.47063315108</v>
      </c>
      <c r="BK85" s="14" t="n">
        <f aca="false">IF(AR85&gt;0,AR85,0)</f>
        <v>2037.52315896425</v>
      </c>
    </row>
    <row r="86" customFormat="false" ht="18" hidden="false" customHeight="false" outlineLevel="0" collapsed="false">
      <c r="A86" s="26" t="s">
        <v>1431</v>
      </c>
      <c r="B86" s="26" t="s">
        <v>1432</v>
      </c>
      <c r="C86" s="26" t="n">
        <v>44</v>
      </c>
      <c r="D86" s="26" t="n">
        <f aca="false">C86-3</f>
        <v>41</v>
      </c>
      <c r="E86" s="0" t="s">
        <v>1433</v>
      </c>
      <c r="F86" s="0" t="n">
        <v>13.7632291677425</v>
      </c>
      <c r="G86" s="6" t="n">
        <f aca="false">F86*((POWER(D86,2))/((POWER(C86,2))))</f>
        <v>11.9504071440987</v>
      </c>
      <c r="H86" s="0" t="n">
        <f aca="false">IF(ISNA(VLOOKUP($A86,PS!$B:$T,2,0)),0,VLOOKUP($A86,PS!$B:$T,2,0))</f>
        <v>2344.56889611665</v>
      </c>
      <c r="I86" s="0" t="n">
        <f aca="false">IF(ISNA(VLOOKUP($A86,PS!$B:$T,3,0)),0,VLOOKUP($A86,PS!$B:$T,3,0))</f>
        <v>1424.2752568647</v>
      </c>
      <c r="J86" s="0" t="n">
        <f aca="false">IF(ISNA(VLOOKUP($A86,PS!$B:$T,4,0)),0,VLOOKUP($A86,PS!$B:$T,4,0))</f>
        <v>1052.39919055266</v>
      </c>
      <c r="K86" s="0" t="n">
        <f aca="false">IF(ISNA(VLOOKUP($A86,PS!$B:$T,5,0)),0,VLOOKUP($A86,PS!$B:$T,5,0))</f>
        <v>689.414296343897</v>
      </c>
      <c r="L86" s="0" t="n">
        <f aca="false">IF(ISNA(VLOOKUP($A86,PS!$B:$T,6,0)),0,VLOOKUP($A86,PS!$B:$T,6,0))</f>
        <v>609.058040950868</v>
      </c>
      <c r="M86" s="0" t="n">
        <f aca="false">IF(ISNA(VLOOKUP($A86,PS!$B:$T,7,0)),0,VLOOKUP($A86,PS!$B:$T,7,0))</f>
        <v>545.337852075578</v>
      </c>
      <c r="N86" s="0" t="n">
        <f aca="false">IF(ISNA(VLOOKUP($A86,PS!$B:$T,8,0)),0,VLOOKUP($A86,PS!$B:$T,8,0))</f>
        <v>398.649289286107</v>
      </c>
      <c r="O86" s="0" t="n">
        <f aca="false">IF(ISNA(VLOOKUP($A86,PS!$B:$T,9,0)),0,VLOOKUP($A86,PS!$B:$T,9,0))</f>
        <v>835.499046009196</v>
      </c>
      <c r="P86" s="0" t="n">
        <f aca="false">IF(ISNA(VLOOKUP($A86,PS!$B:$T,10,0)),0,VLOOKUP($A86,PS!$B:$T,10,0))</f>
        <v>276.59961476944</v>
      </c>
      <c r="Q86" s="0" t="n">
        <f aca="false">IF(ISNA(VLOOKUP($A86,PS!$B:$T,11,0)),0,VLOOKUP($A86,PS!$B:$T,11,0))</f>
        <v>377.089320537822</v>
      </c>
      <c r="R86" s="0" t="n">
        <f aca="false">IF(ISNA(VLOOKUP($A86,PS!$B:$T,12,0)),0,VLOOKUP($A86,PS!$B:$T,12,0))</f>
        <v>798.780593700768</v>
      </c>
      <c r="S86" s="0" t="n">
        <f aca="false">IF(ISNA(VLOOKUP($A86,PS!$B:$T,13,0)),0,VLOOKUP($A86,PS!$B:$T,13,0))</f>
        <v>977.023673859501</v>
      </c>
      <c r="T86" s="0" t="n">
        <f aca="false">IF(ISNA(VLOOKUP($A86,PS!$B:$T,14,0)),0,VLOOKUP($A86,PS!$B:$T,14,0))</f>
        <v>724.015495373558</v>
      </c>
      <c r="U86" s="0" t="n">
        <f aca="false">IF(ISNA(VLOOKUP($A86,PS!$B:$T,15,0)),0,VLOOKUP($A86,PS!$B:$T,15,0))</f>
        <v>552.494105648757</v>
      </c>
      <c r="V86" s="0" t="n">
        <f aca="false">IF(ISNA(VLOOKUP($A86,PS!$B:$T,16,0)),0,VLOOKUP($A86,PS!$B:$T,16,0))</f>
        <v>419.997265713124</v>
      </c>
      <c r="W86" s="0" t="n">
        <f aca="false">IF(ISNA(VLOOKUP($A86,PS!$B:$T,17,0)),0,VLOOKUP($A86,PS!$B:$T,17,0))</f>
        <v>845.74559703742</v>
      </c>
      <c r="X86" s="0" t="n">
        <f aca="false">IF(ISNA(VLOOKUP($A86,PS!$B:$T,18,0)),0,VLOOKUP($A86,PS!$B:$T,18,0))</f>
        <v>1011.49892349213</v>
      </c>
      <c r="Y86" s="0" t="n">
        <f aca="false">IF(ISNA(VLOOKUP($A86,PS!$B:$T,19,0)),0,VLOOKUP($A86,PS!$B:$T,19,0))</f>
        <v>724.015495373558</v>
      </c>
      <c r="AA86" s="14" t="n">
        <f aca="false">H86-(H85*$G85/100)</f>
        <v>1422.88158061381</v>
      </c>
      <c r="AB86" s="14" t="n">
        <f aca="false">I86-(I85*$G85/100)</f>
        <v>632.195899432449</v>
      </c>
      <c r="AC86" s="14" t="n">
        <f aca="false">J86-(J85*$G85/100)</f>
        <v>432.721752005252</v>
      </c>
      <c r="AD86" s="14" t="n">
        <f aca="false">K86-(K85*$G85/100)</f>
        <v>307.928772551912</v>
      </c>
      <c r="AE86" s="14" t="n">
        <f aca="false">L86-(L85*$G85/100)</f>
        <v>224.455862117179</v>
      </c>
      <c r="AF86" s="14" t="n">
        <f aca="false">M86-(M85*$G85/100)</f>
        <v>215.56400916685</v>
      </c>
      <c r="AG86" s="14" t="n">
        <f aca="false">N86-(N85*$G85/100)</f>
        <v>123.556664352639</v>
      </c>
      <c r="AH86" s="14" t="n">
        <f aca="false">O86-(O85*$G85/100)</f>
        <v>59.0924364816865</v>
      </c>
      <c r="AI86" s="14" t="n">
        <f aca="false">P86-(P85*$G85/100)</f>
        <v>13.2223628311004</v>
      </c>
      <c r="AJ86" s="14" t="n">
        <f aca="false">Q86-(Q85*$G85/100)</f>
        <v>153.291127431731</v>
      </c>
      <c r="AK86" s="14" t="n">
        <f aca="false">R86-(R85*$G85/100)</f>
        <v>304.921539204948</v>
      </c>
      <c r="AL86" s="14" t="n">
        <f aca="false">S86-(S85*$G85/100)</f>
        <v>379.938324624481</v>
      </c>
      <c r="AM86" s="14" t="n">
        <f aca="false">T86-(T85*$G85/100)</f>
        <v>393.205653183921</v>
      </c>
      <c r="AN86" s="14" t="n">
        <f aca="false">U86-(U85*$G85/100)</f>
        <v>167.891926815068</v>
      </c>
      <c r="AO86" s="14" t="n">
        <f aca="false">V86-(V85*$G85/100)</f>
        <v>254.580845234386</v>
      </c>
      <c r="AP86" s="14" t="n">
        <f aca="false">W86-(W85*$G85/100)</f>
        <v>447.485786135387</v>
      </c>
      <c r="AQ86" s="14" t="n">
        <f aca="false">X86-(X85*$G85/100)</f>
        <v>574.670040489472</v>
      </c>
      <c r="AR86" s="14" t="n">
        <f aca="false">Y86-(Y85*$G85/100)</f>
        <v>436.801180425046</v>
      </c>
      <c r="AT86" s="14" t="n">
        <f aca="false">IF(AA86&gt;0,AA86,0)</f>
        <v>1422.88158061381</v>
      </c>
      <c r="AU86" s="14" t="n">
        <f aca="false">IF(AB86&gt;0,AB86,0)</f>
        <v>632.195899432449</v>
      </c>
      <c r="AV86" s="14" t="n">
        <f aca="false">IF(AC86&gt;0,AC86,0)</f>
        <v>432.721752005252</v>
      </c>
      <c r="AW86" s="14" t="n">
        <f aca="false">IF(AD86&gt;0,AD86,0)</f>
        <v>307.928772551912</v>
      </c>
      <c r="AX86" s="14" t="n">
        <f aca="false">IF(AE86&gt;0,AE86,0)</f>
        <v>224.455862117179</v>
      </c>
      <c r="AY86" s="14" t="n">
        <f aca="false">IF(AF86&gt;0,AF86,0)</f>
        <v>215.56400916685</v>
      </c>
      <c r="AZ86" s="14" t="n">
        <f aca="false">IF(AG86&gt;0,AG86,0)</f>
        <v>123.556664352639</v>
      </c>
      <c r="BA86" s="14" t="n">
        <f aca="false">IF(AH86&gt;0,AH86,0)</f>
        <v>59.0924364816865</v>
      </c>
      <c r="BB86" s="14" t="n">
        <f aca="false">IF(AI86&gt;0,AI86,0)</f>
        <v>13.2223628311004</v>
      </c>
      <c r="BC86" s="14" t="n">
        <f aca="false">IF(AJ86&gt;0,AJ86,0)</f>
        <v>153.291127431731</v>
      </c>
      <c r="BD86" s="14" t="n">
        <f aca="false">IF(AK86&gt;0,AK86,0)</f>
        <v>304.921539204948</v>
      </c>
      <c r="BE86" s="14" t="n">
        <f aca="false">IF(AL86&gt;0,AL86,0)</f>
        <v>379.938324624481</v>
      </c>
      <c r="BF86" s="14" t="n">
        <f aca="false">IF(AM86&gt;0,AM86,0)</f>
        <v>393.205653183921</v>
      </c>
      <c r="BG86" s="14" t="n">
        <f aca="false">IF(AN86&gt;0,AN86,0)</f>
        <v>167.891926815068</v>
      </c>
      <c r="BH86" s="14" t="n">
        <f aca="false">IF(AO86&gt;0,AO86,0)</f>
        <v>254.580845234386</v>
      </c>
      <c r="BI86" s="14" t="n">
        <f aca="false">IF(AP86&gt;0,AP86,0)</f>
        <v>447.485786135387</v>
      </c>
      <c r="BJ86" s="14" t="n">
        <f aca="false">IF(AQ86&gt;0,AQ86,0)</f>
        <v>574.670040489472</v>
      </c>
      <c r="BK86" s="14" t="n">
        <f aca="false">IF(AR86&gt;0,AR86,0)</f>
        <v>436.801180425046</v>
      </c>
    </row>
    <row r="87" customFormat="false" ht="18" hidden="false" customHeight="false" outlineLevel="0" collapsed="false">
      <c r="A87" s="26" t="s">
        <v>1434</v>
      </c>
      <c r="B87" s="26" t="s">
        <v>1435</v>
      </c>
      <c r="C87" s="26" t="n">
        <v>44</v>
      </c>
      <c r="D87" s="26" t="n">
        <f aca="false">C87-3</f>
        <v>41</v>
      </c>
      <c r="E87" s="0" t="s">
        <v>1436</v>
      </c>
      <c r="F87" s="0" t="n">
        <v>13.9105138922122</v>
      </c>
      <c r="G87" s="6" t="n">
        <f aca="false">F87*((POWER(D87,2))/((POWER(C87,2))))</f>
        <v>12.0782922793433</v>
      </c>
      <c r="H87" s="0" t="n">
        <f aca="false">IF(ISNA(VLOOKUP($A87,PS!$B:$T,2,0)),0,VLOOKUP($A87,PS!$B:$T,2,0))</f>
        <v>20585.324653251</v>
      </c>
      <c r="I87" s="0" t="n">
        <f aca="false">IF(ISNA(VLOOKUP($A87,PS!$B:$T,3,0)),0,VLOOKUP($A87,PS!$B:$T,3,0))</f>
        <v>14807.0596870147</v>
      </c>
      <c r="J87" s="0" t="n">
        <f aca="false">IF(ISNA(VLOOKUP($A87,PS!$B:$T,4,0)),0,VLOOKUP($A87,PS!$B:$T,4,0))</f>
        <v>9409.76529865408</v>
      </c>
      <c r="K87" s="0" t="n">
        <f aca="false">IF(ISNA(VLOOKUP($A87,PS!$B:$T,5,0)),0,VLOOKUP($A87,PS!$B:$T,5,0))</f>
        <v>5969.11167856056</v>
      </c>
      <c r="L87" s="0" t="n">
        <f aca="false">IF(ISNA(VLOOKUP($A87,PS!$B:$T,6,0)),0,VLOOKUP($A87,PS!$B:$T,6,0))</f>
        <v>8017.82283330116</v>
      </c>
      <c r="M87" s="0" t="n">
        <f aca="false">IF(ISNA(VLOOKUP($A87,PS!$B:$T,7,0)),0,VLOOKUP($A87,PS!$B:$T,7,0))</f>
        <v>10716.8302662078</v>
      </c>
      <c r="N87" s="0" t="n">
        <f aca="false">IF(ISNA(VLOOKUP($A87,PS!$B:$T,8,0)),0,VLOOKUP($A87,PS!$B:$T,8,0))</f>
        <v>4394.30052895511</v>
      </c>
      <c r="O87" s="0" t="n">
        <f aca="false">IF(ISNA(VLOOKUP($A87,PS!$B:$T,9,0)),0,VLOOKUP($A87,PS!$B:$T,9,0))</f>
        <v>9184.85010933085</v>
      </c>
      <c r="P87" s="0" t="n">
        <f aca="false">IF(ISNA(VLOOKUP($A87,PS!$B:$T,10,0)),0,VLOOKUP($A87,PS!$B:$T,10,0))</f>
        <v>3914.43431489495</v>
      </c>
      <c r="Q87" s="0" t="n">
        <f aca="false">IF(ISNA(VLOOKUP($A87,PS!$B:$T,11,0)),0,VLOOKUP($A87,PS!$B:$T,11,0))</f>
        <v>2411.08167402237</v>
      </c>
      <c r="R87" s="0" t="n">
        <f aca="false">IF(ISNA(VLOOKUP($A87,PS!$B:$T,12,0)),0,VLOOKUP($A87,PS!$B:$T,12,0))</f>
        <v>7356.08462654907</v>
      </c>
      <c r="S87" s="0" t="n">
        <f aca="false">IF(ISNA(VLOOKUP($A87,PS!$B:$T,13,0)),0,VLOOKUP($A87,PS!$B:$T,13,0))</f>
        <v>11602.954177848</v>
      </c>
      <c r="T87" s="0" t="n">
        <f aca="false">IF(ISNA(VLOOKUP($A87,PS!$B:$T,14,0)),0,VLOOKUP($A87,PS!$B:$T,14,0))</f>
        <v>8017.82283330116</v>
      </c>
      <c r="U87" s="0" t="n">
        <f aca="false">IF(ISNA(VLOOKUP($A87,PS!$B:$T,15,0)),0,VLOOKUP($A87,PS!$B:$T,15,0))</f>
        <v>7066.51417414174</v>
      </c>
      <c r="V87" s="0" t="n">
        <f aca="false">IF(ISNA(VLOOKUP($A87,PS!$B:$T,16,0)),0,VLOOKUP($A87,PS!$B:$T,16,0))</f>
        <v>7126.19709131959</v>
      </c>
      <c r="W87" s="0" t="n">
        <f aca="false">IF(ISNA(VLOOKUP($A87,PS!$B:$T,17,0)),0,VLOOKUP($A87,PS!$B:$T,17,0))</f>
        <v>7930.18236231323</v>
      </c>
      <c r="X87" s="0" t="n">
        <f aca="false">IF(ISNA(VLOOKUP($A87,PS!$B:$T,18,0)),0,VLOOKUP($A87,PS!$B:$T,18,0))</f>
        <v>12849.7991024047</v>
      </c>
      <c r="Y87" s="0" t="n">
        <f aca="false">IF(ISNA(VLOOKUP($A87,PS!$B:$T,19,0)),0,VLOOKUP($A87,PS!$B:$T,19,0))</f>
        <v>11581.5916595685</v>
      </c>
      <c r="AA87" s="14" t="n">
        <f aca="false">H87-(H86*$G86/100)</f>
        <v>20305.1391243912</v>
      </c>
      <c r="AB87" s="14" t="n">
        <f aca="false">I87-(I86*$G86/100)</f>
        <v>14636.8529949667</v>
      </c>
      <c r="AC87" s="14" t="n">
        <f aca="false">J87-(J86*$G86/100)</f>
        <v>9283.99931060184</v>
      </c>
      <c r="AD87" s="14" t="n">
        <f aca="false">K87-(K86*$G86/100)</f>
        <v>5886.72386323784</v>
      </c>
      <c r="AE87" s="14" t="n">
        <f aca="false">L87-(L86*$G86/100)</f>
        <v>7945.03791766366</v>
      </c>
      <c r="AF87" s="14" t="n">
        <f aca="false">M87-(M86*$G86/100)</f>
        <v>10651.6601725739</v>
      </c>
      <c r="AG87" s="14" t="n">
        <f aca="false">N87-(N86*$G86/100)</f>
        <v>4346.66031580836</v>
      </c>
      <c r="AH87" s="14" t="n">
        <f aca="false">O87-(O86*$G86/100)</f>
        <v>9085.0045716477</v>
      </c>
      <c r="AI87" s="14" t="n">
        <f aca="false">P87-(P86*$G86/100)</f>
        <v>3881.37953477099</v>
      </c>
      <c r="AJ87" s="14" t="n">
        <f aca="false">Q87-(Q86*$G86/100)</f>
        <v>2366.01796492119</v>
      </c>
      <c r="AK87" s="14" t="n">
        <f aca="false">R87-(R86*$G86/100)</f>
        <v>7260.62709341378</v>
      </c>
      <c r="AL87" s="14" t="n">
        <f aca="false">S87-(S86*$G86/100)</f>
        <v>11486.1958709276</v>
      </c>
      <c r="AM87" s="14" t="n">
        <f aca="false">T87-(T86*$G86/100)</f>
        <v>7931.30003381766</v>
      </c>
      <c r="AN87" s="14" t="n">
        <f aca="false">U87-(U86*$G86/100)</f>
        <v>7000.48887906957</v>
      </c>
      <c r="AO87" s="14" t="n">
        <f aca="false">V87-(V86*$G86/100)</f>
        <v>7076.00570807279</v>
      </c>
      <c r="AP87" s="14" t="n">
        <f aca="false">W87-(W86*$G86/100)</f>
        <v>7829.11232006397</v>
      </c>
      <c r="AQ87" s="14" t="n">
        <f aca="false">X87-(X86*$G86/100)</f>
        <v>12728.9208627892</v>
      </c>
      <c r="AR87" s="14" t="n">
        <f aca="false">Y87-(Y86*$G86/100)</f>
        <v>11495.068860085</v>
      </c>
      <c r="AT87" s="14" t="n">
        <f aca="false">IF(AA87&gt;0,AA87,0)</f>
        <v>20305.1391243912</v>
      </c>
      <c r="AU87" s="14" t="n">
        <f aca="false">IF(AB87&gt;0,AB87,0)</f>
        <v>14636.8529949667</v>
      </c>
      <c r="AV87" s="14" t="n">
        <f aca="false">IF(AC87&gt;0,AC87,0)</f>
        <v>9283.99931060184</v>
      </c>
      <c r="AW87" s="14" t="n">
        <f aca="false">IF(AD87&gt;0,AD87,0)</f>
        <v>5886.72386323784</v>
      </c>
      <c r="AX87" s="14" t="n">
        <f aca="false">IF(AE87&gt;0,AE87,0)</f>
        <v>7945.03791766366</v>
      </c>
      <c r="AY87" s="14" t="n">
        <f aca="false">IF(AF87&gt;0,AF87,0)</f>
        <v>10651.6601725739</v>
      </c>
      <c r="AZ87" s="14" t="n">
        <f aca="false">IF(AG87&gt;0,AG87,0)</f>
        <v>4346.66031580836</v>
      </c>
      <c r="BA87" s="14" t="n">
        <f aca="false">IF(AH87&gt;0,AH87,0)</f>
        <v>9085.0045716477</v>
      </c>
      <c r="BB87" s="14" t="n">
        <f aca="false">IF(AI87&gt;0,AI87,0)</f>
        <v>3881.37953477099</v>
      </c>
      <c r="BC87" s="14" t="n">
        <f aca="false">IF(AJ87&gt;0,AJ87,0)</f>
        <v>2366.01796492119</v>
      </c>
      <c r="BD87" s="14" t="n">
        <f aca="false">IF(AK87&gt;0,AK87,0)</f>
        <v>7260.62709341378</v>
      </c>
      <c r="BE87" s="14" t="n">
        <f aca="false">IF(AL87&gt;0,AL87,0)</f>
        <v>11486.1958709276</v>
      </c>
      <c r="BF87" s="14" t="n">
        <f aca="false">IF(AM87&gt;0,AM87,0)</f>
        <v>7931.30003381766</v>
      </c>
      <c r="BG87" s="14" t="n">
        <f aca="false">IF(AN87&gt;0,AN87,0)</f>
        <v>7000.48887906957</v>
      </c>
      <c r="BH87" s="14" t="n">
        <f aca="false">IF(AO87&gt;0,AO87,0)</f>
        <v>7076.00570807279</v>
      </c>
      <c r="BI87" s="14" t="n">
        <f aca="false">IF(AP87&gt;0,AP87,0)</f>
        <v>7829.11232006397</v>
      </c>
      <c r="BJ87" s="14" t="n">
        <f aca="false">IF(AQ87&gt;0,AQ87,0)</f>
        <v>12728.9208627892</v>
      </c>
      <c r="BK87" s="14" t="n">
        <f aca="false">IF(AR87&gt;0,AR87,0)</f>
        <v>11495.068860085</v>
      </c>
    </row>
    <row r="88" customFormat="false" ht="18" hidden="false" customHeight="false" outlineLevel="0" collapsed="false">
      <c r="A88" s="26" t="s">
        <v>1437</v>
      </c>
      <c r="B88" s="26" t="s">
        <v>1438</v>
      </c>
      <c r="C88" s="26" t="n">
        <v>44</v>
      </c>
      <c r="D88" s="26" t="n">
        <f aca="false">C88-3</f>
        <v>41</v>
      </c>
      <c r="E88" s="0" t="s">
        <v>1439</v>
      </c>
      <c r="F88" s="0" t="n">
        <v>13.9214018179749</v>
      </c>
      <c r="G88" s="6" t="n">
        <f aca="false">F88*((POWER(D88,2))/((POWER(C88,2))))</f>
        <v>12.0877461033139</v>
      </c>
      <c r="H88" s="0" t="n">
        <f aca="false">IF(ISNA(VLOOKUP($A88,PS!$B:$T,2,0)),0,VLOOKUP($A88,PS!$B:$T,2,0))</f>
        <v>815676.724581894</v>
      </c>
      <c r="I88" s="0" t="n">
        <f aca="false">IF(ISNA(VLOOKUP($A88,PS!$B:$T,3,0)),0,VLOOKUP($A88,PS!$B:$T,3,0))</f>
        <v>565419.700637551</v>
      </c>
      <c r="J88" s="0" t="n">
        <f aca="false">IF(ISNA(VLOOKUP($A88,PS!$B:$T,4,0)),0,VLOOKUP($A88,PS!$B:$T,4,0))</f>
        <v>451226.516024275</v>
      </c>
      <c r="K88" s="0" t="n">
        <f aca="false">IF(ISNA(VLOOKUP($A88,PS!$B:$T,5,0)),0,VLOOKUP($A88,PS!$B:$T,5,0))</f>
        <v>417611.179693577</v>
      </c>
      <c r="L88" s="0" t="n">
        <f aca="false">IF(ISNA(VLOOKUP($A88,PS!$B:$T,6,0)),0,VLOOKUP($A88,PS!$B:$T,6,0))</f>
        <v>210686.463793078</v>
      </c>
      <c r="M88" s="0" t="n">
        <f aca="false">IF(ISNA(VLOOKUP($A88,PS!$B:$T,7,0)),0,VLOOKUP($A88,PS!$B:$T,7,0))</f>
        <v>222820.998981527</v>
      </c>
      <c r="N88" s="0" t="n">
        <f aca="false">IF(ISNA(VLOOKUP($A88,PS!$B:$T,8,0)),0,VLOOKUP($A88,PS!$B:$T,8,0))</f>
        <v>280107.898238638</v>
      </c>
      <c r="O88" s="0" t="n">
        <f aca="false">IF(ISNA(VLOOKUP($A88,PS!$B:$T,9,0)),0,VLOOKUP($A88,PS!$B:$T,9,0))</f>
        <v>533843.177589523</v>
      </c>
      <c r="P88" s="0" t="n">
        <f aca="false">IF(ISNA(VLOOKUP($A88,PS!$B:$T,10,0)),0,VLOOKUP($A88,PS!$B:$T,10,0))</f>
        <v>276808.107772038</v>
      </c>
      <c r="Q88" s="0" t="n">
        <f aca="false">IF(ISNA(VLOOKUP($A88,PS!$B:$T,11,0)),0,VLOOKUP($A88,PS!$B:$T,11,0))</f>
        <v>194866.717771734</v>
      </c>
      <c r="R88" s="0" t="n">
        <f aca="false">IF(ISNA(VLOOKUP($A88,PS!$B:$T,12,0)),0,VLOOKUP($A88,PS!$B:$T,12,0))</f>
        <v>288897.818590054</v>
      </c>
      <c r="S88" s="0" t="n">
        <f aca="false">IF(ISNA(VLOOKUP($A88,PS!$B:$T,13,0)),0,VLOOKUP($A88,PS!$B:$T,13,0))</f>
        <v>407772.559092747</v>
      </c>
      <c r="T88" s="0" t="n">
        <f aca="false">IF(ISNA(VLOOKUP($A88,PS!$B:$T,14,0)),0,VLOOKUP($A88,PS!$B:$T,14,0))</f>
        <v>311500.257867286</v>
      </c>
      <c r="U88" s="0" t="n">
        <f aca="false">IF(ISNA(VLOOKUP($A88,PS!$B:$T,15,0)),0,VLOOKUP($A88,PS!$B:$T,15,0))</f>
        <v>258800.876250038</v>
      </c>
      <c r="V88" s="0" t="n">
        <f aca="false">IF(ISNA(VLOOKUP($A88,PS!$B:$T,16,0)),0,VLOOKUP($A88,PS!$B:$T,16,0))</f>
        <v>190558.606674048</v>
      </c>
      <c r="W88" s="0" t="n">
        <f aca="false">IF(ISNA(VLOOKUP($A88,PS!$B:$T,17,0)),0,VLOOKUP($A88,PS!$B:$T,17,0))</f>
        <v>442789.980299703</v>
      </c>
      <c r="X88" s="0" t="n">
        <f aca="false">IF(ISNA(VLOOKUP($A88,PS!$B:$T,18,0)),0,VLOOKUP($A88,PS!$B:$T,18,0))</f>
        <v>360500.943081542</v>
      </c>
      <c r="Y88" s="0" t="n">
        <f aca="false">IF(ISNA(VLOOKUP($A88,PS!$B:$T,19,0)),0,VLOOKUP($A88,PS!$B:$T,19,0))</f>
        <v>311500.257867286</v>
      </c>
      <c r="AA88" s="14" t="n">
        <f aca="false">H88-(H87*$G87/100)</f>
        <v>813190.368903623</v>
      </c>
      <c r="AB88" s="14" t="n">
        <f aca="false">I88-(I87*$G87/100)</f>
        <v>563631.260690576</v>
      </c>
      <c r="AC88" s="14" t="n">
        <f aca="false">J88-(J87*$G87/100)</f>
        <v>450089.977068703</v>
      </c>
      <c r="AD88" s="14" t="n">
        <f aca="false">K88-(K87*$G87/100)</f>
        <v>416890.21293856</v>
      </c>
      <c r="AE88" s="14" t="n">
        <f aca="false">L88-(L87*$G87/100)</f>
        <v>209718.047716832</v>
      </c>
      <c r="AF88" s="14" t="n">
        <f aca="false">M88-(M87*$G87/100)</f>
        <v>221526.588898893</v>
      </c>
      <c r="AG88" s="14" t="n">
        <f aca="false">N88-(N87*$G87/100)</f>
        <v>279577.141777118</v>
      </c>
      <c r="AH88" s="14" t="n">
        <f aca="false">O88-(O87*$G87/100)</f>
        <v>532733.804547899</v>
      </c>
      <c r="AI88" s="14" t="n">
        <f aca="false">P88-(P87*$G87/100)</f>
        <v>276335.310954402</v>
      </c>
      <c r="AJ88" s="14" t="n">
        <f aca="false">Q88-(Q87*$G87/100)</f>
        <v>194575.500280051</v>
      </c>
      <c r="AK88" s="14" t="n">
        <f aca="false">R88-(R87*$G87/100)</f>
        <v>288009.329188543</v>
      </c>
      <c r="AL88" s="14" t="n">
        <f aca="false">S88-(S87*$G87/100)</f>
        <v>406371.120374108</v>
      </c>
      <c r="AM88" s="14" t="n">
        <f aca="false">T88-(T87*$G87/100)</f>
        <v>310531.84179104</v>
      </c>
      <c r="AN88" s="14" t="n">
        <f aca="false">U88-(U87*$G87/100)</f>
        <v>257947.362014124</v>
      </c>
      <c r="AO88" s="14" t="n">
        <f aca="false">V88-(V87*$G87/100)</f>
        <v>189697.883760956</v>
      </c>
      <c r="AP88" s="14" t="n">
        <f aca="false">W88-(W87*$G87/100)</f>
        <v>441832.149695698</v>
      </c>
      <c r="AQ88" s="14" t="n">
        <f aca="false">X88-(X87*$G87/100)</f>
        <v>358948.906788645</v>
      </c>
      <c r="AR88" s="14" t="n">
        <f aca="false">Y88-(Y87*$G87/100)</f>
        <v>310101.399376043</v>
      </c>
      <c r="AT88" s="14" t="n">
        <f aca="false">IF(AA88&gt;0,AA88,0)</f>
        <v>813190.368903623</v>
      </c>
      <c r="AU88" s="14" t="n">
        <f aca="false">IF(AB88&gt;0,AB88,0)</f>
        <v>563631.260690576</v>
      </c>
      <c r="AV88" s="14" t="n">
        <f aca="false">IF(AC88&gt;0,AC88,0)</f>
        <v>450089.977068703</v>
      </c>
      <c r="AW88" s="14" t="n">
        <f aca="false">IF(AD88&gt;0,AD88,0)</f>
        <v>416890.21293856</v>
      </c>
      <c r="AX88" s="14" t="n">
        <f aca="false">IF(AE88&gt;0,AE88,0)</f>
        <v>209718.047716832</v>
      </c>
      <c r="AY88" s="14" t="n">
        <f aca="false">IF(AF88&gt;0,AF88,0)</f>
        <v>221526.588898893</v>
      </c>
      <c r="AZ88" s="14" t="n">
        <f aca="false">IF(AG88&gt;0,AG88,0)</f>
        <v>279577.141777118</v>
      </c>
      <c r="BA88" s="14" t="n">
        <f aca="false">IF(AH88&gt;0,AH88,0)</f>
        <v>532733.804547899</v>
      </c>
      <c r="BB88" s="14" t="n">
        <f aca="false">IF(AI88&gt;0,AI88,0)</f>
        <v>276335.310954402</v>
      </c>
      <c r="BC88" s="14" t="n">
        <f aca="false">IF(AJ88&gt;0,AJ88,0)</f>
        <v>194575.500280051</v>
      </c>
      <c r="BD88" s="14" t="n">
        <f aca="false">IF(AK88&gt;0,AK88,0)</f>
        <v>288009.329188543</v>
      </c>
      <c r="BE88" s="14" t="n">
        <f aca="false">IF(AL88&gt;0,AL88,0)</f>
        <v>406371.120374108</v>
      </c>
      <c r="BF88" s="14" t="n">
        <f aca="false">IF(AM88&gt;0,AM88,0)</f>
        <v>310531.84179104</v>
      </c>
      <c r="BG88" s="14" t="n">
        <f aca="false">IF(AN88&gt;0,AN88,0)</f>
        <v>257947.362014124</v>
      </c>
      <c r="BH88" s="14" t="n">
        <f aca="false">IF(AO88&gt;0,AO88,0)</f>
        <v>189697.883760956</v>
      </c>
      <c r="BI88" s="14" t="n">
        <f aca="false">IF(AP88&gt;0,AP88,0)</f>
        <v>441832.149695698</v>
      </c>
      <c r="BJ88" s="14" t="n">
        <f aca="false">IF(AQ88&gt;0,AQ88,0)</f>
        <v>358948.906788645</v>
      </c>
      <c r="BK88" s="14" t="n">
        <f aca="false">IF(AR88&gt;0,AR88,0)</f>
        <v>310101.399376043</v>
      </c>
    </row>
    <row r="89" customFormat="false" ht="18" hidden="false" customHeight="false" outlineLevel="0" collapsed="false">
      <c r="A89" s="26" t="s">
        <v>1440</v>
      </c>
      <c r="B89" s="26" t="s">
        <v>1441</v>
      </c>
      <c r="C89" s="26" t="n">
        <v>44</v>
      </c>
      <c r="D89" s="26" t="n">
        <f aca="false">C89-3</f>
        <v>41</v>
      </c>
      <c r="E89" s="0" t="s">
        <v>1442</v>
      </c>
      <c r="F89" s="0" t="n">
        <v>13.932290036452</v>
      </c>
      <c r="G89" s="6" t="n">
        <f aca="false">F89*((POWER(D89,2))/((POWER(C89,2))))</f>
        <v>12.0972001814441</v>
      </c>
      <c r="H89" s="0" t="n">
        <f aca="false">IF(ISNA(VLOOKUP($A89,PS!$B:$T,2,0)),0,VLOOKUP($A89,PS!$B:$T,2,0))</f>
        <v>448101.650658802</v>
      </c>
      <c r="I89" s="0" t="n">
        <f aca="false">IF(ISNA(VLOOKUP($A89,PS!$B:$T,3,0)),0,VLOOKUP($A89,PS!$B:$T,3,0))</f>
        <v>245024.702484518</v>
      </c>
      <c r="J89" s="0" t="n">
        <f aca="false">IF(ISNA(VLOOKUP($A89,PS!$B:$T,4,0)),0,VLOOKUP($A89,PS!$B:$T,4,0))</f>
        <v>184626.356178165</v>
      </c>
      <c r="K89" s="0" t="n">
        <f aca="false">IF(ISNA(VLOOKUP($A89,PS!$B:$T,5,0)),0,VLOOKUP($A89,PS!$B:$T,5,0))</f>
        <v>156970.954949775</v>
      </c>
      <c r="L89" s="0" t="n">
        <f aca="false">IF(ISNA(VLOOKUP($A89,PS!$B:$T,6,0)),0,VLOOKUP($A89,PS!$B:$T,6,0))</f>
        <v>111413.781199424</v>
      </c>
      <c r="M89" s="0" t="n">
        <f aca="false">IF(ISNA(VLOOKUP($A89,PS!$B:$T,7,0)),0,VLOOKUP($A89,PS!$B:$T,7,0))</f>
        <v>77770.1253775374</v>
      </c>
      <c r="N89" s="0" t="n">
        <f aca="false">IF(ISNA(VLOOKUP($A89,PS!$B:$T,8,0)),0,VLOOKUP($A89,PS!$B:$T,8,0))</f>
        <v>120321.407837446</v>
      </c>
      <c r="O89" s="0" t="n">
        <f aca="false">IF(ISNA(VLOOKUP($A89,PS!$B:$T,9,0)),0,VLOOKUP($A89,PS!$B:$T,9,0))</f>
        <v>194188.758748669</v>
      </c>
      <c r="P89" s="0" t="n">
        <f aca="false">IF(ISNA(VLOOKUP($A89,PS!$B:$T,10,0)),0,VLOOKUP($A89,PS!$B:$T,10,0))</f>
        <v>113106.919905044</v>
      </c>
      <c r="Q89" s="0" t="n">
        <f aca="false">IF(ISNA(VLOOKUP($A89,PS!$B:$T,11,0)),0,VLOOKUP($A89,PS!$B:$T,11,0))</f>
        <v>78855.9568408088</v>
      </c>
      <c r="R89" s="0" t="n">
        <f aca="false">IF(ISNA(VLOOKUP($A89,PS!$B:$T,12,0)),0,VLOOKUP($A89,PS!$B:$T,12,0))</f>
        <v>120321.407837446</v>
      </c>
      <c r="S89" s="0" t="n">
        <f aca="false">IF(ISNA(VLOOKUP($A89,PS!$B:$T,13,0)),0,VLOOKUP($A89,PS!$B:$T,13,0))</f>
        <v>156056.584292174</v>
      </c>
      <c r="T89" s="0" t="n">
        <f aca="false">IF(ISNA(VLOOKUP($A89,PS!$B:$T,14,0)),0,VLOOKUP($A89,PS!$B:$T,14,0))</f>
        <v>112077.218574552</v>
      </c>
      <c r="U89" s="0" t="n">
        <f aca="false">IF(ISNA(VLOOKUP($A89,PS!$B:$T,15,0)),0,VLOOKUP($A89,PS!$B:$T,15,0))</f>
        <v>115109.18453696</v>
      </c>
      <c r="V89" s="0" t="n">
        <f aca="false">IF(ISNA(VLOOKUP($A89,PS!$B:$T,16,0)),0,VLOOKUP($A89,PS!$B:$T,16,0))</f>
        <v>66748.3274212327</v>
      </c>
      <c r="W89" s="0" t="n">
        <f aca="false">IF(ISNA(VLOOKUP($A89,PS!$B:$T,17,0)),0,VLOOKUP($A89,PS!$B:$T,17,0))</f>
        <v>169573.919174956</v>
      </c>
      <c r="X89" s="0" t="n">
        <f aca="false">IF(ISNA(VLOOKUP($A89,PS!$B:$T,18,0)),0,VLOOKUP($A89,PS!$B:$T,18,0))</f>
        <v>148401.551081057</v>
      </c>
      <c r="Y89" s="0" t="n">
        <f aca="false">IF(ISNA(VLOOKUP($A89,PS!$B:$T,19,0)),0,VLOOKUP($A89,PS!$B:$T,19,0))</f>
        <v>105244.710220179</v>
      </c>
      <c r="AA89" s="14" t="n">
        <f aca="false">H89-(H88*$G88/100)</f>
        <v>349504.719167516</v>
      </c>
      <c r="AB89" s="14" t="n">
        <f aca="false">I89-(I88*$G88/100)</f>
        <v>176678.204653333</v>
      </c>
      <c r="AC89" s="14" t="n">
        <f aca="false">J89-(J88*$G88/100)</f>
        <v>130083.240570321</v>
      </c>
      <c r="AD89" s="14" t="n">
        <f aca="false">K89-(K88*$G88/100)</f>
        <v>106491.175849361</v>
      </c>
      <c r="AE89" s="14" t="n">
        <f aca="false">L89-(L88*$G88/100)</f>
        <v>85946.5363820662</v>
      </c>
      <c r="AF89" s="14" t="n">
        <f aca="false">M89-(M88*$G88/100)</f>
        <v>50836.0887557827</v>
      </c>
      <c r="AG89" s="14" t="n">
        <f aca="false">N89-(N88*$G88/100)</f>
        <v>86462.67628303</v>
      </c>
      <c r="AH89" s="14" t="n">
        <f aca="false">O89-(O88*$G88/100)</f>
        <v>129659.150851784</v>
      </c>
      <c r="AI89" s="14" t="n">
        <f aca="false">P89-(P88*$G88/100)</f>
        <v>79647.0586441727</v>
      </c>
      <c r="AJ89" s="14" t="n">
        <f aca="false">Q89-(Q88*$G88/100)</f>
        <v>55300.9627567003</v>
      </c>
      <c r="AK89" s="14" t="n">
        <f aca="false">R89-(R88*$G88/100)</f>
        <v>85400.1730282674</v>
      </c>
      <c r="AL89" s="14" t="n">
        <f aca="false">S89-(S88*$G88/100)</f>
        <v>106766.072670057</v>
      </c>
      <c r="AM89" s="14" t="n">
        <f aca="false">T89-(T88*$G88/100)</f>
        <v>74423.8582923865</v>
      </c>
      <c r="AN89" s="14" t="n">
        <f aca="false">U89-(U88*$G88/100)</f>
        <v>83825.9917027035</v>
      </c>
      <c r="AO89" s="14" t="n">
        <f aca="false">V89-(V88*$G88/100)</f>
        <v>43714.0868684612</v>
      </c>
      <c r="AP89" s="14" t="n">
        <f aca="false">W89-(W88*$G88/100)</f>
        <v>116050.590585414</v>
      </c>
      <c r="AQ89" s="14" t="n">
        <f aca="false">X89-(X88*$G88/100)</f>
        <v>104825.112381307</v>
      </c>
      <c r="AR89" s="14" t="n">
        <f aca="false">Y89-(Y88*$G88/100)</f>
        <v>67591.3499380132</v>
      </c>
      <c r="AT89" s="14" t="n">
        <f aca="false">IF(AA89&gt;0,AA89,0)</f>
        <v>349504.719167516</v>
      </c>
      <c r="AU89" s="14" t="n">
        <f aca="false">IF(AB89&gt;0,AB89,0)</f>
        <v>176678.204653333</v>
      </c>
      <c r="AV89" s="14" t="n">
        <f aca="false">IF(AC89&gt;0,AC89,0)</f>
        <v>130083.240570321</v>
      </c>
      <c r="AW89" s="14" t="n">
        <f aca="false">IF(AD89&gt;0,AD89,0)</f>
        <v>106491.175849361</v>
      </c>
      <c r="AX89" s="14" t="n">
        <f aca="false">IF(AE89&gt;0,AE89,0)</f>
        <v>85946.5363820662</v>
      </c>
      <c r="AY89" s="14" t="n">
        <f aca="false">IF(AF89&gt;0,AF89,0)</f>
        <v>50836.0887557827</v>
      </c>
      <c r="AZ89" s="14" t="n">
        <f aca="false">IF(AG89&gt;0,AG89,0)</f>
        <v>86462.67628303</v>
      </c>
      <c r="BA89" s="14" t="n">
        <f aca="false">IF(AH89&gt;0,AH89,0)</f>
        <v>129659.150851784</v>
      </c>
      <c r="BB89" s="14" t="n">
        <f aca="false">IF(AI89&gt;0,AI89,0)</f>
        <v>79647.0586441727</v>
      </c>
      <c r="BC89" s="14" t="n">
        <f aca="false">IF(AJ89&gt;0,AJ89,0)</f>
        <v>55300.9627567003</v>
      </c>
      <c r="BD89" s="14" t="n">
        <f aca="false">IF(AK89&gt;0,AK89,0)</f>
        <v>85400.1730282674</v>
      </c>
      <c r="BE89" s="14" t="n">
        <f aca="false">IF(AL89&gt;0,AL89,0)</f>
        <v>106766.072670057</v>
      </c>
      <c r="BF89" s="14" t="n">
        <f aca="false">IF(AM89&gt;0,AM89,0)</f>
        <v>74423.8582923865</v>
      </c>
      <c r="BG89" s="14" t="n">
        <f aca="false">IF(AN89&gt;0,AN89,0)</f>
        <v>83825.9917027035</v>
      </c>
      <c r="BH89" s="14" t="n">
        <f aca="false">IF(AO89&gt;0,AO89,0)</f>
        <v>43714.0868684612</v>
      </c>
      <c r="BI89" s="14" t="n">
        <f aca="false">IF(AP89&gt;0,AP89,0)</f>
        <v>116050.590585414</v>
      </c>
      <c r="BJ89" s="14" t="n">
        <f aca="false">IF(AQ89&gt;0,AQ89,0)</f>
        <v>104825.112381307</v>
      </c>
      <c r="BK89" s="14" t="n">
        <f aca="false">IF(AR89&gt;0,AR89,0)</f>
        <v>67591.3499380132</v>
      </c>
    </row>
    <row r="90" customFormat="false" ht="18" hidden="false" customHeight="false" outlineLevel="0" collapsed="false">
      <c r="A90" s="26" t="s">
        <v>1443</v>
      </c>
      <c r="B90" s="26" t="s">
        <v>1444</v>
      </c>
      <c r="C90" s="26" t="n">
        <v>44</v>
      </c>
      <c r="D90" s="26" t="n">
        <f aca="false">C90-3</f>
        <v>41</v>
      </c>
      <c r="E90" s="0" t="s">
        <v>1445</v>
      </c>
      <c r="F90" s="0" t="n">
        <v>13.943178545445</v>
      </c>
      <c r="G90" s="6" t="n">
        <f aca="false">F90*((POWER(D90,2))/((POWER(C90,2))))</f>
        <v>12.1066545118249</v>
      </c>
      <c r="H90" s="0" t="n">
        <f aca="false">IF(ISNA(VLOOKUP($A90,PS!$B:$T,2,0)),0,VLOOKUP($A90,PS!$B:$T,2,0))</f>
        <v>149034.17289112</v>
      </c>
      <c r="I90" s="0" t="n">
        <f aca="false">IF(ISNA(VLOOKUP($A90,PS!$B:$T,3,0)),0,VLOOKUP($A90,PS!$B:$T,3,0))</f>
        <v>80067.4855875027</v>
      </c>
      <c r="J90" s="0" t="n">
        <f aca="false">IF(ISNA(VLOOKUP($A90,PS!$B:$T,4,0)),0,VLOOKUP($A90,PS!$B:$T,4,0))</f>
        <v>72237.5320710244</v>
      </c>
      <c r="K90" s="0" t="n">
        <f aca="false">IF(ISNA(VLOOKUP($A90,PS!$B:$T,5,0)),0,VLOOKUP($A90,PS!$B:$T,5,0))</f>
        <v>55700.9182534582</v>
      </c>
      <c r="L90" s="0" t="n">
        <f aca="false">IF(ISNA(VLOOKUP($A90,PS!$B:$T,6,0)),0,VLOOKUP($A90,PS!$B:$T,6,0))</f>
        <v>38940.4000059392</v>
      </c>
      <c r="M90" s="0" t="n">
        <f aca="false">IF(ISNA(VLOOKUP($A90,PS!$B:$T,7,0)),0,VLOOKUP($A90,PS!$B:$T,7,0))</f>
        <v>29879.7165835499</v>
      </c>
      <c r="N90" s="0" t="n">
        <f aca="false">IF(ISNA(VLOOKUP($A90,PS!$B:$T,8,0)),0,VLOOKUP($A90,PS!$B:$T,8,0))</f>
        <v>43701.9938138703</v>
      </c>
      <c r="O90" s="0" t="n">
        <f aca="false">IF(ISNA(VLOOKUP($A90,PS!$B:$T,9,0)),0,VLOOKUP($A90,PS!$B:$T,9,0))</f>
        <v>58005.8416649522</v>
      </c>
      <c r="P90" s="0" t="n">
        <f aca="false">IF(ISNA(VLOOKUP($A90,PS!$B:$T,10,0)),0,VLOOKUP($A90,PS!$B:$T,10,0))</f>
        <v>39841.4537960326</v>
      </c>
      <c r="Q90" s="0" t="n">
        <f aca="false">IF(ISNA(VLOOKUP($A90,PS!$B:$T,11,0)),0,VLOOKUP($A90,PS!$B:$T,11,0))</f>
        <v>35029.3152776352</v>
      </c>
      <c r="R90" s="0" t="n">
        <f aca="false">IF(ISNA(VLOOKUP($A90,PS!$B:$T,12,0)),0,VLOOKUP($A90,PS!$B:$T,12,0))</f>
        <v>44196.974433404</v>
      </c>
      <c r="S90" s="0" t="n">
        <f aca="false">IF(ISNA(VLOOKUP($A90,PS!$B:$T,13,0)),0,VLOOKUP($A90,PS!$B:$T,13,0))</f>
        <v>54301.1009815094</v>
      </c>
      <c r="T90" s="0" t="n">
        <f aca="false">IF(ISNA(VLOOKUP($A90,PS!$B:$T,14,0)),0,VLOOKUP($A90,PS!$B:$T,14,0))</f>
        <v>42099.5893954024</v>
      </c>
      <c r="U90" s="0" t="n">
        <f aca="false">IF(ISNA(VLOOKUP($A90,PS!$B:$T,15,0)),0,VLOOKUP($A90,PS!$B:$T,15,0))</f>
        <v>41369.8160196401</v>
      </c>
      <c r="V90" s="0" t="n">
        <f aca="false">IF(ISNA(VLOOKUP($A90,PS!$B:$T,16,0)),0,VLOOKUP($A90,PS!$B:$T,16,0))</f>
        <v>20672.3576892493</v>
      </c>
      <c r="W90" s="0" t="n">
        <f aca="false">IF(ISNA(VLOOKUP($A90,PS!$B:$T,17,0)),0,VLOOKUP($A90,PS!$B:$T,17,0))</f>
        <v>65156.0155879947</v>
      </c>
      <c r="X90" s="0" t="n">
        <f aca="false">IF(ISNA(VLOOKUP($A90,PS!$B:$T,18,0)),0,VLOOKUP($A90,PS!$B:$T,18,0))</f>
        <v>43701.9938138703</v>
      </c>
      <c r="Y90" s="0" t="n">
        <f aca="false">IF(ISNA(VLOOKUP($A90,PS!$B:$T,19,0)),0,VLOOKUP($A90,PS!$B:$T,19,0))</f>
        <v>35775.822316605</v>
      </c>
      <c r="AA90" s="14" t="n">
        <f aca="false">H90-(H89*$G89/100)</f>
        <v>94826.4191945688</v>
      </c>
      <c r="AB90" s="14" t="n">
        <f aca="false">I90-(I89*$G89/100)</f>
        <v>50426.3568339626</v>
      </c>
      <c r="AC90" s="14" t="n">
        <f aca="false">J90-(J89*$G89/100)</f>
        <v>49902.9121764458</v>
      </c>
      <c r="AD90" s="14" t="n">
        <f aca="false">K90-(K89*$G89/100)</f>
        <v>36711.8276064595</v>
      </c>
      <c r="AE90" s="14" t="n">
        <f aca="false">L90-(L89*$G89/100)</f>
        <v>25462.4518645288</v>
      </c>
      <c r="AF90" s="14" t="n">
        <f aca="false">M90-(M89*$G89/100)</f>
        <v>20471.7088352691</v>
      </c>
      <c r="AG90" s="14" t="n">
        <f aca="false">N90-(N89*$G89/100)</f>
        <v>29146.4722466427</v>
      </c>
      <c r="AH90" s="14" t="n">
        <f aca="false">O90-(O89*$G89/100)</f>
        <v>34514.4387892642</v>
      </c>
      <c r="AI90" s="14" t="n">
        <f aca="false">P90-(P89*$G89/100)</f>
        <v>26158.6832760538</v>
      </c>
      <c r="AJ90" s="14" t="n">
        <f aca="false">Q90-(Q89*$G89/100)</f>
        <v>25489.9523236094</v>
      </c>
      <c r="AK90" s="14" t="n">
        <f aca="false">R90-(R89*$G89/100)</f>
        <v>29641.4528661765</v>
      </c>
      <c r="AL90" s="14" t="n">
        <f aca="false">S90-(S89*$G89/100)</f>
        <v>35422.6235833611</v>
      </c>
      <c r="AM90" s="14" t="n">
        <f aca="false">T90-(T89*$G89/100)</f>
        <v>28541.3839066441</v>
      </c>
      <c r="AN90" s="14" t="n">
        <f aca="false">U90-(U89*$G89/100)</f>
        <v>27444.8275389761</v>
      </c>
      <c r="AO90" s="14" t="n">
        <f aca="false">V90-(V89*$G89/100)</f>
        <v>12597.678903337</v>
      </c>
      <c r="AP90" s="14" t="n">
        <f aca="false">W90-(W89*$G89/100)</f>
        <v>44642.31912988</v>
      </c>
      <c r="AQ90" s="14" t="n">
        <f aca="false">X90-(X89*$G89/100)</f>
        <v>25749.5611072268</v>
      </c>
      <c r="AR90" s="14" t="n">
        <f aca="false">Y90-(Y89*$G89/100)</f>
        <v>23044.1590408892</v>
      </c>
      <c r="AT90" s="14" t="n">
        <f aca="false">IF(AA90&gt;0,AA90,0)</f>
        <v>94826.4191945688</v>
      </c>
      <c r="AU90" s="14" t="n">
        <f aca="false">IF(AB90&gt;0,AB90,0)</f>
        <v>50426.3568339626</v>
      </c>
      <c r="AV90" s="14" t="n">
        <f aca="false">IF(AC90&gt;0,AC90,0)</f>
        <v>49902.9121764458</v>
      </c>
      <c r="AW90" s="14" t="n">
        <f aca="false">IF(AD90&gt;0,AD90,0)</f>
        <v>36711.8276064595</v>
      </c>
      <c r="AX90" s="14" t="n">
        <f aca="false">IF(AE90&gt;0,AE90,0)</f>
        <v>25462.4518645288</v>
      </c>
      <c r="AY90" s="14" t="n">
        <f aca="false">IF(AF90&gt;0,AF90,0)</f>
        <v>20471.7088352691</v>
      </c>
      <c r="AZ90" s="14" t="n">
        <f aca="false">IF(AG90&gt;0,AG90,0)</f>
        <v>29146.4722466427</v>
      </c>
      <c r="BA90" s="14" t="n">
        <f aca="false">IF(AH90&gt;0,AH90,0)</f>
        <v>34514.4387892642</v>
      </c>
      <c r="BB90" s="14" t="n">
        <f aca="false">IF(AI90&gt;0,AI90,0)</f>
        <v>26158.6832760538</v>
      </c>
      <c r="BC90" s="14" t="n">
        <f aca="false">IF(AJ90&gt;0,AJ90,0)</f>
        <v>25489.9523236094</v>
      </c>
      <c r="BD90" s="14" t="n">
        <f aca="false">IF(AK90&gt;0,AK90,0)</f>
        <v>29641.4528661765</v>
      </c>
      <c r="BE90" s="14" t="n">
        <f aca="false">IF(AL90&gt;0,AL90,0)</f>
        <v>35422.6235833611</v>
      </c>
      <c r="BF90" s="14" t="n">
        <f aca="false">IF(AM90&gt;0,AM90,0)</f>
        <v>28541.3839066441</v>
      </c>
      <c r="BG90" s="14" t="n">
        <f aca="false">IF(AN90&gt;0,AN90,0)</f>
        <v>27444.8275389761</v>
      </c>
      <c r="BH90" s="14" t="n">
        <f aca="false">IF(AO90&gt;0,AO90,0)</f>
        <v>12597.678903337</v>
      </c>
      <c r="BI90" s="14" t="n">
        <f aca="false">IF(AP90&gt;0,AP90,0)</f>
        <v>44642.31912988</v>
      </c>
      <c r="BJ90" s="14" t="n">
        <f aca="false">IF(AQ90&gt;0,AQ90,0)</f>
        <v>25749.5611072268</v>
      </c>
      <c r="BK90" s="14" t="n">
        <f aca="false">IF(AR90&gt;0,AR90,0)</f>
        <v>23044.1590408892</v>
      </c>
    </row>
    <row r="91" customFormat="false" ht="18" hidden="false" customHeight="false" outlineLevel="0" collapsed="false">
      <c r="A91" s="26" t="s">
        <v>1446</v>
      </c>
      <c r="B91" s="26" t="s">
        <v>1447</v>
      </c>
      <c r="C91" s="26" t="n">
        <v>44</v>
      </c>
      <c r="D91" s="26" t="n">
        <f aca="false">C91-3</f>
        <v>41</v>
      </c>
      <c r="E91" s="0" t="s">
        <v>1448</v>
      </c>
      <c r="F91" s="0" t="n">
        <v>13.9540673427875</v>
      </c>
      <c r="G91" s="6" t="n">
        <f aca="false">F91*((POWER(D91,2))/((POWER(C91,2))))</f>
        <v>12.1161090925753</v>
      </c>
      <c r="H91" s="0" t="n">
        <f aca="false">IF(ISNA(VLOOKUP($A91,PS!$B:$T,2,0)),0,VLOOKUP($A91,PS!$B:$T,2,0))</f>
        <v>24287.326119995</v>
      </c>
      <c r="I91" s="0" t="n">
        <f aca="false">IF(ISNA(VLOOKUP($A91,PS!$B:$T,3,0)),0,VLOOKUP($A91,PS!$B:$T,3,0))</f>
        <v>10971.5183597728</v>
      </c>
      <c r="J91" s="0" t="n">
        <f aca="false">IF(ISNA(VLOOKUP($A91,PS!$B:$T,4,0)),0,VLOOKUP($A91,PS!$B:$T,4,0))</f>
        <v>10665.0854025491</v>
      </c>
      <c r="K91" s="0" t="n">
        <f aca="false">IF(ISNA(VLOOKUP($A91,PS!$B:$T,5,0)),0,VLOOKUP($A91,PS!$B:$T,5,0))</f>
        <v>5738.04368045456</v>
      </c>
      <c r="L91" s="0" t="n">
        <f aca="false">IF(ISNA(VLOOKUP($A91,PS!$B:$T,6,0)),0,VLOOKUP($A91,PS!$B:$T,6,0))</f>
        <v>8078.99226417616</v>
      </c>
      <c r="M91" s="0" t="n">
        <f aca="false">IF(ISNA(VLOOKUP($A91,PS!$B:$T,7,0)),0,VLOOKUP($A91,PS!$B:$T,7,0))</f>
        <v>6231.09503406617</v>
      </c>
      <c r="N91" s="0" t="n">
        <f aca="false">IF(ISNA(VLOOKUP($A91,PS!$B:$T,8,0)),0,VLOOKUP($A91,PS!$B:$T,8,0))</f>
        <v>7622.75864517765</v>
      </c>
      <c r="O91" s="0" t="n">
        <f aca="false">IF(ISNA(VLOOKUP($A91,PS!$B:$T,9,0)),0,VLOOKUP($A91,PS!$B:$T,9,0))</f>
        <v>7660.0340711527</v>
      </c>
      <c r="P91" s="0" t="n">
        <f aca="false">IF(ISNA(VLOOKUP($A91,PS!$B:$T,10,0)),0,VLOOKUP($A91,PS!$B:$T,10,0))</f>
        <v>6865.65224548366</v>
      </c>
      <c r="Q91" s="0" t="n">
        <f aca="false">IF(ISNA(VLOOKUP($A91,PS!$B:$T,11,0)),0,VLOOKUP($A91,PS!$B:$T,11,0))</f>
        <v>2920.4935594786</v>
      </c>
      <c r="R91" s="0" t="n">
        <f aca="false">IF(ISNA(VLOOKUP($A91,PS!$B:$T,12,0)),0,VLOOKUP($A91,PS!$B:$T,12,0))</f>
        <v>10165.6655874363</v>
      </c>
      <c r="S91" s="0" t="n">
        <f aca="false">IF(ISNA(VLOOKUP($A91,PS!$B:$T,13,0)),0,VLOOKUP($A91,PS!$B:$T,13,0))</f>
        <v>10366.7297724516</v>
      </c>
      <c r="T91" s="0" t="n">
        <f aca="false">IF(ISNA(VLOOKUP($A91,PS!$B:$T,14,0)),0,VLOOKUP($A91,PS!$B:$T,14,0))</f>
        <v>8033.30457735921</v>
      </c>
      <c r="U91" s="0" t="n">
        <f aca="false">IF(ISNA(VLOOKUP($A91,PS!$B:$T,15,0)),0,VLOOKUP($A91,PS!$B:$T,15,0))</f>
        <v>6055.80591694702</v>
      </c>
      <c r="V91" s="0" t="n">
        <f aca="false">IF(ISNA(VLOOKUP($A91,PS!$B:$T,16,0)),0,VLOOKUP($A91,PS!$B:$T,16,0))</f>
        <v>2188.20042457326</v>
      </c>
      <c r="W91" s="0" t="n">
        <f aca="false">IF(ISNA(VLOOKUP($A91,PS!$B:$T,17,0)),0,VLOOKUP($A91,PS!$B:$T,17,0))</f>
        <v>5357.39730009043</v>
      </c>
      <c r="X91" s="0" t="n">
        <f aca="false">IF(ISNA(VLOOKUP($A91,PS!$B:$T,18,0)),0,VLOOKUP($A91,PS!$B:$T,18,0))</f>
        <v>10622.1760621039</v>
      </c>
      <c r="Y91" s="0" t="n">
        <f aca="false">IF(ISNA(VLOOKUP($A91,PS!$B:$T,19,0)),0,VLOOKUP($A91,PS!$B:$T,19,0))</f>
        <v>7660.0340711527</v>
      </c>
      <c r="AA91" s="14" t="n">
        <f aca="false">H91-(H90*$G90/100)</f>
        <v>6244.27370351136</v>
      </c>
      <c r="AB91" s="14" t="n">
        <f aca="false">I91-(I90*$G90/100)</f>
        <v>1278.02450338866</v>
      </c>
      <c r="AC91" s="14" t="n">
        <f aca="false">J91-(J90*$G90/100)</f>
        <v>1919.53696684142</v>
      </c>
      <c r="AD91" s="14" t="n">
        <f aca="false">K91-(K90*$G90/100)</f>
        <v>-1005.47405240565</v>
      </c>
      <c r="AE91" s="14" t="n">
        <f aca="false">L91-(L90*$G90/100)</f>
        <v>3364.61256993445</v>
      </c>
      <c r="AF91" s="14" t="n">
        <f aca="false">M91-(M90*$G90/100)</f>
        <v>2613.66097818332</v>
      </c>
      <c r="AG91" s="14" t="n">
        <f aca="false">N91-(N90*$G90/100)</f>
        <v>2331.90923935327</v>
      </c>
      <c r="AH91" s="14" t="n">
        <f aca="false">O91-(O90*$G90/100)</f>
        <v>637.467224100747</v>
      </c>
      <c r="AI91" s="14" t="n">
        <f aca="false">P91-(P90*$G90/100)</f>
        <v>2042.18508190963</v>
      </c>
      <c r="AJ91" s="14" t="n">
        <f aca="false">Q91-(Q90*$G90/100)</f>
        <v>-1320.3846190426</v>
      </c>
      <c r="AK91" s="14" t="n">
        <f aca="false">R91-(R90*$G90/100)</f>
        <v>4814.89058810445</v>
      </c>
      <c r="AL91" s="14" t="n">
        <f aca="false">S91-(S90*$G90/100)</f>
        <v>3792.68308050306</v>
      </c>
      <c r="AM91" s="14" t="n">
        <f aca="false">T91-(T90*$G90/100)</f>
        <v>2936.45273836096</v>
      </c>
      <c r="AN91" s="14" t="n">
        <f aca="false">U91-(U90*$G90/100)</f>
        <v>1047.3052192716</v>
      </c>
      <c r="AO91" s="14" t="n">
        <f aca="false">V91-(V90*$G90/100)</f>
        <v>-314.530500312826</v>
      </c>
      <c r="AP91" s="14" t="n">
        <f aca="false">W91-(W90*$G90/100)</f>
        <v>-2530.81640081888</v>
      </c>
      <c r="AQ91" s="14" t="n">
        <f aca="false">X91-(X90*$G90/100)</f>
        <v>5331.32665627952</v>
      </c>
      <c r="AR91" s="14" t="n">
        <f aca="false">Y91-(Y90*$G90/100)</f>
        <v>3328.77886451697</v>
      </c>
      <c r="AT91" s="14" t="n">
        <f aca="false">IF(AA91&gt;0,AA91,0)</f>
        <v>6244.27370351136</v>
      </c>
      <c r="AU91" s="14" t="n">
        <f aca="false">IF(AB91&gt;0,AB91,0)</f>
        <v>1278.02450338866</v>
      </c>
      <c r="AV91" s="14" t="n">
        <f aca="false">IF(AC91&gt;0,AC91,0)</f>
        <v>1919.53696684142</v>
      </c>
      <c r="AW91" s="14" t="n">
        <f aca="false">IF(AD91&gt;0,AD91,0)</f>
        <v>0</v>
      </c>
      <c r="AX91" s="14" t="n">
        <f aca="false">IF(AE91&gt;0,AE91,0)</f>
        <v>3364.61256993445</v>
      </c>
      <c r="AY91" s="14" t="n">
        <f aca="false">IF(AF91&gt;0,AF91,0)</f>
        <v>2613.66097818332</v>
      </c>
      <c r="AZ91" s="14" t="n">
        <f aca="false">IF(AG91&gt;0,AG91,0)</f>
        <v>2331.90923935327</v>
      </c>
      <c r="BA91" s="14" t="n">
        <f aca="false">IF(AH91&gt;0,AH91,0)</f>
        <v>637.467224100747</v>
      </c>
      <c r="BB91" s="14" t="n">
        <f aca="false">IF(AI91&gt;0,AI91,0)</f>
        <v>2042.18508190963</v>
      </c>
      <c r="BC91" s="14" t="n">
        <f aca="false">IF(AJ91&gt;0,AJ91,0)</f>
        <v>0</v>
      </c>
      <c r="BD91" s="14" t="n">
        <f aca="false">IF(AK91&gt;0,AK91,0)</f>
        <v>4814.89058810445</v>
      </c>
      <c r="BE91" s="14" t="n">
        <f aca="false">IF(AL91&gt;0,AL91,0)</f>
        <v>3792.68308050306</v>
      </c>
      <c r="BF91" s="14" t="n">
        <f aca="false">IF(AM91&gt;0,AM91,0)</f>
        <v>2936.45273836096</v>
      </c>
      <c r="BG91" s="14" t="n">
        <f aca="false">IF(AN91&gt;0,AN91,0)</f>
        <v>1047.3052192716</v>
      </c>
      <c r="BH91" s="14" t="n">
        <f aca="false">IF(AO91&gt;0,AO91,0)</f>
        <v>0</v>
      </c>
      <c r="BI91" s="14" t="n">
        <f aca="false">IF(AP91&gt;0,AP91,0)</f>
        <v>0</v>
      </c>
      <c r="BJ91" s="14" t="n">
        <f aca="false">IF(AQ91&gt;0,AQ91,0)</f>
        <v>5331.32665627952</v>
      </c>
      <c r="BK91" s="14" t="n">
        <f aca="false">IF(AR91&gt;0,AR91,0)</f>
        <v>3328.77886451697</v>
      </c>
    </row>
    <row r="92" customFormat="false" ht="18" hidden="false" customHeight="false" outlineLevel="0" collapsed="false">
      <c r="A92" s="26" t="s">
        <v>1449</v>
      </c>
      <c r="B92" s="26" t="s">
        <v>1450</v>
      </c>
      <c r="C92" s="26" t="n">
        <v>44</v>
      </c>
      <c r="D92" s="26" t="n">
        <f aca="false">C92-3</f>
        <v>41</v>
      </c>
      <c r="E92" s="0" t="s">
        <v>1451</v>
      </c>
      <c r="F92" s="0" t="n">
        <v>13.9649564263956</v>
      </c>
      <c r="G92" s="6" t="n">
        <f aca="false">F92*((POWER(D92,2))/((POWER(C92,2))))</f>
        <v>12.1255639218859</v>
      </c>
      <c r="H92" s="0" t="n">
        <f aca="false">IF(ISNA(VLOOKUP($A92,PS!$B:$T,2,0)),0,VLOOKUP($A92,PS!$B:$T,2,0))</f>
        <v>6419.03086095631</v>
      </c>
      <c r="I92" s="0" t="n">
        <f aca="false">IF(ISNA(VLOOKUP($A92,PS!$B:$T,3,0)),0,VLOOKUP($A92,PS!$B:$T,3,0))</f>
        <v>7426.24436280403</v>
      </c>
      <c r="J92" s="0" t="n">
        <f aca="false">IF(ISNA(VLOOKUP($A92,PS!$B:$T,4,0)),0,VLOOKUP($A92,PS!$B:$T,4,0))</f>
        <v>5755.72400364721</v>
      </c>
      <c r="K92" s="0" t="n">
        <f aca="false">IF(ISNA(VLOOKUP($A92,PS!$B:$T,5,0)),0,VLOOKUP($A92,PS!$B:$T,5,0))</f>
        <v>1503.14582135489</v>
      </c>
      <c r="L92" s="0" t="n">
        <f aca="false">IF(ISNA(VLOOKUP($A92,PS!$B:$T,6,0)),0,VLOOKUP($A92,PS!$B:$T,6,0))</f>
        <v>2672.27798482531</v>
      </c>
      <c r="M92" s="0" t="n">
        <f aca="false">IF(ISNA(VLOOKUP($A92,PS!$B:$T,7,0)),0,VLOOKUP($A92,PS!$B:$T,7,0))</f>
        <v>2974.83757111751</v>
      </c>
      <c r="N92" s="0" t="n">
        <f aca="false">IF(ISNA(VLOOKUP($A92,PS!$B:$T,8,0)),0,VLOOKUP($A92,PS!$B:$T,8,0))</f>
        <v>2456.29716654083</v>
      </c>
      <c r="O92" s="0" t="n">
        <f aca="false">IF(ISNA(VLOOKUP($A92,PS!$B:$T,9,0)),0,VLOOKUP($A92,PS!$B:$T,9,0))</f>
        <v>3896.99340226609</v>
      </c>
      <c r="P92" s="0" t="n">
        <f aca="false">IF(ISNA(VLOOKUP($A92,PS!$B:$T,10,0)),0,VLOOKUP($A92,PS!$B:$T,10,0))</f>
        <v>1770.68334625499</v>
      </c>
      <c r="Q92" s="0" t="n">
        <f aca="false">IF(ISNA(VLOOKUP($A92,PS!$B:$T,11,0)),0,VLOOKUP($A92,PS!$B:$T,11,0))</f>
        <v>800.962870779021</v>
      </c>
      <c r="R92" s="0" t="n">
        <f aca="false">IF(ISNA(VLOOKUP($A92,PS!$B:$T,12,0)),0,VLOOKUP($A92,PS!$B:$T,12,0))</f>
        <v>3659.30619130909</v>
      </c>
      <c r="S92" s="0" t="n">
        <f aca="false">IF(ISNA(VLOOKUP($A92,PS!$B:$T,13,0)),0,VLOOKUP($A92,PS!$B:$T,13,0))</f>
        <v>3841.71598720729</v>
      </c>
      <c r="T92" s="0" t="n">
        <f aca="false">IF(ISNA(VLOOKUP($A92,PS!$B:$T,14,0)),0,VLOOKUP($A92,PS!$B:$T,14,0))</f>
        <v>2728.74811850227</v>
      </c>
      <c r="U92" s="0" t="n">
        <f aca="false">IF(ISNA(VLOOKUP($A92,PS!$B:$T,15,0)),0,VLOOKUP($A92,PS!$B:$T,15,0))</f>
        <v>2600.59413626802</v>
      </c>
      <c r="V92" s="0" t="n">
        <f aca="false">IF(ISNA(VLOOKUP($A92,PS!$B:$T,16,0)),0,VLOOKUP($A92,PS!$B:$T,16,0))</f>
        <v>1126.90446906469</v>
      </c>
      <c r="W92" s="0" t="n">
        <f aca="false">IF(ISNA(VLOOKUP($A92,PS!$B:$T,17,0)),0,VLOOKUP($A92,PS!$B:$T,17,0))</f>
        <v>1766.25812771821</v>
      </c>
      <c r="X92" s="0" t="n">
        <f aca="false">IF(ISNA(VLOOKUP($A92,PS!$B:$T,18,0)),0,VLOOKUP($A92,PS!$B:$T,18,0))</f>
        <v>3576.12275222124</v>
      </c>
      <c r="Y92" s="0" t="n">
        <f aca="false">IF(ISNA(VLOOKUP($A92,PS!$B:$T,19,0)),0,VLOOKUP($A92,PS!$B:$T,19,0))</f>
        <v>2728.74811850227</v>
      </c>
      <c r="AA92" s="14" t="n">
        <f aca="false">H92-(H91*$G91/100)</f>
        <v>3476.35193258817</v>
      </c>
      <c r="AB92" s="14" t="n">
        <f aca="false">I92-(I91*$G91/100)</f>
        <v>6096.92322922202</v>
      </c>
      <c r="AC92" s="14" t="n">
        <f aca="false">J92-(J91*$G91/100)</f>
        <v>4463.53062145804</v>
      </c>
      <c r="AD92" s="14" t="n">
        <f aca="false">K92-(K91*$G91/100)</f>
        <v>807.918189251391</v>
      </c>
      <c r="AE92" s="14" t="n">
        <f aca="false">L92-(L91*$G91/100)</f>
        <v>1693.41846851701</v>
      </c>
      <c r="AF92" s="14" t="n">
        <f aca="false">M92-(M91*$G91/100)</f>
        <v>2219.87129912801</v>
      </c>
      <c r="AG92" s="14" t="n">
        <f aca="false">N92-(N91*$G91/100)</f>
        <v>1532.71541322739</v>
      </c>
      <c r="AH92" s="14" t="n">
        <f aca="false">O92-(O91*$G91/100)</f>
        <v>2968.8953176768</v>
      </c>
      <c r="AI92" s="14" t="n">
        <f aca="false">P92-(P91*$G91/100)</f>
        <v>938.833430275343</v>
      </c>
      <c r="AJ92" s="14" t="n">
        <f aca="false">Q92-(Q91*$G91/100)</f>
        <v>447.112685070958</v>
      </c>
      <c r="AK92" s="14" t="n">
        <f aca="false">R92-(R91*$G91/100)</f>
        <v>2427.62305874893</v>
      </c>
      <c r="AL92" s="14" t="n">
        <f aca="false">S92-(S91*$G91/100)</f>
        <v>2585.67169864458</v>
      </c>
      <c r="AM92" s="14" t="n">
        <f aca="false">T92-(T91*$G91/100)</f>
        <v>1755.42417217058</v>
      </c>
      <c r="AN92" s="14" t="n">
        <f aca="false">U92-(U91*$G91/100)</f>
        <v>1866.86608493609</v>
      </c>
      <c r="AO92" s="14" t="n">
        <f aca="false">V92-(V91*$G91/100)</f>
        <v>861.779718459201</v>
      </c>
      <c r="AP92" s="14" t="n">
        <f aca="false">W92-(W91*$G91/100)</f>
        <v>1117.15002631657</v>
      </c>
      <c r="AQ92" s="14" t="n">
        <f aca="false">X92-(X91*$G91/100)</f>
        <v>2289.12831253132</v>
      </c>
      <c r="AR92" s="14" t="n">
        <f aca="false">Y92-(Y91*$G91/100)</f>
        <v>1800.65003391297</v>
      </c>
      <c r="AT92" s="14" t="n">
        <f aca="false">IF(AA92&gt;0,AA92,0)</f>
        <v>3476.35193258817</v>
      </c>
      <c r="AU92" s="14" t="n">
        <f aca="false">IF(AB92&gt;0,AB92,0)</f>
        <v>6096.92322922202</v>
      </c>
      <c r="AV92" s="14" t="n">
        <f aca="false">IF(AC92&gt;0,AC92,0)</f>
        <v>4463.53062145804</v>
      </c>
      <c r="AW92" s="14" t="n">
        <f aca="false">IF(AD92&gt;0,AD92,0)</f>
        <v>807.918189251391</v>
      </c>
      <c r="AX92" s="14" t="n">
        <f aca="false">IF(AE92&gt;0,AE92,0)</f>
        <v>1693.41846851701</v>
      </c>
      <c r="AY92" s="14" t="n">
        <f aca="false">IF(AF92&gt;0,AF92,0)</f>
        <v>2219.87129912801</v>
      </c>
      <c r="AZ92" s="14" t="n">
        <f aca="false">IF(AG92&gt;0,AG92,0)</f>
        <v>1532.71541322739</v>
      </c>
      <c r="BA92" s="14" t="n">
        <f aca="false">IF(AH92&gt;0,AH92,0)</f>
        <v>2968.8953176768</v>
      </c>
      <c r="BB92" s="14" t="n">
        <f aca="false">IF(AI92&gt;0,AI92,0)</f>
        <v>938.833430275343</v>
      </c>
      <c r="BC92" s="14" t="n">
        <f aca="false">IF(AJ92&gt;0,AJ92,0)</f>
        <v>447.112685070958</v>
      </c>
      <c r="BD92" s="14" t="n">
        <f aca="false">IF(AK92&gt;0,AK92,0)</f>
        <v>2427.62305874893</v>
      </c>
      <c r="BE92" s="14" t="n">
        <f aca="false">IF(AL92&gt;0,AL92,0)</f>
        <v>2585.67169864458</v>
      </c>
      <c r="BF92" s="14" t="n">
        <f aca="false">IF(AM92&gt;0,AM92,0)</f>
        <v>1755.42417217058</v>
      </c>
      <c r="BG92" s="14" t="n">
        <f aca="false">IF(AN92&gt;0,AN92,0)</f>
        <v>1866.86608493609</v>
      </c>
      <c r="BH92" s="14" t="n">
        <f aca="false">IF(AO92&gt;0,AO92,0)</f>
        <v>861.779718459201</v>
      </c>
      <c r="BI92" s="14" t="n">
        <f aca="false">IF(AP92&gt;0,AP92,0)</f>
        <v>1117.15002631657</v>
      </c>
      <c r="BJ92" s="14" t="n">
        <f aca="false">IF(AQ92&gt;0,AQ92,0)</f>
        <v>2289.12831253132</v>
      </c>
      <c r="BK92" s="14" t="n">
        <f aca="false">IF(AR92&gt;0,AR92,0)</f>
        <v>1800.65003391297</v>
      </c>
    </row>
    <row r="93" customFormat="false" ht="18" hidden="false" customHeight="false" outlineLevel="0" collapsed="false">
      <c r="A93" s="25" t="s">
        <v>1452</v>
      </c>
      <c r="B93" s="26" t="s">
        <v>1453</v>
      </c>
      <c r="C93" s="26" t="n">
        <v>44</v>
      </c>
      <c r="D93" s="26" t="n">
        <f aca="false">C93-3</f>
        <v>41</v>
      </c>
      <c r="E93" s="0" t="s">
        <v>1454</v>
      </c>
      <c r="F93" s="0" t="n">
        <v>13.975845794081</v>
      </c>
      <c r="G93" s="6" t="n">
        <f aca="false">F93*((POWER(D93,2))/((POWER(C93,2))))</f>
        <v>12.1350189978565</v>
      </c>
      <c r="H93" s="0" t="n">
        <f aca="false">IF(ISNA(VLOOKUP($A93,PS!$B:$T,2,0)),0,VLOOKUP($A93,PS!$B:$T,2,0))</f>
        <v>373.903380183247</v>
      </c>
      <c r="I93" s="0" t="n">
        <f aca="false">IF(ISNA(VLOOKUP($A93,PS!$B:$T,3,0)),0,VLOOKUP($A93,PS!$B:$T,3,0))</f>
        <v>374.835635950131</v>
      </c>
      <c r="J93" s="0" t="n">
        <f aca="false">IF(ISNA(VLOOKUP($A93,PS!$B:$T,4,0)),0,VLOOKUP($A93,PS!$B:$T,4,0))</f>
        <v>285.945695098028</v>
      </c>
      <c r="K93" s="0" t="n">
        <f aca="false">IF(ISNA(VLOOKUP($A93,PS!$B:$T,5,0)),0,VLOOKUP($A93,PS!$B:$T,5,0))</f>
        <v>136.468867318294</v>
      </c>
      <c r="L93" s="0" t="n">
        <f aca="false">IF(ISNA(VLOOKUP($A93,PS!$B:$T,6,0)),0,VLOOKUP($A93,PS!$B:$T,6,0))</f>
        <v>225.32257346063</v>
      </c>
      <c r="M93" s="0" t="n">
        <f aca="false">IF(ISNA(VLOOKUP($A93,PS!$B:$T,7,0)),0,VLOOKUP($A93,PS!$B:$T,7,0))</f>
        <v>250.956135421788</v>
      </c>
      <c r="N93" s="0" t="n">
        <f aca="false">IF(ISNA(VLOOKUP($A93,PS!$B:$T,8,0)),0,VLOOKUP($A93,PS!$B:$T,8,0))</f>
        <v>138.790329219247</v>
      </c>
      <c r="O93" s="0" t="n">
        <f aca="false">IF(ISNA(VLOOKUP($A93,PS!$B:$T,9,0)),0,VLOOKUP($A93,PS!$B:$T,9,0))</f>
        <v>225.32257346063</v>
      </c>
      <c r="P93" s="0" t="n">
        <f aca="false">IF(ISNA(VLOOKUP($A93,PS!$B:$T,10,0)),0,VLOOKUP($A93,PS!$B:$T,10,0))</f>
        <v>120.838401505458</v>
      </c>
      <c r="Q93" s="0" t="n">
        <f aca="false">IF(ISNA(VLOOKUP($A93,PS!$B:$T,11,0)),0,VLOOKUP($A93,PS!$B:$T,11,0))</f>
        <v>56.542517705019</v>
      </c>
      <c r="R93" s="0" t="n">
        <f aca="false">IF(ISNA(VLOOKUP($A93,PS!$B:$T,12,0)),0,VLOOKUP($A93,PS!$B:$T,12,0))</f>
        <v>244.649126071477</v>
      </c>
      <c r="S93" s="0" t="n">
        <f aca="false">IF(ISNA(VLOOKUP($A93,PS!$B:$T,13,0)),0,VLOOKUP($A93,PS!$B:$T,13,0))</f>
        <v>305.77647685917</v>
      </c>
      <c r="T93" s="0" t="n">
        <f aca="false">IF(ISNA(VLOOKUP($A93,PS!$B:$T,14,0)),0,VLOOKUP($A93,PS!$B:$T,14,0))</f>
        <v>191.515566020492</v>
      </c>
      <c r="U93" s="0" t="n">
        <f aca="false">IF(ISNA(VLOOKUP($A93,PS!$B:$T,15,0)),0,VLOOKUP($A93,PS!$B:$T,15,0))</f>
        <v>225.455774678999</v>
      </c>
      <c r="V93" s="0" t="n">
        <f aca="false">IF(ISNA(VLOOKUP($A93,PS!$B:$T,16,0)),0,VLOOKUP($A93,PS!$B:$T,16,0))</f>
        <v>108.525328101541</v>
      </c>
      <c r="W93" s="0" t="n">
        <f aca="false">IF(ISNA(VLOOKUP($A93,PS!$B:$T,17,0)),0,VLOOKUP($A93,PS!$B:$T,17,0))</f>
        <v>139.13738535073</v>
      </c>
      <c r="X93" s="0" t="n">
        <f aca="false">IF(ISNA(VLOOKUP($A93,PS!$B:$T,18,0)),0,VLOOKUP($A93,PS!$B:$T,18,0))</f>
        <v>246.866755617552</v>
      </c>
      <c r="Y93" s="0" t="n">
        <f aca="false">IF(ISNA(VLOOKUP($A93,PS!$B:$T,19,0)),0,VLOOKUP($A93,PS!$B:$T,19,0))</f>
        <v>196.065481955124</v>
      </c>
      <c r="AA93" s="14" t="n">
        <f aca="false">H93-(H92*$G92/100)</f>
        <v>-404.440310027589</v>
      </c>
      <c r="AB93" s="14" t="n">
        <f aca="false">I93-(I92*$G92/100)</f>
        <v>-525.638371257116</v>
      </c>
      <c r="AC93" s="14" t="n">
        <f aca="false">J93-(J92*$G92/100)</f>
        <v>-411.968298131541</v>
      </c>
      <c r="AD93" s="14" t="n">
        <f aca="false">K93-(K92*$G92/100)</f>
        <v>-45.7960400892491</v>
      </c>
      <c r="AE93" s="14" t="n">
        <f aca="false">L93-(L92*$G92/100)</f>
        <v>-98.7062017598459</v>
      </c>
      <c r="AF93" s="14" t="n">
        <f aca="false">M93-(M92*$G92/100)</f>
        <v>-109.759695836342</v>
      </c>
      <c r="AG93" s="14" t="n">
        <f aca="false">N93-(N92*$G92/100)</f>
        <v>-159.049553821132</v>
      </c>
      <c r="AH93" s="14" t="n">
        <f aca="false">O93-(O92*$G92/100)</f>
        <v>-247.209852562819</v>
      </c>
      <c r="AI93" s="14" t="n">
        <f aca="false">P93-(P92*$G92/100)</f>
        <v>-93.8669394988779</v>
      </c>
      <c r="AJ93" s="14" t="n">
        <f aca="false">Q93-(Q92*$G92/100)</f>
        <v>-40.5787471818631</v>
      </c>
      <c r="AK93" s="14" t="n">
        <f aca="false">R93-(R92*$G92/100)</f>
        <v>-199.062385253233</v>
      </c>
      <c r="AL93" s="14" t="n">
        <f aca="false">S93-(S92*$G92/100)</f>
        <v>-160.053250866958</v>
      </c>
      <c r="AM93" s="14" t="n">
        <f aca="false">T93-(T92*$G92/100)</f>
        <v>-139.360531355758</v>
      </c>
      <c r="AN93" s="14" t="n">
        <f aca="false">U93-(U92*$G92/100)</f>
        <v>-89.8809296629949</v>
      </c>
      <c r="AO93" s="14" t="n">
        <f aca="false">V93-(V92*$G92/100)</f>
        <v>-28.1181936334872</v>
      </c>
      <c r="AP93" s="14" t="n">
        <f aca="false">W93-(W92*$G92/100)</f>
        <v>-75.0313729512459</v>
      </c>
      <c r="AQ93" s="14" t="n">
        <f aca="false">X93-(X92*$G92/100)</f>
        <v>-186.758294628139</v>
      </c>
      <c r="AR93" s="14" t="n">
        <f aca="false">Y93-(Y92*$G92/100)</f>
        <v>-134.810615421126</v>
      </c>
      <c r="AT93" s="14" t="n">
        <f aca="false">IF(AA93&gt;0,AA93,0)</f>
        <v>0</v>
      </c>
      <c r="AU93" s="14" t="n">
        <f aca="false">IF(AB93&gt;0,AB93,0)</f>
        <v>0</v>
      </c>
      <c r="AV93" s="14" t="n">
        <f aca="false">IF(AC93&gt;0,AC93,0)</f>
        <v>0</v>
      </c>
      <c r="AW93" s="14" t="n">
        <f aca="false">IF(AD93&gt;0,AD93,0)</f>
        <v>0</v>
      </c>
      <c r="AX93" s="14" t="n">
        <f aca="false">IF(AE93&gt;0,AE93,0)</f>
        <v>0</v>
      </c>
      <c r="AY93" s="14" t="n">
        <f aca="false">IF(AF93&gt;0,AF93,0)</f>
        <v>0</v>
      </c>
      <c r="AZ93" s="14" t="n">
        <f aca="false">IF(AG93&gt;0,AG93,0)</f>
        <v>0</v>
      </c>
      <c r="BA93" s="14" t="n">
        <f aca="false">IF(AH93&gt;0,AH93,0)</f>
        <v>0</v>
      </c>
      <c r="BB93" s="14" t="n">
        <f aca="false">IF(AI93&gt;0,AI93,0)</f>
        <v>0</v>
      </c>
      <c r="BC93" s="14" t="n">
        <f aca="false">IF(AJ93&gt;0,AJ93,0)</f>
        <v>0</v>
      </c>
      <c r="BD93" s="14" t="n">
        <f aca="false">IF(AK93&gt;0,AK93,0)</f>
        <v>0</v>
      </c>
      <c r="BE93" s="14" t="n">
        <f aca="false">IF(AL93&gt;0,AL93,0)</f>
        <v>0</v>
      </c>
      <c r="BF93" s="14" t="n">
        <f aca="false">IF(AM93&gt;0,AM93,0)</f>
        <v>0</v>
      </c>
      <c r="BG93" s="14" t="n">
        <f aca="false">IF(AN93&gt;0,AN93,0)</f>
        <v>0</v>
      </c>
      <c r="BH93" s="14" t="n">
        <f aca="false">IF(AO93&gt;0,AO93,0)</f>
        <v>0</v>
      </c>
      <c r="BI93" s="14" t="n">
        <f aca="false">IF(AP93&gt;0,AP93,0)</f>
        <v>0</v>
      </c>
      <c r="BJ93" s="14" t="n">
        <f aca="false">IF(AQ93&gt;0,AQ93,0)</f>
        <v>0</v>
      </c>
      <c r="BK93" s="14" t="n">
        <f aca="false">IF(AR93&gt;0,AR93,0)</f>
        <v>0</v>
      </c>
    </row>
    <row r="94" customFormat="false" ht="18" hidden="false" customHeight="false" outlineLevel="0" collapsed="false">
      <c r="A94" s="25" t="s">
        <v>1455</v>
      </c>
      <c r="B94" s="25" t="s">
        <v>1456</v>
      </c>
      <c r="C94" s="25" t="n">
        <v>46</v>
      </c>
      <c r="D94" s="26" t="n">
        <f aca="false">C94-3</f>
        <v>43</v>
      </c>
      <c r="E94" s="0" t="s">
        <v>1457</v>
      </c>
      <c r="F94" s="0" t="n">
        <v>14.7973964025373</v>
      </c>
      <c r="G94" s="6" t="n">
        <f aca="false">F94*((POWER(D94,2))/((POWER(C94,2))))</f>
        <v>12.9302391059979</v>
      </c>
      <c r="H94" s="0" t="n">
        <f aca="false">IF(ISNA(VLOOKUP($A94,PS!$B:$T,2,0)),0,VLOOKUP($A94,PS!$B:$T,2,0))</f>
        <v>1082.85583371112</v>
      </c>
      <c r="I94" s="0" t="n">
        <f aca="false">IF(ISNA(VLOOKUP($A94,PS!$B:$T,3,0)),0,VLOOKUP($A94,PS!$B:$T,3,0))</f>
        <v>974.302467026226</v>
      </c>
      <c r="J94" s="0" t="n">
        <f aca="false">IF(ISNA(VLOOKUP($A94,PS!$B:$T,4,0)),0,VLOOKUP($A94,PS!$B:$T,4,0))</f>
        <v>914.686853653339</v>
      </c>
      <c r="K94" s="0" t="n">
        <f aca="false">IF(ISNA(VLOOKUP($A94,PS!$B:$T,5,0)),0,VLOOKUP($A94,PS!$B:$T,5,0))</f>
        <v>683.843051374844</v>
      </c>
      <c r="L94" s="0" t="n">
        <f aca="false">IF(ISNA(VLOOKUP($A94,PS!$B:$T,6,0)),0,VLOOKUP($A94,PS!$B:$T,6,0))</f>
        <v>735.783010883606</v>
      </c>
      <c r="M94" s="0" t="n">
        <f aca="false">IF(ISNA(VLOOKUP($A94,PS!$B:$T,7,0)),0,VLOOKUP($A94,PS!$B:$T,7,0))</f>
        <v>728.247699655826</v>
      </c>
      <c r="N94" s="0" t="n">
        <f aca="false">IF(ISNA(VLOOKUP($A94,PS!$B:$T,8,0)),0,VLOOKUP($A94,PS!$B:$T,8,0))</f>
        <v>483.889183115172</v>
      </c>
      <c r="O94" s="0" t="n">
        <f aca="false">IF(ISNA(VLOOKUP($A94,PS!$B:$T,9,0)),0,VLOOKUP($A94,PS!$B:$T,9,0))</f>
        <v>1348.29607856224</v>
      </c>
      <c r="P94" s="0" t="n">
        <f aca="false">IF(ISNA(VLOOKUP($A94,PS!$B:$T,10,0)),0,VLOOKUP($A94,PS!$B:$T,10,0))</f>
        <v>755.10279892046</v>
      </c>
      <c r="Q94" s="0" t="n">
        <f aca="false">IF(ISNA(VLOOKUP($A94,PS!$B:$T,11,0)),0,VLOOKUP($A94,PS!$B:$T,11,0))</f>
        <v>551.808991070512</v>
      </c>
      <c r="R94" s="0" t="n">
        <f aca="false">IF(ISNA(VLOOKUP($A94,PS!$B:$T,12,0)),0,VLOOKUP($A94,PS!$B:$T,12,0))</f>
        <v>1035.22322702294</v>
      </c>
      <c r="S94" s="0" t="n">
        <f aca="false">IF(ISNA(VLOOKUP($A94,PS!$B:$T,13,0)),0,VLOOKUP($A94,PS!$B:$T,13,0))</f>
        <v>1255.87619012609</v>
      </c>
      <c r="T94" s="0" t="n">
        <f aca="false">IF(ISNA(VLOOKUP($A94,PS!$B:$T,14,0)),0,VLOOKUP($A94,PS!$B:$T,14,0))</f>
        <v>541.697593645049</v>
      </c>
      <c r="U94" s="0" t="n">
        <f aca="false">IF(ISNA(VLOOKUP($A94,PS!$B:$T,15,0)),0,VLOOKUP($A94,PS!$B:$T,15,0))</f>
        <v>358.67618184487</v>
      </c>
      <c r="V94" s="0" t="n">
        <f aca="false">IF(ISNA(VLOOKUP($A94,PS!$B:$T,16,0)),0,VLOOKUP($A94,PS!$B:$T,16,0))</f>
        <v>192.339219533133</v>
      </c>
      <c r="W94" s="0" t="n">
        <f aca="false">IF(ISNA(VLOOKUP($A94,PS!$B:$T,17,0)),0,VLOOKUP($A94,PS!$B:$T,17,0))</f>
        <v>877.87484390475</v>
      </c>
      <c r="X94" s="0" t="n">
        <f aca="false">IF(ISNA(VLOOKUP($A94,PS!$B:$T,18,0)),0,VLOOKUP($A94,PS!$B:$T,18,0))</f>
        <v>755.10279892046</v>
      </c>
      <c r="Y94" s="0" t="n">
        <f aca="false">IF(ISNA(VLOOKUP($A94,PS!$B:$T,19,0)),0,VLOOKUP($A94,PS!$B:$T,19,0))</f>
        <v>862.169352298053</v>
      </c>
      <c r="AA94" s="14" t="n">
        <f aca="false">H94-(H93*$G93/100)</f>
        <v>1037.48258749226</v>
      </c>
      <c r="AB94" s="14" t="n">
        <f aca="false">I94-(I93*$G93/100)</f>
        <v>928.816091392941</v>
      </c>
      <c r="AC94" s="14" t="n">
        <f aca="false">J94-(J93*$G93/100)</f>
        <v>879.98728922964</v>
      </c>
      <c r="AD94" s="14" t="n">
        <f aca="false">K94-(K93*$G93/100)</f>
        <v>667.282528399609</v>
      </c>
      <c r="AE94" s="14" t="n">
        <f aca="false">L94-(L93*$G93/100)</f>
        <v>708.4400737877</v>
      </c>
      <c r="AF94" s="14" t="n">
        <f aca="false">M94-(M93*$G93/100)</f>
        <v>697.794124946106</v>
      </c>
      <c r="AG94" s="14" t="n">
        <f aca="false">N94-(N93*$G93/100)</f>
        <v>467.046950297229</v>
      </c>
      <c r="AH94" s="14" t="n">
        <f aca="false">O94-(O93*$G93/100)</f>
        <v>1320.95314146633</v>
      </c>
      <c r="AI94" s="14" t="n">
        <f aca="false">P94-(P93*$G93/100)</f>
        <v>740.439035941066</v>
      </c>
      <c r="AJ94" s="14" t="n">
        <f aca="false">Q94-(Q93*$G93/100)</f>
        <v>544.947545805142</v>
      </c>
      <c r="AK94" s="14" t="n">
        <f aca="false">R94-(R93*$G93/100)</f>
        <v>1005.53500909607</v>
      </c>
      <c r="AL94" s="14" t="n">
        <f aca="false">S94-(S93*$G93/100)</f>
        <v>1218.77015656825</v>
      </c>
      <c r="AM94" s="14" t="n">
        <f aca="false">T94-(T93*$G93/100)</f>
        <v>518.45714332461</v>
      </c>
      <c r="AN94" s="14" t="n">
        <f aca="false">U94-(U93*$G93/100)</f>
        <v>331.317080755809</v>
      </c>
      <c r="AO94" s="14" t="n">
        <f aca="false">V94-(V93*$G93/100)</f>
        <v>179.169650350525</v>
      </c>
      <c r="AP94" s="14" t="n">
        <f aca="false">W94-(W93*$G93/100)</f>
        <v>860.990495759318</v>
      </c>
      <c r="AQ94" s="14" t="n">
        <f aca="false">X94-(X93*$G93/100)</f>
        <v>725.145471226878</v>
      </c>
      <c r="AR94" s="14" t="n">
        <f aca="false">Y94-(Y93*$G93/100)</f>
        <v>838.376768814559</v>
      </c>
      <c r="AT94" s="14" t="n">
        <f aca="false">IF(AA94&gt;0,AA94,0)</f>
        <v>1037.48258749226</v>
      </c>
      <c r="AU94" s="14" t="n">
        <f aca="false">IF(AB94&gt;0,AB94,0)</f>
        <v>928.816091392941</v>
      </c>
      <c r="AV94" s="14" t="n">
        <f aca="false">IF(AC94&gt;0,AC94,0)</f>
        <v>879.98728922964</v>
      </c>
      <c r="AW94" s="14" t="n">
        <f aca="false">IF(AD94&gt;0,AD94,0)</f>
        <v>667.282528399609</v>
      </c>
      <c r="AX94" s="14" t="n">
        <f aca="false">IF(AE94&gt;0,AE94,0)</f>
        <v>708.4400737877</v>
      </c>
      <c r="AY94" s="14" t="n">
        <f aca="false">IF(AF94&gt;0,AF94,0)</f>
        <v>697.794124946106</v>
      </c>
      <c r="AZ94" s="14" t="n">
        <f aca="false">IF(AG94&gt;0,AG94,0)</f>
        <v>467.046950297229</v>
      </c>
      <c r="BA94" s="14" t="n">
        <f aca="false">IF(AH94&gt;0,AH94,0)</f>
        <v>1320.95314146633</v>
      </c>
      <c r="BB94" s="14" t="n">
        <f aca="false">IF(AI94&gt;0,AI94,0)</f>
        <v>740.439035941066</v>
      </c>
      <c r="BC94" s="14" t="n">
        <f aca="false">IF(AJ94&gt;0,AJ94,0)</f>
        <v>544.947545805142</v>
      </c>
      <c r="BD94" s="14" t="n">
        <f aca="false">IF(AK94&gt;0,AK94,0)</f>
        <v>1005.53500909607</v>
      </c>
      <c r="BE94" s="14" t="n">
        <f aca="false">IF(AL94&gt;0,AL94,0)</f>
        <v>1218.77015656825</v>
      </c>
      <c r="BF94" s="14" t="n">
        <f aca="false">IF(AM94&gt;0,AM94,0)</f>
        <v>518.45714332461</v>
      </c>
      <c r="BG94" s="14" t="n">
        <f aca="false">IF(AN94&gt;0,AN94,0)</f>
        <v>331.317080755809</v>
      </c>
      <c r="BH94" s="14" t="n">
        <f aca="false">IF(AO94&gt;0,AO94,0)</f>
        <v>179.169650350525</v>
      </c>
      <c r="BI94" s="14" t="n">
        <f aca="false">IF(AP94&gt;0,AP94,0)</f>
        <v>860.990495759318</v>
      </c>
      <c r="BJ94" s="14" t="n">
        <f aca="false">IF(AQ94&gt;0,AQ94,0)</f>
        <v>725.145471226878</v>
      </c>
      <c r="BK94" s="14" t="n">
        <f aca="false">IF(AR94&gt;0,AR94,0)</f>
        <v>838.376768814559</v>
      </c>
    </row>
    <row r="95" customFormat="false" ht="18" hidden="false" customHeight="false" outlineLevel="0" collapsed="false">
      <c r="A95" s="25" t="s">
        <v>1458</v>
      </c>
      <c r="B95" s="25" t="s">
        <v>1459</v>
      </c>
      <c r="C95" s="25" t="n">
        <v>46</v>
      </c>
      <c r="D95" s="26" t="n">
        <f aca="false">C95-3</f>
        <v>43</v>
      </c>
      <c r="E95" s="0" t="s">
        <v>1460</v>
      </c>
      <c r="F95" s="0" t="n">
        <v>14.8087802714512</v>
      </c>
      <c r="G95" s="6" t="n">
        <f aca="false">F95*((POWER(D95,2))/((POWER(C95,2))))</f>
        <v>12.9401865415469</v>
      </c>
      <c r="H95" s="0" t="n">
        <f aca="false">IF(ISNA(VLOOKUP($A95,PS!$B:$T,2,0)),0,VLOOKUP($A95,PS!$B:$T,2,0))</f>
        <v>60414.5079947563</v>
      </c>
      <c r="I95" s="0" t="n">
        <f aca="false">IF(ISNA(VLOOKUP($A95,PS!$B:$T,3,0)),0,VLOOKUP($A95,PS!$B:$T,3,0))</f>
        <v>56428.8778938395</v>
      </c>
      <c r="J95" s="0" t="n">
        <f aca="false">IF(ISNA(VLOOKUP($A95,PS!$B:$T,4,0)),0,VLOOKUP($A95,PS!$B:$T,4,0))</f>
        <v>61811.4010131257</v>
      </c>
      <c r="K95" s="0" t="n">
        <f aca="false">IF(ISNA(VLOOKUP($A95,PS!$B:$T,5,0)),0,VLOOKUP($A95,PS!$B:$T,5,0))</f>
        <v>49278.7305103663</v>
      </c>
      <c r="L95" s="0" t="n">
        <f aca="false">IF(ISNA(VLOOKUP($A95,PS!$B:$T,6,0)),0,VLOOKUP($A95,PS!$B:$T,6,0))</f>
        <v>28067.5770983979</v>
      </c>
      <c r="M95" s="0" t="n">
        <f aca="false">IF(ISNA(VLOOKUP($A95,PS!$B:$T,7,0)),0,VLOOKUP($A95,PS!$B:$T,7,0))</f>
        <v>22019.9164149751</v>
      </c>
      <c r="N95" s="0" t="n">
        <f aca="false">IF(ISNA(VLOOKUP($A95,PS!$B:$T,8,0)),0,VLOOKUP($A95,PS!$B:$T,8,0))</f>
        <v>29693.6780112119</v>
      </c>
      <c r="O95" s="0" t="n">
        <f aca="false">IF(ISNA(VLOOKUP($A95,PS!$B:$T,9,0)),0,VLOOKUP($A95,PS!$B:$T,9,0))</f>
        <v>45270.7078234535</v>
      </c>
      <c r="P95" s="0" t="n">
        <f aca="false">IF(ISNA(VLOOKUP($A95,PS!$B:$T,10,0)),0,VLOOKUP($A95,PS!$B:$T,10,0))</f>
        <v>31140.8489250083</v>
      </c>
      <c r="Q95" s="0" t="n">
        <f aca="false">IF(ISNA(VLOOKUP($A95,PS!$B:$T,11,0)),0,VLOOKUP($A95,PS!$B:$T,11,0))</f>
        <v>20384.1950631222</v>
      </c>
      <c r="R95" s="0" t="n">
        <f aca="false">IF(ISNA(VLOOKUP($A95,PS!$B:$T,12,0)),0,VLOOKUP($A95,PS!$B:$T,12,0))</f>
        <v>31306.8301638694</v>
      </c>
      <c r="S95" s="0" t="n">
        <f aca="false">IF(ISNA(VLOOKUP($A95,PS!$B:$T,13,0)),0,VLOOKUP($A95,PS!$B:$T,13,0))</f>
        <v>40530.1860088961</v>
      </c>
      <c r="T95" s="0" t="n">
        <f aca="false">IF(ISNA(VLOOKUP($A95,PS!$B:$T,14,0)),0,VLOOKUP($A95,PS!$B:$T,14,0))</f>
        <v>25353.9989910952</v>
      </c>
      <c r="U95" s="0" t="n">
        <f aca="false">IF(ISNA(VLOOKUP($A95,PS!$B:$T,15,0)),0,VLOOKUP($A95,PS!$B:$T,15,0))</f>
        <v>27731.2928703648</v>
      </c>
      <c r="V95" s="0" t="n">
        <f aca="false">IF(ISNA(VLOOKUP($A95,PS!$B:$T,16,0)),0,VLOOKUP($A95,PS!$B:$T,16,0))</f>
        <v>13972.8979756266</v>
      </c>
      <c r="W95" s="0" t="n">
        <f aca="false">IF(ISNA(VLOOKUP($A95,PS!$B:$T,17,0)),0,VLOOKUP($A95,PS!$B:$T,17,0))</f>
        <v>49106.3320845713</v>
      </c>
      <c r="X95" s="0" t="n">
        <f aca="false">IF(ISNA(VLOOKUP($A95,PS!$B:$T,18,0)),0,VLOOKUP($A95,PS!$B:$T,18,0))</f>
        <v>31140.8489250083</v>
      </c>
      <c r="Y95" s="0" t="n">
        <f aca="false">IF(ISNA(VLOOKUP($A95,PS!$B:$T,19,0)),0,VLOOKUP($A95,PS!$B:$T,19,0))</f>
        <v>14527.541042904</v>
      </c>
      <c r="AA95" s="14" t="n">
        <f aca="false">H95-(H94*$G94/100)</f>
        <v>60274.4921462842</v>
      </c>
      <c r="AB95" s="14" t="n">
        <f aca="false">I95-(I94*$G94/100)</f>
        <v>56302.8982552374</v>
      </c>
      <c r="AC95" s="14" t="n">
        <f aca="false">J95-(J94*$G94/100)</f>
        <v>61693.1298158772</v>
      </c>
      <c r="AD95" s="14" t="n">
        <f aca="false">K95-(K94*$G94/100)</f>
        <v>49190.3079687138</v>
      </c>
      <c r="AE95" s="14" t="n">
        <f aca="false">L95-(L94*$G94/100)</f>
        <v>27972.4385957893</v>
      </c>
      <c r="AF95" s="14" t="n">
        <f aca="false">M95-(M94*$G94/100)</f>
        <v>21925.7522461256</v>
      </c>
      <c r="AG95" s="14" t="n">
        <f aca="false">N95-(N94*$G94/100)</f>
        <v>29631.1099828271</v>
      </c>
      <c r="AH95" s="14" t="n">
        <f aca="false">O95-(O94*$G94/100)</f>
        <v>45096.3699166386</v>
      </c>
      <c r="AI95" s="14" t="n">
        <f aca="false">P95-(P94*$G94/100)</f>
        <v>31043.2123276118</v>
      </c>
      <c r="AJ95" s="14" t="n">
        <f aca="false">Q95-(Q94*$G94/100)</f>
        <v>20312.8448411684</v>
      </c>
      <c r="AK95" s="14" t="n">
        <f aca="false">R95-(R94*$G94/100)</f>
        <v>31172.9733253345</v>
      </c>
      <c r="AL95" s="14" t="n">
        <f aca="false">S95-(S94*$G94/100)</f>
        <v>40367.7982146375</v>
      </c>
      <c r="AM95" s="14" t="n">
        <f aca="false">T95-(T94*$G94/100)</f>
        <v>25283.9561970055</v>
      </c>
      <c r="AN95" s="14" t="n">
        <f aca="false">U95-(U94*$G94/100)</f>
        <v>27684.915182436</v>
      </c>
      <c r="AO95" s="14" t="n">
        <f aca="false">V95-(V94*$G94/100)</f>
        <v>13948.0280546464</v>
      </c>
      <c r="AP95" s="14" t="n">
        <f aca="false">W95-(W94*$G94/100)</f>
        <v>48992.820768203</v>
      </c>
      <c r="AQ95" s="14" t="n">
        <f aca="false">X95-(X94*$G94/100)</f>
        <v>31043.2123276118</v>
      </c>
      <c r="AR95" s="14" t="n">
        <f aca="false">Y95-(Y94*$G94/100)</f>
        <v>14416.0604841532</v>
      </c>
      <c r="AT95" s="14" t="n">
        <f aca="false">IF(AA95&gt;0,AA95,0)</f>
        <v>60274.4921462842</v>
      </c>
      <c r="AU95" s="14" t="n">
        <f aca="false">IF(AB95&gt;0,AB95,0)</f>
        <v>56302.8982552374</v>
      </c>
      <c r="AV95" s="14" t="n">
        <f aca="false">IF(AC95&gt;0,AC95,0)</f>
        <v>61693.1298158772</v>
      </c>
      <c r="AW95" s="14" t="n">
        <f aca="false">IF(AD95&gt;0,AD95,0)</f>
        <v>49190.3079687138</v>
      </c>
      <c r="AX95" s="14" t="n">
        <f aca="false">IF(AE95&gt;0,AE95,0)</f>
        <v>27972.4385957893</v>
      </c>
      <c r="AY95" s="14" t="n">
        <f aca="false">IF(AF95&gt;0,AF95,0)</f>
        <v>21925.7522461256</v>
      </c>
      <c r="AZ95" s="14" t="n">
        <f aca="false">IF(AG95&gt;0,AG95,0)</f>
        <v>29631.1099828271</v>
      </c>
      <c r="BA95" s="14" t="n">
        <f aca="false">IF(AH95&gt;0,AH95,0)</f>
        <v>45096.3699166386</v>
      </c>
      <c r="BB95" s="14" t="n">
        <f aca="false">IF(AI95&gt;0,AI95,0)</f>
        <v>31043.2123276118</v>
      </c>
      <c r="BC95" s="14" t="n">
        <f aca="false">IF(AJ95&gt;0,AJ95,0)</f>
        <v>20312.8448411684</v>
      </c>
      <c r="BD95" s="14" t="n">
        <f aca="false">IF(AK95&gt;0,AK95,0)</f>
        <v>31172.9733253345</v>
      </c>
      <c r="BE95" s="14" t="n">
        <f aca="false">IF(AL95&gt;0,AL95,0)</f>
        <v>40367.7982146375</v>
      </c>
      <c r="BF95" s="14" t="n">
        <f aca="false">IF(AM95&gt;0,AM95,0)</f>
        <v>25283.9561970055</v>
      </c>
      <c r="BG95" s="14" t="n">
        <f aca="false">IF(AN95&gt;0,AN95,0)</f>
        <v>27684.915182436</v>
      </c>
      <c r="BH95" s="14" t="n">
        <f aca="false">IF(AO95&gt;0,AO95,0)</f>
        <v>13948.0280546464</v>
      </c>
      <c r="BI95" s="14" t="n">
        <f aca="false">IF(AP95&gt;0,AP95,0)</f>
        <v>48992.820768203</v>
      </c>
      <c r="BJ95" s="14" t="n">
        <f aca="false">IF(AQ95&gt;0,AQ95,0)</f>
        <v>31043.2123276118</v>
      </c>
      <c r="BK95" s="14" t="n">
        <f aca="false">IF(AR95&gt;0,AR95,0)</f>
        <v>14416.0604841532</v>
      </c>
    </row>
    <row r="96" customFormat="false" ht="18" hidden="false" customHeight="false" outlineLevel="0" collapsed="false">
      <c r="A96" s="26" t="s">
        <v>1461</v>
      </c>
      <c r="B96" s="26" t="s">
        <v>1462</v>
      </c>
      <c r="C96" s="25" t="n">
        <v>46</v>
      </c>
      <c r="D96" s="26" t="n">
        <f aca="false">C96-3</f>
        <v>43</v>
      </c>
      <c r="E96" s="0" t="s">
        <v>1463</v>
      </c>
      <c r="F96" s="0" t="n">
        <v>14.8201644360354</v>
      </c>
      <c r="G96" s="6" t="n">
        <f aca="false">F96*((POWER(D96,2))/((POWER(C96,2))))</f>
        <v>12.9501342354582</v>
      </c>
      <c r="H96" s="0" t="n">
        <f aca="false">IF(ISNA(VLOOKUP($A96,PS!$B:$T,2,0)),0,VLOOKUP($A96,PS!$B:$T,2,0))</f>
        <v>31898.7579490549</v>
      </c>
      <c r="I96" s="0" t="n">
        <f aca="false">IF(ISNA(VLOOKUP($A96,PS!$B:$T,3,0)),0,VLOOKUP($A96,PS!$B:$T,3,0))</f>
        <v>28853.7282181904</v>
      </c>
      <c r="J96" s="0" t="n">
        <f aca="false">IF(ISNA(VLOOKUP($A96,PS!$B:$T,4,0)),0,VLOOKUP($A96,PS!$B:$T,4,0))</f>
        <v>28861.3192147969</v>
      </c>
      <c r="K96" s="0" t="n">
        <f aca="false">IF(ISNA(VLOOKUP($A96,PS!$B:$T,5,0)),0,VLOOKUP($A96,PS!$B:$T,5,0))</f>
        <v>18176.2864849325</v>
      </c>
      <c r="L96" s="0" t="n">
        <f aca="false">IF(ISNA(VLOOKUP($A96,PS!$B:$T,6,0)),0,VLOOKUP($A96,PS!$B:$T,6,0))</f>
        <v>15495.8492330992</v>
      </c>
      <c r="M96" s="0" t="n">
        <f aca="false">IF(ISNA(VLOOKUP($A96,PS!$B:$T,7,0)),0,VLOOKUP($A96,PS!$B:$T,7,0))</f>
        <v>9151.64272669804</v>
      </c>
      <c r="N96" s="0" t="n">
        <f aca="false">IF(ISNA(VLOOKUP($A96,PS!$B:$T,8,0)),0,VLOOKUP($A96,PS!$B:$T,8,0))</f>
        <v>15495.8492330992</v>
      </c>
      <c r="O96" s="0" t="n">
        <f aca="false">IF(ISNA(VLOOKUP($A96,PS!$B:$T,9,0)),0,VLOOKUP($A96,PS!$B:$T,9,0))</f>
        <v>18099.4500199564</v>
      </c>
      <c r="P96" s="0" t="n">
        <f aca="false">IF(ISNA(VLOOKUP($A96,PS!$B:$T,10,0)),0,VLOOKUP($A96,PS!$B:$T,10,0))</f>
        <v>11661.6928393971</v>
      </c>
      <c r="Q96" s="0" t="n">
        <f aca="false">IF(ISNA(VLOOKUP($A96,PS!$B:$T,11,0)),0,VLOOKUP($A96,PS!$B:$T,11,0))</f>
        <v>8435.97454582777</v>
      </c>
      <c r="R96" s="0" t="n">
        <f aca="false">IF(ISNA(VLOOKUP($A96,PS!$B:$T,12,0)),0,VLOOKUP($A96,PS!$B:$T,12,0))</f>
        <v>15938.6804857777</v>
      </c>
      <c r="S96" s="0" t="n">
        <f aca="false">IF(ISNA(VLOOKUP($A96,PS!$B:$T,13,0)),0,VLOOKUP($A96,PS!$B:$T,13,0))</f>
        <v>16440.4123626071</v>
      </c>
      <c r="T96" s="0" t="n">
        <f aca="false">IF(ISNA(VLOOKUP($A96,PS!$B:$T,14,0)),0,VLOOKUP($A96,PS!$B:$T,14,0))</f>
        <v>14162.3020679327</v>
      </c>
      <c r="U96" s="0" t="n">
        <f aca="false">IF(ISNA(VLOOKUP($A96,PS!$B:$T,15,0)),0,VLOOKUP($A96,PS!$B:$T,15,0))</f>
        <v>10926.4436847388</v>
      </c>
      <c r="V96" s="0" t="n">
        <f aca="false">IF(ISNA(VLOOKUP($A96,PS!$B:$T,16,0)),0,VLOOKUP($A96,PS!$B:$T,16,0))</f>
        <v>6373.15709632309</v>
      </c>
      <c r="W96" s="0" t="n">
        <f aca="false">IF(ISNA(VLOOKUP($A96,PS!$B:$T,17,0)),0,VLOOKUP($A96,PS!$B:$T,17,0))</f>
        <v>19354.1424449899</v>
      </c>
      <c r="X96" s="0" t="n">
        <f aca="false">IF(ISNA(VLOOKUP($A96,PS!$B:$T,18,0)),0,VLOOKUP($A96,PS!$B:$T,18,0))</f>
        <v>14324.5451375201</v>
      </c>
      <c r="Y96" s="0" t="n">
        <f aca="false">IF(ISNA(VLOOKUP($A96,PS!$B:$T,19,0)),0,VLOOKUP($A96,PS!$B:$T,19,0))</f>
        <v>5588.92162468058</v>
      </c>
      <c r="AA96" s="14" t="n">
        <f aca="false">H96-(H95*$G95/100)</f>
        <v>24081.0079163756</v>
      </c>
      <c r="AB96" s="14" t="n">
        <f aca="false">I96-(I95*$G95/100)</f>
        <v>21551.7261554258</v>
      </c>
      <c r="AC96" s="14" t="n">
        <f aca="false">J96-(J95*$G95/100)</f>
        <v>20862.8086197548</v>
      </c>
      <c r="AD96" s="14" t="n">
        <f aca="false">K96-(K95*$G95/100)</f>
        <v>11799.5268315849</v>
      </c>
      <c r="AE96" s="14" t="n">
        <f aca="false">L96-(L95*$G95/100)</f>
        <v>11863.852398874</v>
      </c>
      <c r="AF96" s="14" t="n">
        <f aca="false">M96-(M95*$G95/100)</f>
        <v>6302.22446630756</v>
      </c>
      <c r="AG96" s="14" t="n">
        <f aca="false">N96-(N95*$G95/100)</f>
        <v>11653.4319074021</v>
      </c>
      <c r="AH96" s="14" t="n">
        <f aca="false">O96-(O95*$G95/100)</f>
        <v>12241.3359789229</v>
      </c>
      <c r="AI96" s="14" t="n">
        <f aca="false">P96-(P95*$G95/100)</f>
        <v>7632.00889787968</v>
      </c>
      <c r="AJ96" s="14" t="n">
        <f aca="false">Q96-(Q95*$G95/100)</f>
        <v>5798.22167966696</v>
      </c>
      <c r="AK96" s="14" t="n">
        <f aca="false">R96-(R95*$G95/100)</f>
        <v>11887.5182623278</v>
      </c>
      <c r="AL96" s="14" t="n">
        <f aca="false">S96-(S95*$G95/100)</f>
        <v>11195.73068742</v>
      </c>
      <c r="AM96" s="14" t="n">
        <f aca="false">T96-(T95*$G95/100)</f>
        <v>10881.447302743</v>
      </c>
      <c r="AN96" s="14" t="n">
        <f aca="false">U96-(U95*$G95/100)</f>
        <v>7337.96265693094</v>
      </c>
      <c r="AO96" s="14" t="n">
        <f aca="false">V96-(V95*$G95/100)</f>
        <v>4565.03803301697</v>
      </c>
      <c r="AP96" s="14" t="n">
        <f aca="false">W96-(W95*$G95/100)</f>
        <v>12999.6914695349</v>
      </c>
      <c r="AQ96" s="14" t="n">
        <f aca="false">X96-(X95*$G95/100)</f>
        <v>10294.8611960027</v>
      </c>
      <c r="AR96" s="14" t="n">
        <f aca="false">Y96-(Y95*$G95/100)</f>
        <v>3709.03071382902</v>
      </c>
      <c r="AT96" s="14" t="n">
        <f aca="false">IF(AA96&gt;0,AA96,0)</f>
        <v>24081.0079163756</v>
      </c>
      <c r="AU96" s="14" t="n">
        <f aca="false">IF(AB96&gt;0,AB96,0)</f>
        <v>21551.7261554258</v>
      </c>
      <c r="AV96" s="14" t="n">
        <f aca="false">IF(AC96&gt;0,AC96,0)</f>
        <v>20862.8086197548</v>
      </c>
      <c r="AW96" s="14" t="n">
        <f aca="false">IF(AD96&gt;0,AD96,0)</f>
        <v>11799.5268315849</v>
      </c>
      <c r="AX96" s="14" t="n">
        <f aca="false">IF(AE96&gt;0,AE96,0)</f>
        <v>11863.852398874</v>
      </c>
      <c r="AY96" s="14" t="n">
        <f aca="false">IF(AF96&gt;0,AF96,0)</f>
        <v>6302.22446630756</v>
      </c>
      <c r="AZ96" s="14" t="n">
        <f aca="false">IF(AG96&gt;0,AG96,0)</f>
        <v>11653.4319074021</v>
      </c>
      <c r="BA96" s="14" t="n">
        <f aca="false">IF(AH96&gt;0,AH96,0)</f>
        <v>12241.3359789229</v>
      </c>
      <c r="BB96" s="14" t="n">
        <f aca="false">IF(AI96&gt;0,AI96,0)</f>
        <v>7632.00889787968</v>
      </c>
      <c r="BC96" s="14" t="n">
        <f aca="false">IF(AJ96&gt;0,AJ96,0)</f>
        <v>5798.22167966696</v>
      </c>
      <c r="BD96" s="14" t="n">
        <f aca="false">IF(AK96&gt;0,AK96,0)</f>
        <v>11887.5182623278</v>
      </c>
      <c r="BE96" s="14" t="n">
        <f aca="false">IF(AL96&gt;0,AL96,0)</f>
        <v>11195.73068742</v>
      </c>
      <c r="BF96" s="14" t="n">
        <f aca="false">IF(AM96&gt;0,AM96,0)</f>
        <v>10881.447302743</v>
      </c>
      <c r="BG96" s="14" t="n">
        <f aca="false">IF(AN96&gt;0,AN96,0)</f>
        <v>7337.96265693094</v>
      </c>
      <c r="BH96" s="14" t="n">
        <f aca="false">IF(AO96&gt;0,AO96,0)</f>
        <v>4565.03803301697</v>
      </c>
      <c r="BI96" s="14" t="n">
        <f aca="false">IF(AP96&gt;0,AP96,0)</f>
        <v>12999.6914695349</v>
      </c>
      <c r="BJ96" s="14" t="n">
        <f aca="false">IF(AQ96&gt;0,AQ96,0)</f>
        <v>10294.8611960027</v>
      </c>
      <c r="BK96" s="14" t="n">
        <f aca="false">IF(AR96&gt;0,AR96,0)</f>
        <v>3709.03071382902</v>
      </c>
    </row>
    <row r="97" customFormat="false" ht="18" hidden="false" customHeight="false" outlineLevel="0" collapsed="false">
      <c r="A97" s="26" t="s">
        <v>1464</v>
      </c>
      <c r="B97" s="26" t="s">
        <v>1465</v>
      </c>
      <c r="C97" s="25" t="n">
        <v>46</v>
      </c>
      <c r="D97" s="26" t="n">
        <f aca="false">C97-3</f>
        <v>43</v>
      </c>
      <c r="E97" s="0" t="s">
        <v>1466</v>
      </c>
      <c r="F97" s="0" t="n">
        <v>14.8315488942441</v>
      </c>
      <c r="G97" s="6" t="n">
        <f aca="false">F97*((POWER(D97,2))/((POWER(C97,2))))</f>
        <v>12.9600821859439</v>
      </c>
      <c r="H97" s="0" t="n">
        <f aca="false">IF(ISNA(VLOOKUP($A97,PS!$B:$T,2,0)),0,VLOOKUP($A97,PS!$B:$T,2,0))</f>
        <v>9251.4318228064</v>
      </c>
      <c r="I97" s="0" t="n">
        <f aca="false">IF(ISNA(VLOOKUP($A97,PS!$B:$T,3,0)),0,VLOOKUP($A97,PS!$B:$T,3,0))</f>
        <v>9424.14128492822</v>
      </c>
      <c r="J97" s="0" t="n">
        <f aca="false">IF(ISNA(VLOOKUP($A97,PS!$B:$T,4,0)),0,VLOOKUP($A97,PS!$B:$T,4,0))</f>
        <v>10679.6455976943</v>
      </c>
      <c r="K97" s="0" t="n">
        <f aca="false">IF(ISNA(VLOOKUP($A97,PS!$B:$T,5,0)),0,VLOOKUP($A97,PS!$B:$T,5,0))</f>
        <v>7535.98099232252</v>
      </c>
      <c r="L97" s="0" t="n">
        <f aca="false">IF(ISNA(VLOOKUP($A97,PS!$B:$T,6,0)),0,VLOOKUP($A97,PS!$B:$T,6,0))</f>
        <v>6424.85114849515</v>
      </c>
      <c r="M97" s="0" t="n">
        <f aca="false">IF(ISNA(VLOOKUP($A97,PS!$B:$T,7,0)),0,VLOOKUP($A97,PS!$B:$T,7,0))</f>
        <v>4308.60170682026</v>
      </c>
      <c r="N97" s="0" t="n">
        <f aca="false">IF(ISNA(VLOOKUP($A97,PS!$B:$T,8,0)),0,VLOOKUP($A97,PS!$B:$T,8,0))</f>
        <v>5334.0874279591</v>
      </c>
      <c r="O97" s="0" t="n">
        <f aca="false">IF(ISNA(VLOOKUP($A97,PS!$B:$T,9,0)),0,VLOOKUP($A97,PS!$B:$T,9,0))</f>
        <v>6475.56297846481</v>
      </c>
      <c r="P97" s="0" t="n">
        <f aca="false">IF(ISNA(VLOOKUP($A97,PS!$B:$T,10,0)),0,VLOOKUP($A97,PS!$B:$T,10,0))</f>
        <v>5662.91496330605</v>
      </c>
      <c r="Q97" s="0" t="n">
        <f aca="false">IF(ISNA(VLOOKUP($A97,PS!$B:$T,11,0)),0,VLOOKUP($A97,PS!$B:$T,11,0))</f>
        <v>4838.92858975675</v>
      </c>
      <c r="R97" s="0" t="n">
        <f aca="false">IF(ISNA(VLOOKUP($A97,PS!$B:$T,12,0)),0,VLOOKUP($A97,PS!$B:$T,12,0))</f>
        <v>7983.0356146031</v>
      </c>
      <c r="S97" s="0" t="n">
        <f aca="false">IF(ISNA(VLOOKUP($A97,PS!$B:$T,13,0)),0,VLOOKUP($A97,PS!$B:$T,13,0))</f>
        <v>7751.30730066537</v>
      </c>
      <c r="T97" s="0" t="n">
        <f aca="false">IF(ISNA(VLOOKUP($A97,PS!$B:$T,14,0)),0,VLOOKUP($A97,PS!$B:$T,14,0))</f>
        <v>6424.85114849515</v>
      </c>
      <c r="U97" s="0" t="n">
        <f aca="false">IF(ISNA(VLOOKUP($A97,PS!$B:$T,15,0)),0,VLOOKUP($A97,PS!$B:$T,15,0))</f>
        <v>4698.74782160902</v>
      </c>
      <c r="V97" s="0" t="n">
        <f aca="false">IF(ISNA(VLOOKUP($A97,PS!$B:$T,16,0)),0,VLOOKUP($A97,PS!$B:$T,16,0))</f>
        <v>2137.34984738115</v>
      </c>
      <c r="W97" s="0" t="n">
        <f aca="false">IF(ISNA(VLOOKUP($A97,PS!$B:$T,17,0)),0,VLOOKUP($A97,PS!$B:$T,17,0))</f>
        <v>7835.47668259915</v>
      </c>
      <c r="X97" s="0" t="n">
        <f aca="false">IF(ISNA(VLOOKUP($A97,PS!$B:$T,18,0)),0,VLOOKUP($A97,PS!$B:$T,18,0))</f>
        <v>5342.9064196258</v>
      </c>
      <c r="Y97" s="0" t="n">
        <f aca="false">IF(ISNA(VLOOKUP($A97,PS!$B:$T,19,0)),0,VLOOKUP($A97,PS!$B:$T,19,0))</f>
        <v>2402.66735120124</v>
      </c>
      <c r="AA97" s="14" t="n">
        <f aca="false">H97-(H96*$G96/100)</f>
        <v>5120.49984895991</v>
      </c>
      <c r="AB97" s="14" t="n">
        <f aca="false">I97-(I96*$G96/100)</f>
        <v>5687.5447487383</v>
      </c>
      <c r="AC97" s="14" t="n">
        <f aca="false">J97-(J96*$G96/100)</f>
        <v>6942.066017254</v>
      </c>
      <c r="AD97" s="14" t="n">
        <f aca="false">K97-(K96*$G96/100)</f>
        <v>5182.12749350232</v>
      </c>
      <c r="AE97" s="14" t="n">
        <f aca="false">L97-(L96*$G96/100)</f>
        <v>4418.11787188459</v>
      </c>
      <c r="AF97" s="14" t="n">
        <f aca="false">M97-(M96*$G96/100)</f>
        <v>3123.45168896332</v>
      </c>
      <c r="AG97" s="14" t="n">
        <f aca="false">N97-(N96*$G96/100)</f>
        <v>3327.35415134854</v>
      </c>
      <c r="AH97" s="14" t="n">
        <f aca="false">O97-(O96*$G96/100)</f>
        <v>4131.65990500079</v>
      </c>
      <c r="AI97" s="14" t="n">
        <f aca="false">P97-(P96*$G96/100)</f>
        <v>4152.71008647732</v>
      </c>
      <c r="AJ97" s="14" t="n">
        <f aca="false">Q97-(Q96*$G96/100)</f>
        <v>3746.45856200297</v>
      </c>
      <c r="AK97" s="14" t="n">
        <f aca="false">R97-(R96*$G96/100)</f>
        <v>5918.95509633411</v>
      </c>
      <c r="AL97" s="14" t="n">
        <f aca="false">S97-(S96*$G96/100)</f>
        <v>5622.2518308449</v>
      </c>
      <c r="AM97" s="14" t="n">
        <f aca="false">T97-(T96*$G96/100)</f>
        <v>4590.81401986681</v>
      </c>
      <c r="AN97" s="14" t="n">
        <f aca="false">U97-(U96*$G96/100)</f>
        <v>3283.7586972736</v>
      </c>
      <c r="AO97" s="14" t="n">
        <f aca="false">V97-(V96*$G96/100)</f>
        <v>1312.01744837069</v>
      </c>
      <c r="AP97" s="14" t="n">
        <f aca="false">W97-(W96*$G96/100)</f>
        <v>5329.08925585117</v>
      </c>
      <c r="AQ97" s="14" t="n">
        <f aca="false">X97-(X96*$G96/100)</f>
        <v>3487.85859569815</v>
      </c>
      <c r="AR97" s="14" t="n">
        <f aca="false">Y97-(Y96*$G96/100)</f>
        <v>1678.89449849056</v>
      </c>
      <c r="AT97" s="14" t="n">
        <f aca="false">IF(AA97&gt;0,AA97,0)</f>
        <v>5120.49984895991</v>
      </c>
      <c r="AU97" s="14" t="n">
        <f aca="false">IF(AB97&gt;0,AB97,0)</f>
        <v>5687.5447487383</v>
      </c>
      <c r="AV97" s="14" t="n">
        <f aca="false">IF(AC97&gt;0,AC97,0)</f>
        <v>6942.066017254</v>
      </c>
      <c r="AW97" s="14" t="n">
        <f aca="false">IF(AD97&gt;0,AD97,0)</f>
        <v>5182.12749350232</v>
      </c>
      <c r="AX97" s="14" t="n">
        <f aca="false">IF(AE97&gt;0,AE97,0)</f>
        <v>4418.11787188459</v>
      </c>
      <c r="AY97" s="14" t="n">
        <f aca="false">IF(AF97&gt;0,AF97,0)</f>
        <v>3123.45168896332</v>
      </c>
      <c r="AZ97" s="14" t="n">
        <f aca="false">IF(AG97&gt;0,AG97,0)</f>
        <v>3327.35415134854</v>
      </c>
      <c r="BA97" s="14" t="n">
        <f aca="false">IF(AH97&gt;0,AH97,0)</f>
        <v>4131.65990500079</v>
      </c>
      <c r="BB97" s="14" t="n">
        <f aca="false">IF(AI97&gt;0,AI97,0)</f>
        <v>4152.71008647732</v>
      </c>
      <c r="BC97" s="14" t="n">
        <f aca="false">IF(AJ97&gt;0,AJ97,0)</f>
        <v>3746.45856200297</v>
      </c>
      <c r="BD97" s="14" t="n">
        <f aca="false">IF(AK97&gt;0,AK97,0)</f>
        <v>5918.95509633411</v>
      </c>
      <c r="BE97" s="14" t="n">
        <f aca="false">IF(AL97&gt;0,AL97,0)</f>
        <v>5622.2518308449</v>
      </c>
      <c r="BF97" s="14" t="n">
        <f aca="false">IF(AM97&gt;0,AM97,0)</f>
        <v>4590.81401986681</v>
      </c>
      <c r="BG97" s="14" t="n">
        <f aca="false">IF(AN97&gt;0,AN97,0)</f>
        <v>3283.7586972736</v>
      </c>
      <c r="BH97" s="14" t="n">
        <f aca="false">IF(AO97&gt;0,AO97,0)</f>
        <v>1312.01744837069</v>
      </c>
      <c r="BI97" s="14" t="n">
        <f aca="false">IF(AP97&gt;0,AP97,0)</f>
        <v>5329.08925585117</v>
      </c>
      <c r="BJ97" s="14" t="n">
        <f aca="false">IF(AQ97&gt;0,AQ97,0)</f>
        <v>3487.85859569815</v>
      </c>
      <c r="BK97" s="14" t="n">
        <f aca="false">IF(AR97&gt;0,AR97,0)</f>
        <v>1678.89449849056</v>
      </c>
    </row>
    <row r="98" customFormat="false" ht="18" hidden="false" customHeight="false" outlineLevel="0" collapsed="false">
      <c r="A98" s="26" t="s">
        <v>1467</v>
      </c>
      <c r="B98" s="26" t="s">
        <v>1468</v>
      </c>
      <c r="C98" s="25" t="n">
        <v>46</v>
      </c>
      <c r="D98" s="26" t="n">
        <f aca="false">C98-3</f>
        <v>43</v>
      </c>
      <c r="E98" s="0" t="s">
        <v>1469</v>
      </c>
      <c r="F98" s="0" t="n">
        <v>14.842933643788</v>
      </c>
      <c r="G98" s="6" t="n">
        <f aca="false">F98*((POWER(D98,2))/((POWER(C98,2))))</f>
        <v>12.9700303910038</v>
      </c>
      <c r="H98" s="0" t="n">
        <f aca="false">IF(ISNA(VLOOKUP($A98,PS!$B:$T,2,0)),0,VLOOKUP($A98,PS!$B:$T,2,0))</f>
        <v>3072.49917884821</v>
      </c>
      <c r="I98" s="0" t="n">
        <f aca="false">IF(ISNA(VLOOKUP($A98,PS!$B:$T,3,0)),0,VLOOKUP($A98,PS!$B:$T,3,0))</f>
        <v>2747.53016084119</v>
      </c>
      <c r="J98" s="0" t="n">
        <f aca="false">IF(ISNA(VLOOKUP($A98,PS!$B:$T,4,0)),0,VLOOKUP($A98,PS!$B:$T,4,0))</f>
        <v>2697.29846524097</v>
      </c>
      <c r="K98" s="0" t="n">
        <f aca="false">IF(ISNA(VLOOKUP($A98,PS!$B:$T,5,0)),0,VLOOKUP($A98,PS!$B:$T,5,0))</f>
        <v>1238.35356985829</v>
      </c>
      <c r="L98" s="0" t="n">
        <f aca="false">IF(ISNA(VLOOKUP($A98,PS!$B:$T,6,0)),0,VLOOKUP($A98,PS!$B:$T,6,0))</f>
        <v>2666.5926739818</v>
      </c>
      <c r="M98" s="0" t="n">
        <f aca="false">IF(ISNA(VLOOKUP($A98,PS!$B:$T,7,0)),0,VLOOKUP($A98,PS!$B:$T,7,0))</f>
        <v>1467.33862471026</v>
      </c>
      <c r="N98" s="0" t="n">
        <f aca="false">IF(ISNA(VLOOKUP($A98,PS!$B:$T,8,0)),0,VLOOKUP($A98,PS!$B:$T,8,0))</f>
        <v>1618.10380418754</v>
      </c>
      <c r="O98" s="0" t="n">
        <f aca="false">IF(ISNA(VLOOKUP($A98,PS!$B:$T,9,0)),0,VLOOKUP($A98,PS!$B:$T,9,0))</f>
        <v>1735.2678379193</v>
      </c>
      <c r="P98" s="0" t="n">
        <f aca="false">IF(ISNA(VLOOKUP($A98,PS!$B:$T,10,0)),0,VLOOKUP($A98,PS!$B:$T,10,0))</f>
        <v>1242.3313215719</v>
      </c>
      <c r="Q98" s="0" t="n">
        <f aca="false">IF(ISNA(VLOOKUP($A98,PS!$B:$T,11,0)),0,VLOOKUP($A98,PS!$B:$T,11,0))</f>
        <v>768.272734270759</v>
      </c>
      <c r="R98" s="0" t="n">
        <f aca="false">IF(ISNA(VLOOKUP($A98,PS!$B:$T,12,0)),0,VLOOKUP($A98,PS!$B:$T,12,0))</f>
        <v>4034.37286789972</v>
      </c>
      <c r="S98" s="0" t="n">
        <f aca="false">IF(ISNA(VLOOKUP($A98,PS!$B:$T,13,0)),0,VLOOKUP($A98,PS!$B:$T,13,0))</f>
        <v>2559.89504834026</v>
      </c>
      <c r="T98" s="0" t="n">
        <f aca="false">IF(ISNA(VLOOKUP($A98,PS!$B:$T,14,0)),0,VLOOKUP($A98,PS!$B:$T,14,0))</f>
        <v>1836.40994174713</v>
      </c>
      <c r="U98" s="0" t="n">
        <f aca="false">IF(ISNA(VLOOKUP($A98,PS!$B:$T,15,0)),0,VLOOKUP($A98,PS!$B:$T,15,0))</f>
        <v>1158.62350026325</v>
      </c>
      <c r="V98" s="0" t="n">
        <f aca="false">IF(ISNA(VLOOKUP($A98,PS!$B:$T,16,0)),0,VLOOKUP($A98,PS!$B:$T,16,0))</f>
        <v>489.448224353913</v>
      </c>
      <c r="W98" s="0" t="n">
        <f aca="false">IF(ISNA(VLOOKUP($A98,PS!$B:$T,17,0)),0,VLOOKUP($A98,PS!$B:$T,17,0))</f>
        <v>1735.2678379193</v>
      </c>
      <c r="X98" s="0" t="n">
        <f aca="false">IF(ISNA(VLOOKUP($A98,PS!$B:$T,18,0)),0,VLOOKUP($A98,PS!$B:$T,18,0))</f>
        <v>3166.67753282591</v>
      </c>
      <c r="Y98" s="0" t="n">
        <f aca="false">IF(ISNA(VLOOKUP($A98,PS!$B:$T,19,0)),0,VLOOKUP($A98,PS!$B:$T,19,0))</f>
        <v>1060.82634213505</v>
      </c>
      <c r="AA98" s="14" t="n">
        <f aca="false">H98-(H97*$G97/100)</f>
        <v>1873.50601123593</v>
      </c>
      <c r="AB98" s="14" t="n">
        <f aca="false">I98-(I97*$G97/100)</f>
        <v>1526.15370499503</v>
      </c>
      <c r="AC98" s="14" t="n">
        <f aca="false">J98-(J97*$G97/100)</f>
        <v>1313.20761861225</v>
      </c>
      <c r="AD98" s="14" t="n">
        <f aca="false">K98-(K97*$G97/100)</f>
        <v>261.684239736177</v>
      </c>
      <c r="AE98" s="14" t="n">
        <f aca="false">L98-(L97*$G97/100)</f>
        <v>1833.92668481226</v>
      </c>
      <c r="AF98" s="14" t="n">
        <f aca="false">M98-(M97*$G97/100)</f>
        <v>908.940302441374</v>
      </c>
      <c r="AG98" s="14" t="n">
        <f aca="false">N98-(N97*$G97/100)</f>
        <v>926.801689653943</v>
      </c>
      <c r="AH98" s="14" t="n">
        <f aca="false">O98-(O97*$G97/100)</f>
        <v>896.029553907707</v>
      </c>
      <c r="AI98" s="14" t="n">
        <f aca="false">P98-(P97*$G97/100)</f>
        <v>508.412888207321</v>
      </c>
      <c r="AJ98" s="14" t="n">
        <f aca="false">Q98-(Q97*$G97/100)</f>
        <v>141.143612119147</v>
      </c>
      <c r="AK98" s="14" t="n">
        <f aca="false">R98-(R97*$G97/100)</f>
        <v>2999.76489131398</v>
      </c>
      <c r="AL98" s="14" t="n">
        <f aca="false">S98-(S97*$G97/100)</f>
        <v>1555.31925168895</v>
      </c>
      <c r="AM98" s="14" t="n">
        <f aca="false">T98-(T97*$G97/100)</f>
        <v>1003.7439525776</v>
      </c>
      <c r="AN98" s="14" t="n">
        <f aca="false">U98-(U97*$G97/100)</f>
        <v>549.661920872472</v>
      </c>
      <c r="AO98" s="14" t="n">
        <f aca="false">V98-(V97*$G97/100)</f>
        <v>212.445927532168</v>
      </c>
      <c r="AP98" s="14" t="n">
        <f aca="false">W98-(W97*$G97/100)</f>
        <v>719.783620193982</v>
      </c>
      <c r="AQ98" s="14" t="n">
        <f aca="false">X98-(X97*$G97/100)</f>
        <v>2474.23246972433</v>
      </c>
      <c r="AR98" s="14" t="n">
        <f aca="false">Y98-(Y97*$G97/100)</f>
        <v>749.438678764525</v>
      </c>
      <c r="AT98" s="14" t="n">
        <f aca="false">IF(AA98&gt;0,AA98,0)</f>
        <v>1873.50601123593</v>
      </c>
      <c r="AU98" s="14" t="n">
        <f aca="false">IF(AB98&gt;0,AB98,0)</f>
        <v>1526.15370499503</v>
      </c>
      <c r="AV98" s="14" t="n">
        <f aca="false">IF(AC98&gt;0,AC98,0)</f>
        <v>1313.20761861225</v>
      </c>
      <c r="AW98" s="14" t="n">
        <f aca="false">IF(AD98&gt;0,AD98,0)</f>
        <v>261.684239736177</v>
      </c>
      <c r="AX98" s="14" t="n">
        <f aca="false">IF(AE98&gt;0,AE98,0)</f>
        <v>1833.92668481226</v>
      </c>
      <c r="AY98" s="14" t="n">
        <f aca="false">IF(AF98&gt;0,AF98,0)</f>
        <v>908.940302441374</v>
      </c>
      <c r="AZ98" s="14" t="n">
        <f aca="false">IF(AG98&gt;0,AG98,0)</f>
        <v>926.801689653943</v>
      </c>
      <c r="BA98" s="14" t="n">
        <f aca="false">IF(AH98&gt;0,AH98,0)</f>
        <v>896.029553907707</v>
      </c>
      <c r="BB98" s="14" t="n">
        <f aca="false">IF(AI98&gt;0,AI98,0)</f>
        <v>508.412888207321</v>
      </c>
      <c r="BC98" s="14" t="n">
        <f aca="false">IF(AJ98&gt;0,AJ98,0)</f>
        <v>141.143612119147</v>
      </c>
      <c r="BD98" s="14" t="n">
        <f aca="false">IF(AK98&gt;0,AK98,0)</f>
        <v>2999.76489131398</v>
      </c>
      <c r="BE98" s="14" t="n">
        <f aca="false">IF(AL98&gt;0,AL98,0)</f>
        <v>1555.31925168895</v>
      </c>
      <c r="BF98" s="14" t="n">
        <f aca="false">IF(AM98&gt;0,AM98,0)</f>
        <v>1003.7439525776</v>
      </c>
      <c r="BG98" s="14" t="n">
        <f aca="false">IF(AN98&gt;0,AN98,0)</f>
        <v>549.661920872472</v>
      </c>
      <c r="BH98" s="14" t="n">
        <f aca="false">IF(AO98&gt;0,AO98,0)</f>
        <v>212.445927532168</v>
      </c>
      <c r="BI98" s="14" t="n">
        <f aca="false">IF(AP98&gt;0,AP98,0)</f>
        <v>719.783620193982</v>
      </c>
      <c r="BJ98" s="14" t="n">
        <f aca="false">IF(AQ98&gt;0,AQ98,0)</f>
        <v>2474.23246972433</v>
      </c>
      <c r="BK98" s="14" t="n">
        <f aca="false">IF(AR98&gt;0,AR98,0)</f>
        <v>749.438678764525</v>
      </c>
    </row>
    <row r="99" customFormat="false" ht="18" hidden="false" customHeight="false" outlineLevel="0" collapsed="false">
      <c r="A99" s="26" t="s">
        <v>1470</v>
      </c>
      <c r="B99" s="26" t="s">
        <v>1471</v>
      </c>
      <c r="C99" s="25" t="n">
        <v>46</v>
      </c>
      <c r="D99" s="26" t="n">
        <f aca="false">C99-3</f>
        <v>43</v>
      </c>
      <c r="E99" s="0" t="s">
        <v>1472</v>
      </c>
      <c r="F99" s="0" t="n">
        <v>14.8543186826647</v>
      </c>
      <c r="G99" s="6" t="n">
        <f aca="false">F99*((POWER(D99,2))/((POWER(C99,2))))</f>
        <v>12.979978848888</v>
      </c>
      <c r="H99" s="0" t="n">
        <f aca="false">IF(ISNA(VLOOKUP($A99,PS!$B:$T,2,0)),0,VLOOKUP($A99,PS!$B:$T,2,0))</f>
        <v>3222.8081175212</v>
      </c>
      <c r="I99" s="0" t="n">
        <f aca="false">IF(ISNA(VLOOKUP($A99,PS!$B:$T,3,0)),0,VLOOKUP($A99,PS!$B:$T,3,0))</f>
        <v>2095.42189394725</v>
      </c>
      <c r="J99" s="0" t="n">
        <f aca="false">IF(ISNA(VLOOKUP($A99,PS!$B:$T,4,0)),0,VLOOKUP($A99,PS!$B:$T,4,0))</f>
        <v>2397.26442840616</v>
      </c>
      <c r="K99" s="0" t="n">
        <f aca="false">IF(ISNA(VLOOKUP($A99,PS!$B:$T,5,0)),0,VLOOKUP($A99,PS!$B:$T,5,0))</f>
        <v>966.18189197416</v>
      </c>
      <c r="L99" s="0" t="n">
        <f aca="false">IF(ISNA(VLOOKUP($A99,PS!$B:$T,6,0)),0,VLOOKUP($A99,PS!$B:$T,6,0))</f>
        <v>1803.56426969962</v>
      </c>
      <c r="M99" s="0" t="n">
        <f aca="false">IF(ISNA(VLOOKUP($A99,PS!$B:$T,7,0)),0,VLOOKUP($A99,PS!$B:$T,7,0))</f>
        <v>1639.03385544707</v>
      </c>
      <c r="N99" s="0" t="n">
        <f aca="false">IF(ISNA(VLOOKUP($A99,PS!$B:$T,8,0)),0,VLOOKUP($A99,PS!$B:$T,8,0))</f>
        <v>1639.03385544707</v>
      </c>
      <c r="O99" s="0" t="n">
        <f aca="false">IF(ISNA(VLOOKUP($A99,PS!$B:$T,9,0)),0,VLOOKUP($A99,PS!$B:$T,9,0))</f>
        <v>1794.21198580879</v>
      </c>
      <c r="P99" s="0" t="n">
        <f aca="false">IF(ISNA(VLOOKUP($A99,PS!$B:$T,10,0)),0,VLOOKUP($A99,PS!$B:$T,10,0))</f>
        <v>1269.48057774993</v>
      </c>
      <c r="Q99" s="0" t="n">
        <f aca="false">IF(ISNA(VLOOKUP($A99,PS!$B:$T,11,0)),0,VLOOKUP($A99,PS!$B:$T,11,0))</f>
        <v>905.441727394027</v>
      </c>
      <c r="R99" s="0" t="n">
        <f aca="false">IF(ISNA(VLOOKUP($A99,PS!$B:$T,12,0)),0,VLOOKUP($A99,PS!$B:$T,12,0))</f>
        <v>3247.42287224145</v>
      </c>
      <c r="S99" s="0" t="n">
        <f aca="false">IF(ISNA(VLOOKUP($A99,PS!$B:$T,13,0)),0,VLOOKUP($A99,PS!$B:$T,13,0))</f>
        <v>2187.41636951807</v>
      </c>
      <c r="T99" s="0" t="n">
        <f aca="false">IF(ISNA(VLOOKUP($A99,PS!$B:$T,14,0)),0,VLOOKUP($A99,PS!$B:$T,14,0))</f>
        <v>1374.29312178383</v>
      </c>
      <c r="U99" s="0" t="n">
        <f aca="false">IF(ISNA(VLOOKUP($A99,PS!$B:$T,15,0)),0,VLOOKUP($A99,PS!$B:$T,15,0))</f>
        <v>1559.41030245896</v>
      </c>
      <c r="V99" s="0" t="n">
        <f aca="false">IF(ISNA(VLOOKUP($A99,PS!$B:$T,16,0)),0,VLOOKUP($A99,PS!$B:$T,16,0))</f>
        <v>884.286547996422</v>
      </c>
      <c r="W99" s="0" t="n">
        <f aca="false">IF(ISNA(VLOOKUP($A99,PS!$B:$T,17,0)),0,VLOOKUP($A99,PS!$B:$T,17,0))</f>
        <v>1435.26245532446</v>
      </c>
      <c r="X99" s="0" t="n">
        <f aca="false">IF(ISNA(VLOOKUP($A99,PS!$B:$T,18,0)),0,VLOOKUP($A99,PS!$B:$T,18,0))</f>
        <v>2309.74846104861</v>
      </c>
      <c r="Y99" s="0" t="n">
        <f aca="false">IF(ISNA(VLOOKUP($A99,PS!$B:$T,19,0)),0,VLOOKUP($A99,PS!$B:$T,19,0))</f>
        <v>988.079180425423</v>
      </c>
      <c r="AA99" s="14" t="n">
        <f aca="false">H99-(H98*$G98/100)</f>
        <v>2824.30404026124</v>
      </c>
      <c r="AB99" s="14" t="n">
        <f aca="false">I99-(I98*$G98/100)</f>
        <v>1739.06639708415</v>
      </c>
      <c r="AC99" s="14" t="n">
        <f aca="false">J99-(J98*$G98/100)</f>
        <v>2047.42399772832</v>
      </c>
      <c r="AD99" s="14" t="n">
        <f aca="false">K99-(K98*$G98/100)</f>
        <v>805.56705761546</v>
      </c>
      <c r="AE99" s="14" t="n">
        <f aca="false">L99-(L98*$G98/100)</f>
        <v>1457.7063894799</v>
      </c>
      <c r="AF99" s="14" t="n">
        <f aca="false">M99-(M98*$G98/100)</f>
        <v>1448.71958988322</v>
      </c>
      <c r="AG99" s="14" t="n">
        <f aca="false">N99-(N98*$G98/100)</f>
        <v>1429.16530028596</v>
      </c>
      <c r="AH99" s="14" t="n">
        <f aca="false">O99-(O98*$G98/100)</f>
        <v>1569.14721986534</v>
      </c>
      <c r="AI99" s="14" t="n">
        <f aca="false">P99-(P98*$G98/100)</f>
        <v>1108.3498277851</v>
      </c>
      <c r="AJ99" s="14" t="n">
        <f aca="false">Q99-(Q98*$G98/100)</f>
        <v>805.796520273313</v>
      </c>
      <c r="AK99" s="14" t="n">
        <f aca="false">R99-(R98*$G98/100)</f>
        <v>2724.16348518845</v>
      </c>
      <c r="AL99" s="14" t="n">
        <f aca="false">S99-(S98*$G98/100)</f>
        <v>1855.39720377054</v>
      </c>
      <c r="AM99" s="14" t="n">
        <f aca="false">T99-(T98*$G98/100)</f>
        <v>1136.11019423582</v>
      </c>
      <c r="AN99" s="14" t="n">
        <f aca="false">U99-(U98*$G98/100)</f>
        <v>1409.1364823575</v>
      </c>
      <c r="AO99" s="14" t="n">
        <f aca="false">V99-(V98*$G98/100)</f>
        <v>820.804964549492</v>
      </c>
      <c r="AP99" s="14" t="n">
        <f aca="false">W99-(W98*$G98/100)</f>
        <v>1210.19768938102</v>
      </c>
      <c r="AQ99" s="14" t="n">
        <f aca="false">X99-(X98*$G98/100)</f>
        <v>1899.029422656</v>
      </c>
      <c r="AR99" s="14" t="n">
        <f aca="false">Y99-(Y98*$G98/100)</f>
        <v>850.489681454733</v>
      </c>
      <c r="AT99" s="14" t="n">
        <f aca="false">IF(AA99&gt;0,AA99,0)</f>
        <v>2824.30404026124</v>
      </c>
      <c r="AU99" s="14" t="n">
        <f aca="false">IF(AB99&gt;0,AB99,0)</f>
        <v>1739.06639708415</v>
      </c>
      <c r="AV99" s="14" t="n">
        <f aca="false">IF(AC99&gt;0,AC99,0)</f>
        <v>2047.42399772832</v>
      </c>
      <c r="AW99" s="14" t="n">
        <f aca="false">IF(AD99&gt;0,AD99,0)</f>
        <v>805.56705761546</v>
      </c>
      <c r="AX99" s="14" t="n">
        <f aca="false">IF(AE99&gt;0,AE99,0)</f>
        <v>1457.7063894799</v>
      </c>
      <c r="AY99" s="14" t="n">
        <f aca="false">IF(AF99&gt;0,AF99,0)</f>
        <v>1448.71958988322</v>
      </c>
      <c r="AZ99" s="14" t="n">
        <f aca="false">IF(AG99&gt;0,AG99,0)</f>
        <v>1429.16530028596</v>
      </c>
      <c r="BA99" s="14" t="n">
        <f aca="false">IF(AH99&gt;0,AH99,0)</f>
        <v>1569.14721986534</v>
      </c>
      <c r="BB99" s="14" t="n">
        <f aca="false">IF(AI99&gt;0,AI99,0)</f>
        <v>1108.3498277851</v>
      </c>
      <c r="BC99" s="14" t="n">
        <f aca="false">IF(AJ99&gt;0,AJ99,0)</f>
        <v>805.796520273313</v>
      </c>
      <c r="BD99" s="14" t="n">
        <f aca="false">IF(AK99&gt;0,AK99,0)</f>
        <v>2724.16348518845</v>
      </c>
      <c r="BE99" s="14" t="n">
        <f aca="false">IF(AL99&gt;0,AL99,0)</f>
        <v>1855.39720377054</v>
      </c>
      <c r="BF99" s="14" t="n">
        <f aca="false">IF(AM99&gt;0,AM99,0)</f>
        <v>1136.11019423582</v>
      </c>
      <c r="BG99" s="14" t="n">
        <f aca="false">IF(AN99&gt;0,AN99,0)</f>
        <v>1409.1364823575</v>
      </c>
      <c r="BH99" s="14" t="n">
        <f aca="false">IF(AO99&gt;0,AO99,0)</f>
        <v>820.804964549492</v>
      </c>
      <c r="BI99" s="14" t="n">
        <f aca="false">IF(AP99&gt;0,AP99,0)</f>
        <v>1210.19768938102</v>
      </c>
      <c r="BJ99" s="14" t="n">
        <f aca="false">IF(AQ99&gt;0,AQ99,0)</f>
        <v>1899.029422656</v>
      </c>
      <c r="BK99" s="14" t="n">
        <f aca="false">IF(AR99&gt;0,AR99,0)</f>
        <v>850.489681454733</v>
      </c>
    </row>
    <row r="100" customFormat="false" ht="18" hidden="false" customHeight="false" outlineLevel="0" collapsed="false">
      <c r="A100" s="26" t="s">
        <v>1473</v>
      </c>
      <c r="B100" s="26" t="s">
        <v>1474</v>
      </c>
      <c r="C100" s="25" t="n">
        <v>46</v>
      </c>
      <c r="D100" s="26" t="n">
        <f aca="false">C100-3</f>
        <v>43</v>
      </c>
      <c r="E100" s="0" t="s">
        <v>1475</v>
      </c>
      <c r="F100" s="0" t="n">
        <v>14.8657040087648</v>
      </c>
      <c r="G100" s="6" t="n">
        <f aca="false">F100*((POWER(D100,2))/((POWER(C100,2))))</f>
        <v>12.9899275577534</v>
      </c>
      <c r="H100" s="0" t="n">
        <f aca="false">IF(ISNA(VLOOKUP($A100,PS!$B:$T,2,0)),0,VLOOKUP($A100,PS!$B:$T,2,0))</f>
        <v>1687.63570691471</v>
      </c>
      <c r="I100" s="0" t="n">
        <f aca="false">IF(ISNA(VLOOKUP($A100,PS!$B:$T,3,0)),0,VLOOKUP($A100,PS!$B:$T,3,0))</f>
        <v>914.357388969641</v>
      </c>
      <c r="J100" s="0" t="n">
        <f aca="false">IF(ISNA(VLOOKUP($A100,PS!$B:$T,4,0)),0,VLOOKUP($A100,PS!$B:$T,4,0))</f>
        <v>1104.4489275983</v>
      </c>
      <c r="K100" s="0" t="n">
        <f aca="false">IF(ISNA(VLOOKUP($A100,PS!$B:$T,5,0)),0,VLOOKUP($A100,PS!$B:$T,5,0))</f>
        <v>458.432120269219</v>
      </c>
      <c r="L100" s="0" t="n">
        <f aca="false">IF(ISNA(VLOOKUP($A100,PS!$B:$T,6,0)),0,VLOOKUP($A100,PS!$B:$T,6,0))</f>
        <v>855.788504654858</v>
      </c>
      <c r="M100" s="0" t="n">
        <f aca="false">IF(ISNA(VLOOKUP($A100,PS!$B:$T,7,0)),0,VLOOKUP($A100,PS!$B:$T,7,0))</f>
        <v>771.768982229402</v>
      </c>
      <c r="N100" s="0" t="n">
        <f aca="false">IF(ISNA(VLOOKUP($A100,PS!$B:$T,8,0)),0,VLOOKUP($A100,PS!$B:$T,8,0))</f>
        <v>722.17991443592</v>
      </c>
      <c r="O100" s="0" t="n">
        <f aca="false">IF(ISNA(VLOOKUP($A100,PS!$B:$T,9,0)),0,VLOOKUP($A100,PS!$B:$T,9,0))</f>
        <v>693.001013694672</v>
      </c>
      <c r="P100" s="0" t="n">
        <f aca="false">IF(ISNA(VLOOKUP($A100,PS!$B:$T,10,0)),0,VLOOKUP($A100,PS!$B:$T,10,0))</f>
        <v>771.768982229402</v>
      </c>
      <c r="Q100" s="0" t="n">
        <f aca="false">IF(ISNA(VLOOKUP($A100,PS!$B:$T,11,0)),0,VLOOKUP($A100,PS!$B:$T,11,0))</f>
        <v>299.781894693626</v>
      </c>
      <c r="R100" s="0" t="n">
        <f aca="false">IF(ISNA(VLOOKUP($A100,PS!$B:$T,12,0)),0,VLOOKUP($A100,PS!$B:$T,12,0))</f>
        <v>1110.76625358193</v>
      </c>
      <c r="S100" s="0" t="n">
        <f aca="false">IF(ISNA(VLOOKUP($A100,PS!$B:$T,13,0)),0,VLOOKUP($A100,PS!$B:$T,13,0))</f>
        <v>918.115189501158</v>
      </c>
      <c r="T100" s="0" t="n">
        <f aca="false">IF(ISNA(VLOOKUP($A100,PS!$B:$T,14,0)),0,VLOOKUP($A100,PS!$B:$T,14,0))</f>
        <v>800.724396235763</v>
      </c>
      <c r="U100" s="0" t="n">
        <f aca="false">IF(ISNA(VLOOKUP($A100,PS!$B:$T,15,0)),0,VLOOKUP($A100,PS!$B:$T,15,0))</f>
        <v>614.782412073563</v>
      </c>
      <c r="V100" s="0" t="n">
        <f aca="false">IF(ISNA(VLOOKUP($A100,PS!$B:$T,16,0)),0,VLOOKUP($A100,PS!$B:$T,16,0))</f>
        <v>429.839049632675</v>
      </c>
      <c r="W100" s="0" t="n">
        <f aca="false">IF(ISNA(VLOOKUP($A100,PS!$B:$T,17,0)),0,VLOOKUP($A100,PS!$B:$T,17,0))</f>
        <v>444.956508633682</v>
      </c>
      <c r="X100" s="0" t="n">
        <f aca="false">IF(ISNA(VLOOKUP($A100,PS!$B:$T,18,0)),0,VLOOKUP($A100,PS!$B:$T,18,0))</f>
        <v>1207.16484216272</v>
      </c>
      <c r="Y100" s="0" t="n">
        <f aca="false">IF(ISNA(VLOOKUP($A100,PS!$B:$T,19,0)),0,VLOOKUP($A100,PS!$B:$T,19,0))</f>
        <v>541.799003535466</v>
      </c>
      <c r="AA100" s="14" t="n">
        <f aca="false">H100-(H99*$G99/100)</f>
        <v>1269.31589492021</v>
      </c>
      <c r="AB100" s="14" t="n">
        <f aca="false">I100-(I99*$G99/100)</f>
        <v>642.372070340319</v>
      </c>
      <c r="AC100" s="14" t="n">
        <f aca="false">J100-(J99*$G99/100)</f>
        <v>793.284511839268</v>
      </c>
      <c r="AD100" s="14" t="n">
        <f aca="false">K100-(K99*$G99/100)</f>
        <v>333.021915049187</v>
      </c>
      <c r="AE100" s="14" t="n">
        <f aca="false">L100-(L99*$G99/100)</f>
        <v>621.686243921745</v>
      </c>
      <c r="AF100" s="14" t="n">
        <f aca="false">M100-(M99*$G99/100)</f>
        <v>559.022734466258</v>
      </c>
      <c r="AG100" s="14" t="n">
        <f aca="false">N100-(N99*$G99/100)</f>
        <v>509.433666672776</v>
      </c>
      <c r="AH100" s="14" t="n">
        <f aca="false">O100-(O99*$G99/100)</f>
        <v>460.112677432478</v>
      </c>
      <c r="AI100" s="14" t="n">
        <f aca="false">P100-(P99*$G99/100)</f>
        <v>606.99067174672</v>
      </c>
      <c r="AJ100" s="14" t="n">
        <f aca="false">Q100-(Q99*$G99/100)</f>
        <v>182.255749988875</v>
      </c>
      <c r="AK100" s="14" t="n">
        <f aca="false">R100-(R99*$G99/100)</f>
        <v>689.251451631037</v>
      </c>
      <c r="AL100" s="14" t="n">
        <f aca="false">S100-(S99*$G99/100)</f>
        <v>634.189007400599</v>
      </c>
      <c r="AM100" s="14" t="n">
        <f aca="false">T100-(T99*$G99/100)</f>
        <v>622.341439706499</v>
      </c>
      <c r="AN100" s="14" t="n">
        <f aca="false">U100-(U99*$G99/100)</f>
        <v>412.37128464701</v>
      </c>
      <c r="AO100" s="14" t="n">
        <f aca="false">V100-(V99*$G99/100)</f>
        <v>315.058842739177</v>
      </c>
      <c r="AP100" s="14" t="n">
        <f aca="false">W100-(W99*$G99/100)</f>
        <v>258.659745506536</v>
      </c>
      <c r="AQ100" s="14" t="n">
        <f aca="false">X100-(X99*$G99/100)</f>
        <v>907.359980456094</v>
      </c>
      <c r="AR100" s="14" t="n">
        <f aca="false">Y100-(Y99*$G99/100)</f>
        <v>413.54653490598</v>
      </c>
      <c r="AT100" s="14" t="n">
        <f aca="false">IF(AA100&gt;0,AA100,0)</f>
        <v>1269.31589492021</v>
      </c>
      <c r="AU100" s="14" t="n">
        <f aca="false">IF(AB100&gt;0,AB100,0)</f>
        <v>642.372070340319</v>
      </c>
      <c r="AV100" s="14" t="n">
        <f aca="false">IF(AC100&gt;0,AC100,0)</f>
        <v>793.284511839268</v>
      </c>
      <c r="AW100" s="14" t="n">
        <f aca="false">IF(AD100&gt;0,AD100,0)</f>
        <v>333.021915049187</v>
      </c>
      <c r="AX100" s="14" t="n">
        <f aca="false">IF(AE100&gt;0,AE100,0)</f>
        <v>621.686243921745</v>
      </c>
      <c r="AY100" s="14" t="n">
        <f aca="false">IF(AF100&gt;0,AF100,0)</f>
        <v>559.022734466258</v>
      </c>
      <c r="AZ100" s="14" t="n">
        <f aca="false">IF(AG100&gt;0,AG100,0)</f>
        <v>509.433666672776</v>
      </c>
      <c r="BA100" s="14" t="n">
        <f aca="false">IF(AH100&gt;0,AH100,0)</f>
        <v>460.112677432478</v>
      </c>
      <c r="BB100" s="14" t="n">
        <f aca="false">IF(AI100&gt;0,AI100,0)</f>
        <v>606.99067174672</v>
      </c>
      <c r="BC100" s="14" t="n">
        <f aca="false">IF(AJ100&gt;0,AJ100,0)</f>
        <v>182.255749988875</v>
      </c>
      <c r="BD100" s="14" t="n">
        <f aca="false">IF(AK100&gt;0,AK100,0)</f>
        <v>689.251451631037</v>
      </c>
      <c r="BE100" s="14" t="n">
        <f aca="false">IF(AL100&gt;0,AL100,0)</f>
        <v>634.189007400599</v>
      </c>
      <c r="BF100" s="14" t="n">
        <f aca="false">IF(AM100&gt;0,AM100,0)</f>
        <v>622.341439706499</v>
      </c>
      <c r="BG100" s="14" t="n">
        <f aca="false">IF(AN100&gt;0,AN100,0)</f>
        <v>412.37128464701</v>
      </c>
      <c r="BH100" s="14" t="n">
        <f aca="false">IF(AO100&gt;0,AO100,0)</f>
        <v>315.058842739177</v>
      </c>
      <c r="BI100" s="14" t="n">
        <f aca="false">IF(AP100&gt;0,AP100,0)</f>
        <v>258.659745506536</v>
      </c>
      <c r="BJ100" s="14" t="n">
        <f aca="false">IF(AQ100&gt;0,AQ100,0)</f>
        <v>907.359980456094</v>
      </c>
      <c r="BK100" s="14" t="n">
        <f aca="false">IF(AR100&gt;0,AR100,0)</f>
        <v>413.54653490598</v>
      </c>
    </row>
    <row r="101" customFormat="false" ht="18" hidden="false" customHeight="false" outlineLevel="0" collapsed="false">
      <c r="A101" s="26" t="s">
        <v>1476</v>
      </c>
      <c r="B101" s="26" t="s">
        <v>1477</v>
      </c>
      <c r="C101" s="25" t="n">
        <v>46</v>
      </c>
      <c r="D101" s="26" t="n">
        <f aca="false">C101-3</f>
        <v>43</v>
      </c>
      <c r="E101" s="0" t="s">
        <v>1478</v>
      </c>
      <c r="F101" s="0" t="n">
        <v>15.0103103017741</v>
      </c>
      <c r="G101" s="6" t="n">
        <f aca="false">F101*((POWER(D101,2))/((POWER(C101,2))))</f>
        <v>13.1162872154916</v>
      </c>
      <c r="H101" s="0" t="n">
        <f aca="false">IF(ISNA(VLOOKUP($A101,PS!$B:$T,2,0)),0,VLOOKUP($A101,PS!$B:$T,2,0))</f>
        <v>1757.90771991647</v>
      </c>
      <c r="I101" s="0" t="n">
        <f aca="false">IF(ISNA(VLOOKUP($A101,PS!$B:$T,3,0)),0,VLOOKUP($A101,PS!$B:$T,3,0))</f>
        <v>1850.25049013048</v>
      </c>
      <c r="J101" s="0" t="n">
        <f aca="false">IF(ISNA(VLOOKUP($A101,PS!$B:$T,4,0)),0,VLOOKUP($A101,PS!$B:$T,4,0))</f>
        <v>2400.99852059601</v>
      </c>
      <c r="K101" s="0" t="n">
        <f aca="false">IF(ISNA(VLOOKUP($A101,PS!$B:$T,5,0)),0,VLOOKUP($A101,PS!$B:$T,5,0))</f>
        <v>1101.30762336389</v>
      </c>
      <c r="L101" s="0" t="n">
        <f aca="false">IF(ISNA(VLOOKUP($A101,PS!$B:$T,6,0)),0,VLOOKUP($A101,PS!$B:$T,6,0))</f>
        <v>2163.99798066786</v>
      </c>
      <c r="M101" s="0" t="n">
        <f aca="false">IF(ISNA(VLOOKUP($A101,PS!$B:$T,7,0)),0,VLOOKUP($A101,PS!$B:$T,7,0))</f>
        <v>2037.1821661867</v>
      </c>
      <c r="N101" s="0" t="n">
        <f aca="false">IF(ISNA(VLOOKUP($A101,PS!$B:$T,8,0)),0,VLOOKUP($A101,PS!$B:$T,8,0))</f>
        <v>788.892621652197</v>
      </c>
      <c r="O101" s="0" t="n">
        <f aca="false">IF(ISNA(VLOOKUP($A101,PS!$B:$T,9,0)),0,VLOOKUP($A101,PS!$B:$T,9,0))</f>
        <v>1233.03070768421</v>
      </c>
      <c r="P101" s="0" t="n">
        <f aca="false">IF(ISNA(VLOOKUP($A101,PS!$B:$T,10,0)),0,VLOOKUP($A101,PS!$B:$T,10,0))</f>
        <v>932.818731781916</v>
      </c>
      <c r="Q101" s="0" t="n">
        <f aca="false">IF(ISNA(VLOOKUP($A101,PS!$B:$T,11,0)),0,VLOOKUP($A101,PS!$B:$T,11,0))</f>
        <v>309.321435902699</v>
      </c>
      <c r="R101" s="0" t="n">
        <f aca="false">IF(ISNA(VLOOKUP($A101,PS!$B:$T,12,0)),0,VLOOKUP($A101,PS!$B:$T,12,0))</f>
        <v>1491.78544403508</v>
      </c>
      <c r="S101" s="0" t="n">
        <f aca="false">IF(ISNA(VLOOKUP($A101,PS!$B:$T,13,0)),0,VLOOKUP($A101,PS!$B:$T,13,0))</f>
        <v>2121.79539021431</v>
      </c>
      <c r="T101" s="0" t="n">
        <f aca="false">IF(ISNA(VLOOKUP($A101,PS!$B:$T,14,0)),0,VLOOKUP($A101,PS!$B:$T,14,0))</f>
        <v>1727.6641616185</v>
      </c>
      <c r="U101" s="0" t="n">
        <f aca="false">IF(ISNA(VLOOKUP($A101,PS!$B:$T,15,0)),0,VLOOKUP($A101,PS!$B:$T,15,0))</f>
        <v>1491.78544403508</v>
      </c>
      <c r="V101" s="0" t="n">
        <f aca="false">IF(ISNA(VLOOKUP($A101,PS!$B:$T,16,0)),0,VLOOKUP($A101,PS!$B:$T,16,0))</f>
        <v>779.977241042913</v>
      </c>
      <c r="W101" s="0" t="n">
        <f aca="false">IF(ISNA(VLOOKUP($A101,PS!$B:$T,17,0)),0,VLOOKUP($A101,PS!$B:$T,17,0))</f>
        <v>1058.57662662016</v>
      </c>
      <c r="X101" s="0" t="n">
        <f aca="false">IF(ISNA(VLOOKUP($A101,PS!$B:$T,18,0)),0,VLOOKUP($A101,PS!$B:$T,18,0))</f>
        <v>2219.47342086909</v>
      </c>
      <c r="Y101" s="0" t="n">
        <f aca="false">IF(ISNA(VLOOKUP($A101,PS!$B:$T,19,0)),0,VLOOKUP($A101,PS!$B:$T,19,0))</f>
        <v>1264.47907307796</v>
      </c>
      <c r="AA101" s="14" t="n">
        <f aca="false">H101-(H100*$G100/100)</f>
        <v>1538.68506414947</v>
      </c>
      <c r="AB101" s="14" t="n">
        <f aca="false">I101-(I100*$G100/100)</f>
        <v>1731.47612768436</v>
      </c>
      <c r="AC101" s="14" t="n">
        <f aca="false">J101-(J100*$G100/100)</f>
        <v>2257.5314049886</v>
      </c>
      <c r="AD101" s="14" t="n">
        <f aca="false">K101-(K100*$G100/100)</f>
        <v>1041.75762303944</v>
      </c>
      <c r="AE101" s="14" t="n">
        <f aca="false">L101-(L100*$G100/100)</f>
        <v>2052.83167386562</v>
      </c>
      <c r="AF101" s="14" t="n">
        <f aca="false">M101-(M100*$G100/100)</f>
        <v>1936.92993448189</v>
      </c>
      <c r="AG101" s="14" t="n">
        <f aca="false">N101-(N100*$G100/100)</f>
        <v>695.081973930326</v>
      </c>
      <c r="AH101" s="14" t="n">
        <f aca="false">O101-(O100*$G100/100)</f>
        <v>1143.01037803078</v>
      </c>
      <c r="AI101" s="14" t="n">
        <f aca="false">P101-(P100*$G100/100)</f>
        <v>832.566500077107</v>
      </c>
      <c r="AJ101" s="14" t="n">
        <f aca="false">Q101-(Q100*$G100/100)</f>
        <v>270.379984950737</v>
      </c>
      <c r="AK101" s="14" t="n">
        <f aca="false">R101-(R100*$G100/100)</f>
        <v>1347.49771235882</v>
      </c>
      <c r="AL101" s="14" t="n">
        <f aca="false">S101-(S100*$G100/100)</f>
        <v>2002.53289220138</v>
      </c>
      <c r="AM101" s="14" t="n">
        <f aca="false">T101-(T100*$G100/100)</f>
        <v>1623.65064261021</v>
      </c>
      <c r="AN101" s="14" t="n">
        <f aca="false">U101-(U100*$G100/100)</f>
        <v>1411.92565406892</v>
      </c>
      <c r="AO101" s="14" t="n">
        <f aca="false">V101-(V100*$G100/100)</f>
        <v>724.141459880693</v>
      </c>
      <c r="AP101" s="14" t="n">
        <f aca="false">W101-(W100*$G100/100)</f>
        <v>1000.77709848514</v>
      </c>
      <c r="AQ101" s="14" t="n">
        <f aca="false">X101-(X100*$G100/100)</f>
        <v>2062.66358236949</v>
      </c>
      <c r="AR101" s="14" t="n">
        <f aca="false">Y101-(Y100*$G100/100)</f>
        <v>1194.09977501007</v>
      </c>
      <c r="AT101" s="14" t="n">
        <f aca="false">IF(AA101&gt;0,AA101,0)</f>
        <v>1538.68506414947</v>
      </c>
      <c r="AU101" s="14" t="n">
        <f aca="false">IF(AB101&gt;0,AB101,0)</f>
        <v>1731.47612768436</v>
      </c>
      <c r="AV101" s="14" t="n">
        <f aca="false">IF(AC101&gt;0,AC101,0)</f>
        <v>2257.5314049886</v>
      </c>
      <c r="AW101" s="14" t="n">
        <f aca="false">IF(AD101&gt;0,AD101,0)</f>
        <v>1041.75762303944</v>
      </c>
      <c r="AX101" s="14" t="n">
        <f aca="false">IF(AE101&gt;0,AE101,0)</f>
        <v>2052.83167386562</v>
      </c>
      <c r="AY101" s="14" t="n">
        <f aca="false">IF(AF101&gt;0,AF101,0)</f>
        <v>1936.92993448189</v>
      </c>
      <c r="AZ101" s="14" t="n">
        <f aca="false">IF(AG101&gt;0,AG101,0)</f>
        <v>695.081973930326</v>
      </c>
      <c r="BA101" s="14" t="n">
        <f aca="false">IF(AH101&gt;0,AH101,0)</f>
        <v>1143.01037803078</v>
      </c>
      <c r="BB101" s="14" t="n">
        <f aca="false">IF(AI101&gt;0,AI101,0)</f>
        <v>832.566500077107</v>
      </c>
      <c r="BC101" s="14" t="n">
        <f aca="false">IF(AJ101&gt;0,AJ101,0)</f>
        <v>270.379984950737</v>
      </c>
      <c r="BD101" s="14" t="n">
        <f aca="false">IF(AK101&gt;0,AK101,0)</f>
        <v>1347.49771235882</v>
      </c>
      <c r="BE101" s="14" t="n">
        <f aca="false">IF(AL101&gt;0,AL101,0)</f>
        <v>2002.53289220138</v>
      </c>
      <c r="BF101" s="14" t="n">
        <f aca="false">IF(AM101&gt;0,AM101,0)</f>
        <v>1623.65064261021</v>
      </c>
      <c r="BG101" s="14" t="n">
        <f aca="false">IF(AN101&gt;0,AN101,0)</f>
        <v>1411.92565406892</v>
      </c>
      <c r="BH101" s="14" t="n">
        <f aca="false">IF(AO101&gt;0,AO101,0)</f>
        <v>724.141459880693</v>
      </c>
      <c r="BI101" s="14" t="n">
        <f aca="false">IF(AP101&gt;0,AP101,0)</f>
        <v>1000.77709848514</v>
      </c>
      <c r="BJ101" s="14" t="n">
        <f aca="false">IF(AQ101&gt;0,AQ101,0)</f>
        <v>2062.66358236949</v>
      </c>
      <c r="BK101" s="14" t="n">
        <f aca="false">IF(AR101&gt;0,AR101,0)</f>
        <v>1194.09977501007</v>
      </c>
    </row>
    <row r="102" customFormat="false" ht="18" hidden="false" customHeight="false" outlineLevel="0" collapsed="false">
      <c r="A102" s="26" t="s">
        <v>1479</v>
      </c>
      <c r="B102" s="26" t="s">
        <v>1480</v>
      </c>
      <c r="C102" s="25" t="n">
        <v>46</v>
      </c>
      <c r="D102" s="26" t="n">
        <f aca="false">C102-3</f>
        <v>43</v>
      </c>
      <c r="E102" s="0" t="s">
        <v>1481</v>
      </c>
      <c r="F102" s="0" t="n">
        <v>15.0216954056094</v>
      </c>
      <c r="G102" s="6" t="n">
        <f aca="false">F102*((POWER(D102,2))/((POWER(C102,2))))</f>
        <v>13.1262357301379</v>
      </c>
      <c r="H102" s="0" t="n">
        <f aca="false">IF(ISNA(VLOOKUP($A102,PS!$B:$T,2,0)),0,VLOOKUP($A102,PS!$B:$T,2,0))</f>
        <v>46781.4684032229</v>
      </c>
      <c r="I102" s="0" t="n">
        <f aca="false">IF(ISNA(VLOOKUP($A102,PS!$B:$T,3,0)),0,VLOOKUP($A102,PS!$B:$T,3,0))</f>
        <v>66312.7190391228</v>
      </c>
      <c r="J102" s="0" t="n">
        <f aca="false">IF(ISNA(VLOOKUP($A102,PS!$B:$T,4,0)),0,VLOOKUP($A102,PS!$B:$T,4,0))</f>
        <v>45626.5260722282</v>
      </c>
      <c r="K102" s="0" t="n">
        <f aca="false">IF(ISNA(VLOOKUP($A102,PS!$B:$T,5,0)),0,VLOOKUP($A102,PS!$B:$T,5,0))</f>
        <v>32460.4998816248</v>
      </c>
      <c r="L102" s="0" t="n">
        <f aca="false">IF(ISNA(VLOOKUP($A102,PS!$B:$T,6,0)),0,VLOOKUP($A102,PS!$B:$T,6,0))</f>
        <v>27327.2349997773</v>
      </c>
      <c r="M102" s="0" t="n">
        <f aca="false">IF(ISNA(VLOOKUP($A102,PS!$B:$T,7,0)),0,VLOOKUP($A102,PS!$B:$T,7,0))</f>
        <v>27245.4915010185</v>
      </c>
      <c r="N102" s="0" t="n">
        <f aca="false">IF(ISNA(VLOOKUP($A102,PS!$B:$T,8,0)),0,VLOOKUP($A102,PS!$B:$T,8,0))</f>
        <v>24705.9573902871</v>
      </c>
      <c r="O102" s="0" t="n">
        <f aca="false">IF(ISNA(VLOOKUP($A102,PS!$B:$T,9,0)),0,VLOOKUP($A102,PS!$B:$T,9,0))</f>
        <v>49210.3365562005</v>
      </c>
      <c r="P102" s="0" t="n">
        <f aca="false">IF(ISNA(VLOOKUP($A102,PS!$B:$T,10,0)),0,VLOOKUP($A102,PS!$B:$T,10,0))</f>
        <v>24851.0749936835</v>
      </c>
      <c r="Q102" s="0" t="n">
        <f aca="false">IF(ISNA(VLOOKUP($A102,PS!$B:$T,11,0)),0,VLOOKUP($A102,PS!$B:$T,11,0))</f>
        <v>14176.7576721749</v>
      </c>
      <c r="R102" s="0" t="n">
        <f aca="false">IF(ISNA(VLOOKUP($A102,PS!$B:$T,12,0)),0,VLOOKUP($A102,PS!$B:$T,12,0))</f>
        <v>30442.8832818528</v>
      </c>
      <c r="S102" s="0" t="n">
        <f aca="false">IF(ISNA(VLOOKUP($A102,PS!$B:$T,13,0)),0,VLOOKUP($A102,PS!$B:$T,13,0))</f>
        <v>41254.6653861706</v>
      </c>
      <c r="T102" s="0" t="n">
        <f aca="false">IF(ISNA(VLOOKUP($A102,PS!$B:$T,14,0)),0,VLOOKUP($A102,PS!$B:$T,14,0))</f>
        <v>30346.1186108599</v>
      </c>
      <c r="U102" s="0" t="n">
        <f aca="false">IF(ISNA(VLOOKUP($A102,PS!$B:$T,15,0)),0,VLOOKUP($A102,PS!$B:$T,15,0))</f>
        <v>23674.7841379872</v>
      </c>
      <c r="V102" s="0" t="n">
        <f aca="false">IF(ISNA(VLOOKUP($A102,PS!$B:$T,16,0)),0,VLOOKUP($A102,PS!$B:$T,16,0))</f>
        <v>16961.5770930709</v>
      </c>
      <c r="W102" s="0" t="n">
        <f aca="false">IF(ISNA(VLOOKUP($A102,PS!$B:$T,17,0)),0,VLOOKUP($A102,PS!$B:$T,17,0))</f>
        <v>30346.1186108599</v>
      </c>
      <c r="X102" s="0" t="n">
        <f aca="false">IF(ISNA(VLOOKUP($A102,PS!$B:$T,18,0)),0,VLOOKUP($A102,PS!$B:$T,18,0))</f>
        <v>34875.7164084059</v>
      </c>
      <c r="Y102" s="0" t="n">
        <f aca="false">IF(ISNA(VLOOKUP($A102,PS!$B:$T,19,0)),0,VLOOKUP($A102,PS!$B:$T,19,0))</f>
        <v>18157.98746835</v>
      </c>
      <c r="AA102" s="14" t="n">
        <f aca="false">H102-(H101*$G101/100)</f>
        <v>46550.8961776953</v>
      </c>
      <c r="AB102" s="14" t="n">
        <f aca="false">I102-(I101*$G101/100)</f>
        <v>66070.0348706312</v>
      </c>
      <c r="AC102" s="14" t="n">
        <f aca="false">J102-(J101*$G101/100)</f>
        <v>45311.6042102271</v>
      </c>
      <c r="AD102" s="14" t="n">
        <f aca="false">K102-(K101*$G101/100)</f>
        <v>32316.0492106183</v>
      </c>
      <c r="AE102" s="14" t="n">
        <f aca="false">L102-(L101*$G101/100)</f>
        <v>27043.3988092954</v>
      </c>
      <c r="AF102" s="14" t="n">
        <f aca="false">M102-(M101*$G101/100)</f>
        <v>26978.2888369987</v>
      </c>
      <c r="AG102" s="14" t="n">
        <f aca="false">N102-(N101*$G101/100)</f>
        <v>24602.4839682094</v>
      </c>
      <c r="AH102" s="14" t="n">
        <f aca="false">O102-(O101*$G101/100)</f>
        <v>49048.6087071254</v>
      </c>
      <c r="AI102" s="14" t="n">
        <f aca="false">P102-(P101*$G101/100)</f>
        <v>24728.7238096231</v>
      </c>
      <c r="AJ102" s="14" t="n">
        <f aca="false">Q102-(Q101*$G101/100)</f>
        <v>14136.1861842228</v>
      </c>
      <c r="AK102" s="14" t="n">
        <f aca="false">R102-(R101*$G101/100)</f>
        <v>30247.2164183743</v>
      </c>
      <c r="AL102" s="14" t="n">
        <f aca="false">S102-(S101*$G101/100)</f>
        <v>40976.3646086651</v>
      </c>
      <c r="AM102" s="14" t="n">
        <f aca="false">T102-(T101*$G101/100)</f>
        <v>30119.5132173029</v>
      </c>
      <c r="AN102" s="14" t="n">
        <f aca="false">U102-(U101*$G101/100)</f>
        <v>23479.1172745087</v>
      </c>
      <c r="AO102" s="14" t="n">
        <f aca="false">V102-(V101*$G101/100)</f>
        <v>16859.2730379202</v>
      </c>
      <c r="AP102" s="14" t="n">
        <f aca="false">W102-(W101*$G101/100)</f>
        <v>30207.2726601164</v>
      </c>
      <c r="AQ102" s="14" t="n">
        <f aca="false">X102-(X101*$G101/100)</f>
        <v>34584.6038998532</v>
      </c>
      <c r="AR102" s="14" t="n">
        <f aca="false">Y102-(Y101*$G101/100)</f>
        <v>17992.1347613453</v>
      </c>
      <c r="AT102" s="14" t="n">
        <f aca="false">IF(AA102&gt;0,AA102,0)</f>
        <v>46550.8961776953</v>
      </c>
      <c r="AU102" s="14" t="n">
        <f aca="false">IF(AB102&gt;0,AB102,0)</f>
        <v>66070.0348706312</v>
      </c>
      <c r="AV102" s="14" t="n">
        <f aca="false">IF(AC102&gt;0,AC102,0)</f>
        <v>45311.6042102271</v>
      </c>
      <c r="AW102" s="14" t="n">
        <f aca="false">IF(AD102&gt;0,AD102,0)</f>
        <v>32316.0492106183</v>
      </c>
      <c r="AX102" s="14" t="n">
        <f aca="false">IF(AE102&gt;0,AE102,0)</f>
        <v>27043.3988092954</v>
      </c>
      <c r="AY102" s="14" t="n">
        <f aca="false">IF(AF102&gt;0,AF102,0)</f>
        <v>26978.2888369987</v>
      </c>
      <c r="AZ102" s="14" t="n">
        <f aca="false">IF(AG102&gt;0,AG102,0)</f>
        <v>24602.4839682094</v>
      </c>
      <c r="BA102" s="14" t="n">
        <f aca="false">IF(AH102&gt;0,AH102,0)</f>
        <v>49048.6087071254</v>
      </c>
      <c r="BB102" s="14" t="n">
        <f aca="false">IF(AI102&gt;0,AI102,0)</f>
        <v>24728.7238096231</v>
      </c>
      <c r="BC102" s="14" t="n">
        <f aca="false">IF(AJ102&gt;0,AJ102,0)</f>
        <v>14136.1861842228</v>
      </c>
      <c r="BD102" s="14" t="n">
        <f aca="false">IF(AK102&gt;0,AK102,0)</f>
        <v>30247.2164183743</v>
      </c>
      <c r="BE102" s="14" t="n">
        <f aca="false">IF(AL102&gt;0,AL102,0)</f>
        <v>40976.3646086651</v>
      </c>
      <c r="BF102" s="14" t="n">
        <f aca="false">IF(AM102&gt;0,AM102,0)</f>
        <v>30119.5132173029</v>
      </c>
      <c r="BG102" s="14" t="n">
        <f aca="false">IF(AN102&gt;0,AN102,0)</f>
        <v>23479.1172745087</v>
      </c>
      <c r="BH102" s="14" t="n">
        <f aca="false">IF(AO102&gt;0,AO102,0)</f>
        <v>16859.2730379202</v>
      </c>
      <c r="BI102" s="14" t="n">
        <f aca="false">IF(AP102&gt;0,AP102,0)</f>
        <v>30207.2726601164</v>
      </c>
      <c r="BJ102" s="14" t="n">
        <f aca="false">IF(AQ102&gt;0,AQ102,0)</f>
        <v>34584.6038998532</v>
      </c>
      <c r="BK102" s="14" t="n">
        <f aca="false">IF(AR102&gt;0,AR102,0)</f>
        <v>17992.1347613453</v>
      </c>
    </row>
    <row r="103" customFormat="false" ht="18" hidden="false" customHeight="false" outlineLevel="0" collapsed="false">
      <c r="A103" s="26" t="s">
        <v>1482</v>
      </c>
      <c r="B103" s="26" t="s">
        <v>1483</v>
      </c>
      <c r="C103" s="25" t="n">
        <v>46</v>
      </c>
      <c r="D103" s="26" t="n">
        <f aca="false">C103-3</f>
        <v>43</v>
      </c>
      <c r="E103" s="0" t="s">
        <v>1484</v>
      </c>
      <c r="F103" s="0" t="n">
        <v>15.033080794487</v>
      </c>
      <c r="G103" s="6" t="n">
        <f aca="false">F103*((POWER(D103,2))/((POWER(C103,2))))</f>
        <v>13.1361844938594</v>
      </c>
      <c r="H103" s="0" t="n">
        <f aca="false">IF(ISNA(VLOOKUP($A103,PS!$B:$T,2,0)),0,VLOOKUP($A103,PS!$B:$T,2,0))</f>
        <v>28573.0208635416</v>
      </c>
      <c r="I103" s="0" t="n">
        <f aca="false">IF(ISNA(VLOOKUP($A103,PS!$B:$T,3,0)),0,VLOOKUP($A103,PS!$B:$T,3,0))</f>
        <v>33227.4101671118</v>
      </c>
      <c r="J103" s="0" t="n">
        <f aca="false">IF(ISNA(VLOOKUP($A103,PS!$B:$T,4,0)),0,VLOOKUP($A103,PS!$B:$T,4,0))</f>
        <v>24141.6959994396</v>
      </c>
      <c r="K103" s="0" t="n">
        <f aca="false">IF(ISNA(VLOOKUP($A103,PS!$B:$T,5,0)),0,VLOOKUP($A103,PS!$B:$T,5,0))</f>
        <v>14529.3185815267</v>
      </c>
      <c r="L103" s="0" t="n">
        <f aca="false">IF(ISNA(VLOOKUP($A103,PS!$B:$T,6,0)),0,VLOOKUP($A103,PS!$B:$T,6,0))</f>
        <v>15990.2663736655</v>
      </c>
      <c r="M103" s="0" t="n">
        <f aca="false">IF(ISNA(VLOOKUP($A103,PS!$B:$T,7,0)),0,VLOOKUP($A103,PS!$B:$T,7,0))</f>
        <v>13309.623691789</v>
      </c>
      <c r="N103" s="0" t="n">
        <f aca="false">IF(ISNA(VLOOKUP($A103,PS!$B:$T,8,0)),0,VLOOKUP($A103,PS!$B:$T,8,0))</f>
        <v>10424.2850666419</v>
      </c>
      <c r="O103" s="0" t="n">
        <f aca="false">IF(ISNA(VLOOKUP($A103,PS!$B:$T,9,0)),0,VLOOKUP($A103,PS!$B:$T,9,0))</f>
        <v>19968.9984364843</v>
      </c>
      <c r="P103" s="0" t="n">
        <f aca="false">IF(ISNA(VLOOKUP($A103,PS!$B:$T,10,0)),0,VLOOKUP($A103,PS!$B:$T,10,0))</f>
        <v>10966.5022198691</v>
      </c>
      <c r="Q103" s="0" t="n">
        <f aca="false">IF(ISNA(VLOOKUP($A103,PS!$B:$T,11,0)),0,VLOOKUP($A103,PS!$B:$T,11,0))</f>
        <v>7058.39256389202</v>
      </c>
      <c r="R103" s="0" t="n">
        <f aca="false">IF(ISNA(VLOOKUP($A103,PS!$B:$T,12,0)),0,VLOOKUP($A103,PS!$B:$T,12,0))</f>
        <v>15635.5531986156</v>
      </c>
      <c r="S103" s="0" t="n">
        <f aca="false">IF(ISNA(VLOOKUP($A103,PS!$B:$T,13,0)),0,VLOOKUP($A103,PS!$B:$T,13,0))</f>
        <v>18661.4642686468</v>
      </c>
      <c r="T103" s="0" t="n">
        <f aca="false">IF(ISNA(VLOOKUP($A103,PS!$B:$T,14,0)),0,VLOOKUP($A103,PS!$B:$T,14,0))</f>
        <v>14529.3185815267</v>
      </c>
      <c r="U103" s="0" t="n">
        <f aca="false">IF(ISNA(VLOOKUP($A103,PS!$B:$T,15,0)),0,VLOOKUP($A103,PS!$B:$T,15,0))</f>
        <v>10296.6996406287</v>
      </c>
      <c r="V103" s="0" t="n">
        <f aca="false">IF(ISNA(VLOOKUP($A103,PS!$B:$T,16,0)),0,VLOOKUP($A103,PS!$B:$T,16,0))</f>
        <v>5549.21707886652</v>
      </c>
      <c r="W103" s="0" t="n">
        <f aca="false">IF(ISNA(VLOOKUP($A103,PS!$B:$T,17,0)),0,VLOOKUP($A103,PS!$B:$T,17,0))</f>
        <v>12674.9348706024</v>
      </c>
      <c r="X103" s="0" t="n">
        <f aca="false">IF(ISNA(VLOOKUP($A103,PS!$B:$T,18,0)),0,VLOOKUP($A103,PS!$B:$T,18,0))</f>
        <v>16972.9773781727</v>
      </c>
      <c r="Y103" s="0" t="n">
        <f aca="false">IF(ISNA(VLOOKUP($A103,PS!$B:$T,19,0)),0,VLOOKUP($A103,PS!$B:$T,19,0))</f>
        <v>8949.89731981378</v>
      </c>
      <c r="AA103" s="14" t="n">
        <f aca="false">H103-(H102*$G102/100)</f>
        <v>22432.3750429146</v>
      </c>
      <c r="AB103" s="14" t="n">
        <f aca="false">I103-(I102*$G102/100)</f>
        <v>24523.0463469726</v>
      </c>
      <c r="AC103" s="14" t="n">
        <f aca="false">J103-(J102*$G102/100)</f>
        <v>18152.6506317261</v>
      </c>
      <c r="AD103" s="14" t="n">
        <f aca="false">K103-(K102*$G102/100)</f>
        <v>10268.4768478835</v>
      </c>
      <c r="AE103" s="14" t="n">
        <f aca="false">L103-(L102*$G102/100)</f>
        <v>12403.229089066</v>
      </c>
      <c r="AF103" s="14" t="n">
        <f aca="false">M103-(M102*$G102/100)</f>
        <v>9733.31625153063</v>
      </c>
      <c r="AG103" s="14" t="n">
        <f aca="false">N103-(N102*$G102/100)</f>
        <v>7181.32286020537</v>
      </c>
      <c r="AH103" s="14" t="n">
        <f aca="false">O103-(O102*$G102/100)</f>
        <v>13509.5336565232</v>
      </c>
      <c r="AI103" s="14" t="n">
        <f aca="false">P103-(P102*$G102/100)</f>
        <v>7704.49153472485</v>
      </c>
      <c r="AJ103" s="14" t="n">
        <f aca="false">Q103-(Q102*$G102/100)</f>
        <v>5197.51793295194</v>
      </c>
      <c r="AK103" s="14" t="n">
        <f aca="false">R103-(R102*$G102/100)</f>
        <v>11639.5485759889</v>
      </c>
      <c r="AL103" s="14" t="n">
        <f aca="false">S103-(S102*$G102/100)</f>
        <v>13246.2796403785</v>
      </c>
      <c r="AM103" s="14" t="n">
        <f aca="false">T103-(T102*$G102/100)</f>
        <v>10546.015517718</v>
      </c>
      <c r="AN103" s="14" t="n">
        <f aca="false">U103-(U102*$G102/100)</f>
        <v>7189.09166607517</v>
      </c>
      <c r="AO103" s="14" t="n">
        <f aca="false">V103-(V102*$G102/100)</f>
        <v>3322.80048608096</v>
      </c>
      <c r="AP103" s="14" t="n">
        <f aca="false">W103-(W102*$G102/100)</f>
        <v>8691.6318067937</v>
      </c>
      <c r="AQ103" s="14" t="n">
        <f aca="false">X103-(X102*$G102/100)</f>
        <v>12395.1086298309</v>
      </c>
      <c r="AR103" s="14" t="n">
        <f aca="false">Y103-(Y102*$G102/100)</f>
        <v>6566.43708086926</v>
      </c>
      <c r="AT103" s="14" t="n">
        <f aca="false">IF(AA103&gt;0,AA103,0)</f>
        <v>22432.3750429146</v>
      </c>
      <c r="AU103" s="14" t="n">
        <f aca="false">IF(AB103&gt;0,AB103,0)</f>
        <v>24523.0463469726</v>
      </c>
      <c r="AV103" s="14" t="n">
        <f aca="false">IF(AC103&gt;0,AC103,0)</f>
        <v>18152.6506317261</v>
      </c>
      <c r="AW103" s="14" t="n">
        <f aca="false">IF(AD103&gt;0,AD103,0)</f>
        <v>10268.4768478835</v>
      </c>
      <c r="AX103" s="14" t="n">
        <f aca="false">IF(AE103&gt;0,AE103,0)</f>
        <v>12403.229089066</v>
      </c>
      <c r="AY103" s="14" t="n">
        <f aca="false">IF(AF103&gt;0,AF103,0)</f>
        <v>9733.31625153063</v>
      </c>
      <c r="AZ103" s="14" t="n">
        <f aca="false">IF(AG103&gt;0,AG103,0)</f>
        <v>7181.32286020537</v>
      </c>
      <c r="BA103" s="14" t="n">
        <f aca="false">IF(AH103&gt;0,AH103,0)</f>
        <v>13509.5336565232</v>
      </c>
      <c r="BB103" s="14" t="n">
        <f aca="false">IF(AI103&gt;0,AI103,0)</f>
        <v>7704.49153472485</v>
      </c>
      <c r="BC103" s="14" t="n">
        <f aca="false">IF(AJ103&gt;0,AJ103,0)</f>
        <v>5197.51793295194</v>
      </c>
      <c r="BD103" s="14" t="n">
        <f aca="false">IF(AK103&gt;0,AK103,0)</f>
        <v>11639.5485759889</v>
      </c>
      <c r="BE103" s="14" t="n">
        <f aca="false">IF(AL103&gt;0,AL103,0)</f>
        <v>13246.2796403785</v>
      </c>
      <c r="BF103" s="14" t="n">
        <f aca="false">IF(AM103&gt;0,AM103,0)</f>
        <v>10546.015517718</v>
      </c>
      <c r="BG103" s="14" t="n">
        <f aca="false">IF(AN103&gt;0,AN103,0)</f>
        <v>7189.09166607517</v>
      </c>
      <c r="BH103" s="14" t="n">
        <f aca="false">IF(AO103&gt;0,AO103,0)</f>
        <v>3322.80048608096</v>
      </c>
      <c r="BI103" s="14" t="n">
        <f aca="false">IF(AP103&gt;0,AP103,0)</f>
        <v>8691.6318067937</v>
      </c>
      <c r="BJ103" s="14" t="n">
        <f aca="false">IF(AQ103&gt;0,AQ103,0)</f>
        <v>12395.1086298309</v>
      </c>
      <c r="BK103" s="14" t="n">
        <f aca="false">IF(AR103&gt;0,AR103,0)</f>
        <v>6566.43708086926</v>
      </c>
    </row>
    <row r="104" customFormat="false" ht="18" hidden="false" customHeight="false" outlineLevel="0" collapsed="false">
      <c r="A104" s="26" t="s">
        <v>1485</v>
      </c>
      <c r="B104" s="26" t="s">
        <v>1486</v>
      </c>
      <c r="C104" s="25" t="n">
        <v>46</v>
      </c>
      <c r="D104" s="26" t="n">
        <f aca="false">C104-3</f>
        <v>43</v>
      </c>
      <c r="E104" s="0" t="s">
        <v>1487</v>
      </c>
      <c r="F104" s="0" t="n">
        <v>15.0444664659694</v>
      </c>
      <c r="G104" s="6" t="n">
        <f aca="false">F104*((POWER(D104,2))/((POWER(C104,2))))</f>
        <v>13.1461335045262</v>
      </c>
      <c r="H104" s="0" t="n">
        <f aca="false">IF(ISNA(VLOOKUP($A104,PS!$B:$T,2,0)),0,VLOOKUP($A104,PS!$B:$T,2,0))</f>
        <v>9026.13884798045</v>
      </c>
      <c r="I104" s="0" t="n">
        <f aca="false">IF(ISNA(VLOOKUP($A104,PS!$B:$T,3,0)),0,VLOOKUP($A104,PS!$B:$T,3,0))</f>
        <v>16068.3239033753</v>
      </c>
      <c r="J104" s="0" t="n">
        <f aca="false">IF(ISNA(VLOOKUP($A104,PS!$B:$T,4,0)),0,VLOOKUP($A104,PS!$B:$T,4,0))</f>
        <v>9533.12861116979</v>
      </c>
      <c r="K104" s="0" t="n">
        <f aca="false">IF(ISNA(VLOOKUP($A104,PS!$B:$T,5,0)),0,VLOOKUP($A104,PS!$B:$T,5,0))</f>
        <v>6349.9315114824</v>
      </c>
      <c r="L104" s="0" t="n">
        <f aca="false">IF(ISNA(VLOOKUP($A104,PS!$B:$T,6,0)),0,VLOOKUP($A104,PS!$B:$T,6,0))</f>
        <v>7070.7627433221</v>
      </c>
      <c r="M104" s="0" t="n">
        <f aca="false">IF(ISNA(VLOOKUP($A104,PS!$B:$T,7,0)),0,VLOOKUP($A104,PS!$B:$T,7,0))</f>
        <v>6486.56757041512</v>
      </c>
      <c r="N104" s="0" t="n">
        <f aca="false">IF(ISNA(VLOOKUP($A104,PS!$B:$T,8,0)),0,VLOOKUP($A104,PS!$B:$T,8,0))</f>
        <v>4199.44338345774</v>
      </c>
      <c r="O104" s="0" t="n">
        <f aca="false">IF(ISNA(VLOOKUP($A104,PS!$B:$T,9,0)),0,VLOOKUP($A104,PS!$B:$T,9,0))</f>
        <v>6970.77133188453</v>
      </c>
      <c r="P104" s="0" t="n">
        <f aca="false">IF(ISNA(VLOOKUP($A104,PS!$B:$T,10,0)),0,VLOOKUP($A104,PS!$B:$T,10,0))</f>
        <v>3939.77431698601</v>
      </c>
      <c r="Q104" s="0" t="n">
        <f aca="false">IF(ISNA(VLOOKUP($A104,PS!$B:$T,11,0)),0,VLOOKUP($A104,PS!$B:$T,11,0))</f>
        <v>2878.24078825824</v>
      </c>
      <c r="R104" s="0" t="n">
        <f aca="false">IF(ISNA(VLOOKUP($A104,PS!$B:$T,12,0)),0,VLOOKUP($A104,PS!$B:$T,12,0))</f>
        <v>7407.07392107973</v>
      </c>
      <c r="S104" s="0" t="n">
        <f aca="false">IF(ISNA(VLOOKUP($A104,PS!$B:$T,13,0)),0,VLOOKUP($A104,PS!$B:$T,13,0))</f>
        <v>8389.44555747528</v>
      </c>
      <c r="T104" s="0" t="n">
        <f aca="false">IF(ISNA(VLOOKUP($A104,PS!$B:$T,14,0)),0,VLOOKUP($A104,PS!$B:$T,14,0))</f>
        <v>6486.56757041512</v>
      </c>
      <c r="U104" s="0" t="n">
        <f aca="false">IF(ISNA(VLOOKUP($A104,PS!$B:$T,15,0)),0,VLOOKUP($A104,PS!$B:$T,15,0))</f>
        <v>4108.5333389084</v>
      </c>
      <c r="V104" s="0" t="n">
        <f aca="false">IF(ISNA(VLOOKUP($A104,PS!$B:$T,16,0)),0,VLOOKUP($A104,PS!$B:$T,16,0))</f>
        <v>2255.15786498058</v>
      </c>
      <c r="W104" s="0" t="n">
        <f aca="false">IF(ISNA(VLOOKUP($A104,PS!$B:$T,17,0)),0,VLOOKUP($A104,PS!$B:$T,17,0))</f>
        <v>6085.20809111657</v>
      </c>
      <c r="X104" s="0" t="n">
        <f aca="false">IF(ISNA(VLOOKUP($A104,PS!$B:$T,18,0)),0,VLOOKUP($A104,PS!$B:$T,18,0))</f>
        <v>6658.55596324711</v>
      </c>
      <c r="Y104" s="0" t="n">
        <f aca="false">IF(ISNA(VLOOKUP($A104,PS!$B:$T,19,0)),0,VLOOKUP($A104,PS!$B:$T,19,0))</f>
        <v>3883.89204578603</v>
      </c>
      <c r="AA104" s="14" t="n">
        <f aca="false">H104-(H103*$G103/100)</f>
        <v>5272.73411187669</v>
      </c>
      <c r="AB104" s="14" t="n">
        <f aca="false">I104-(I103*$G103/100)</f>
        <v>11703.5100012921</v>
      </c>
      <c r="AC104" s="14" t="n">
        <f aca="false">J104-(J103*$G103/100)</f>
        <v>6361.83088473674</v>
      </c>
      <c r="AD104" s="14" t="n">
        <f aca="false">K104-(K103*$G103/100)</f>
        <v>4441.33341691245</v>
      </c>
      <c r="AE104" s="14" t="n">
        <f aca="false">L104-(L103*$G103/100)</f>
        <v>4970.25185141784</v>
      </c>
      <c r="AF104" s="14" t="n">
        <f aca="false">M104-(M103*$G103/100)</f>
        <v>4738.19084682329</v>
      </c>
      <c r="AG104" s="14" t="n">
        <f aca="false">N104-(N103*$G103/100)</f>
        <v>2830.09006493783</v>
      </c>
      <c r="AH104" s="14" t="n">
        <f aca="false">O104-(O103*$G103/100)</f>
        <v>4347.60685569206</v>
      </c>
      <c r="AI104" s="14" t="n">
        <f aca="false">P104-(P103*$G103/100)</f>
        <v>2499.19435286082</v>
      </c>
      <c r="AJ104" s="14" t="n">
        <f aca="false">Q104-(Q103*$G103/100)</f>
        <v>1951.03731876453</v>
      </c>
      <c r="AK104" s="14" t="n">
        <f aca="false">R104-(R103*$G103/100)</f>
        <v>5353.15880627405</v>
      </c>
      <c r="AL104" s="14" t="n">
        <f aca="false">S104-(S103*$G103/100)</f>
        <v>5938.04118189018</v>
      </c>
      <c r="AM104" s="14" t="n">
        <f aca="false">T104-(T103*$G103/100)</f>
        <v>4577.96947584518</v>
      </c>
      <c r="AN104" s="14" t="n">
        <f aca="false">U104-(U103*$G103/100)</f>
        <v>2755.93987733686</v>
      </c>
      <c r="AO104" s="14" t="n">
        <f aca="false">V104-(V103*$G103/100)</f>
        <v>1526.20247153592</v>
      </c>
      <c r="AP104" s="14" t="n">
        <f aca="false">W104-(W103*$G103/100)</f>
        <v>4420.20526203771</v>
      </c>
      <c r="AQ104" s="14" t="n">
        <f aca="false">X104-(X103*$G103/100)</f>
        <v>4428.95434074933</v>
      </c>
      <c r="AR104" s="14" t="n">
        <f aca="false">Y104-(Y103*$G103/100)</f>
        <v>2708.21702184432</v>
      </c>
      <c r="AT104" s="14" t="n">
        <f aca="false">IF(AA104&gt;0,AA104,0)</f>
        <v>5272.73411187669</v>
      </c>
      <c r="AU104" s="14" t="n">
        <f aca="false">IF(AB104&gt;0,AB104,0)</f>
        <v>11703.5100012921</v>
      </c>
      <c r="AV104" s="14" t="n">
        <f aca="false">IF(AC104&gt;0,AC104,0)</f>
        <v>6361.83088473674</v>
      </c>
      <c r="AW104" s="14" t="n">
        <f aca="false">IF(AD104&gt;0,AD104,0)</f>
        <v>4441.33341691245</v>
      </c>
      <c r="AX104" s="14" t="n">
        <f aca="false">IF(AE104&gt;0,AE104,0)</f>
        <v>4970.25185141784</v>
      </c>
      <c r="AY104" s="14" t="n">
        <f aca="false">IF(AF104&gt;0,AF104,0)</f>
        <v>4738.19084682329</v>
      </c>
      <c r="AZ104" s="14" t="n">
        <f aca="false">IF(AG104&gt;0,AG104,0)</f>
        <v>2830.09006493783</v>
      </c>
      <c r="BA104" s="14" t="n">
        <f aca="false">IF(AH104&gt;0,AH104,0)</f>
        <v>4347.60685569206</v>
      </c>
      <c r="BB104" s="14" t="n">
        <f aca="false">IF(AI104&gt;0,AI104,0)</f>
        <v>2499.19435286082</v>
      </c>
      <c r="BC104" s="14" t="n">
        <f aca="false">IF(AJ104&gt;0,AJ104,0)</f>
        <v>1951.03731876453</v>
      </c>
      <c r="BD104" s="14" t="n">
        <f aca="false">IF(AK104&gt;0,AK104,0)</f>
        <v>5353.15880627405</v>
      </c>
      <c r="BE104" s="14" t="n">
        <f aca="false">IF(AL104&gt;0,AL104,0)</f>
        <v>5938.04118189018</v>
      </c>
      <c r="BF104" s="14" t="n">
        <f aca="false">IF(AM104&gt;0,AM104,0)</f>
        <v>4577.96947584518</v>
      </c>
      <c r="BG104" s="14" t="n">
        <f aca="false">IF(AN104&gt;0,AN104,0)</f>
        <v>2755.93987733686</v>
      </c>
      <c r="BH104" s="14" t="n">
        <f aca="false">IF(AO104&gt;0,AO104,0)</f>
        <v>1526.20247153592</v>
      </c>
      <c r="BI104" s="14" t="n">
        <f aca="false">IF(AP104&gt;0,AP104,0)</f>
        <v>4420.20526203771</v>
      </c>
      <c r="BJ104" s="14" t="n">
        <f aca="false">IF(AQ104&gt;0,AQ104,0)</f>
        <v>4428.95434074933</v>
      </c>
      <c r="BK104" s="14" t="n">
        <f aca="false">IF(AR104&gt;0,AR104,0)</f>
        <v>2708.21702184432</v>
      </c>
    </row>
    <row r="105" customFormat="false" ht="18" hidden="false" customHeight="false" outlineLevel="0" collapsed="false">
      <c r="A105" s="26" t="s">
        <v>1488</v>
      </c>
      <c r="B105" s="26" t="s">
        <v>1489</v>
      </c>
      <c r="C105" s="25" t="n">
        <v>46</v>
      </c>
      <c r="D105" s="26" t="n">
        <f aca="false">C105-3</f>
        <v>43</v>
      </c>
      <c r="E105" s="0" t="s">
        <v>1490</v>
      </c>
      <c r="F105" s="0" t="n">
        <v>15.0558524182459</v>
      </c>
      <c r="G105" s="6" t="n">
        <f aca="false">F105*((POWER(D105,2))/((POWER(C105,2))))</f>
        <v>13.1560827605561</v>
      </c>
      <c r="H105" s="0" t="n">
        <f aca="false">IF(ISNA(VLOOKUP($A105,PS!$B:$T,2,0)),0,VLOOKUP($A105,PS!$B:$T,2,0))</f>
        <v>2567.64929899382</v>
      </c>
      <c r="I105" s="0" t="n">
        <f aca="false">IF(ISNA(VLOOKUP($A105,PS!$B:$T,3,0)),0,VLOOKUP($A105,PS!$B:$T,3,0))</f>
        <v>4173.61420358512</v>
      </c>
      <c r="J105" s="0" t="n">
        <f aca="false">IF(ISNA(VLOOKUP($A105,PS!$B:$T,4,0)),0,VLOOKUP($A105,PS!$B:$T,4,0))</f>
        <v>4967.0989492643</v>
      </c>
      <c r="K105" s="0" t="n">
        <f aca="false">IF(ISNA(VLOOKUP($A105,PS!$B:$T,5,0)),0,VLOOKUP($A105,PS!$B:$T,5,0))</f>
        <v>790.050563127811</v>
      </c>
      <c r="L105" s="0" t="n">
        <f aca="false">IF(ISNA(VLOOKUP($A105,PS!$B:$T,6,0)),0,VLOOKUP($A105,PS!$B:$T,6,0))</f>
        <v>2834.11854667478</v>
      </c>
      <c r="M105" s="0" t="n">
        <f aca="false">IF(ISNA(VLOOKUP($A105,PS!$B:$T,7,0)),0,VLOOKUP($A105,PS!$B:$T,7,0))</f>
        <v>2448.61013556227</v>
      </c>
      <c r="N105" s="0" t="n">
        <f aca="false">IF(ISNA(VLOOKUP($A105,PS!$B:$T,8,0)),0,VLOOKUP($A105,PS!$B:$T,8,0))</f>
        <v>1748.41903782001</v>
      </c>
      <c r="O105" s="0" t="n">
        <f aca="false">IF(ISNA(VLOOKUP($A105,PS!$B:$T,9,0)),0,VLOOKUP($A105,PS!$B:$T,9,0))</f>
        <v>2952.96470928317</v>
      </c>
      <c r="P105" s="0" t="n">
        <f aca="false">IF(ISNA(VLOOKUP($A105,PS!$B:$T,10,0)),0,VLOOKUP($A105,PS!$B:$T,10,0))</f>
        <v>1513.17195904594</v>
      </c>
      <c r="Q105" s="0" t="n">
        <f aca="false">IF(ISNA(VLOOKUP($A105,PS!$B:$T,11,0)),0,VLOOKUP($A105,PS!$B:$T,11,0))</f>
        <v>402.619188135071</v>
      </c>
      <c r="R105" s="0" t="n">
        <f aca="false">IF(ISNA(VLOOKUP($A105,PS!$B:$T,12,0)),0,VLOOKUP($A105,PS!$B:$T,12,0))</f>
        <v>3704.2735042735</v>
      </c>
      <c r="S105" s="0" t="n">
        <f aca="false">IF(ISNA(VLOOKUP($A105,PS!$B:$T,13,0)),0,VLOOKUP($A105,PS!$B:$T,13,0))</f>
        <v>2728.05435062309</v>
      </c>
      <c r="T105" s="0" t="n">
        <f aca="false">IF(ISNA(VLOOKUP($A105,PS!$B:$T,14,0)),0,VLOOKUP($A105,PS!$B:$T,14,0))</f>
        <v>2448.61013556227</v>
      </c>
      <c r="U105" s="0" t="n">
        <f aca="false">IF(ISNA(VLOOKUP($A105,PS!$B:$T,15,0)),0,VLOOKUP($A105,PS!$B:$T,15,0))</f>
        <v>1661.30669073216</v>
      </c>
      <c r="V105" s="0" t="n">
        <f aca="false">IF(ISNA(VLOOKUP($A105,PS!$B:$T,16,0)),0,VLOOKUP($A105,PS!$B:$T,16,0))</f>
        <v>324.227984233738</v>
      </c>
      <c r="W105" s="0" t="n">
        <f aca="false">IF(ISNA(VLOOKUP($A105,PS!$B:$T,17,0)),0,VLOOKUP($A105,PS!$B:$T,17,0))</f>
        <v>789.500172243035</v>
      </c>
      <c r="X105" s="0" t="n">
        <f aca="false">IF(ISNA(VLOOKUP($A105,PS!$B:$T,18,0)),0,VLOOKUP($A105,PS!$B:$T,18,0))</f>
        <v>3084.21172332232</v>
      </c>
      <c r="Y105" s="0" t="n">
        <f aca="false">IF(ISNA(VLOOKUP($A105,PS!$B:$T,19,0)),0,VLOOKUP($A105,PS!$B:$T,19,0))</f>
        <v>1367.47780124383</v>
      </c>
      <c r="AA105" s="14" t="n">
        <f aca="false">H105-(H104*$G104/100)</f>
        <v>1381.06103573441</v>
      </c>
      <c r="AB105" s="14" t="n">
        <f aca="false">I105-(I104*$G104/100)</f>
        <v>2061.25089130771</v>
      </c>
      <c r="AC105" s="14" t="n">
        <f aca="false">J105-(J104*$G104/100)</f>
        <v>3713.86113488174</v>
      </c>
      <c r="AD105" s="14" t="n">
        <f aca="false">K105-(K104*$G104/100)</f>
        <v>-44.719910817642</v>
      </c>
      <c r="AE105" s="14" t="n">
        <f aca="false">L105-(L104*$G104/100)</f>
        <v>1904.58663664936</v>
      </c>
      <c r="AF105" s="14" t="n">
        <f aca="false">M105-(M104*$G104/100)</f>
        <v>1595.8773028942</v>
      </c>
      <c r="AG105" s="14" t="n">
        <f aca="false">N105-(N104*$G104/100)</f>
        <v>1196.35460418367</v>
      </c>
      <c r="AH105" s="14" t="n">
        <f aca="false">O105-(O104*$G104/100)</f>
        <v>2036.57780369839</v>
      </c>
      <c r="AI105" s="14" t="n">
        <f aca="false">P105-(P104*$G104/100)</f>
        <v>995.243967557926</v>
      </c>
      <c r="AJ105" s="14" t="n">
        <f aca="false">Q105-(Q104*$G104/100)</f>
        <v>24.2418115289166</v>
      </c>
      <c r="AK105" s="14" t="n">
        <f aca="false">R105-(R104*$G104/100)</f>
        <v>2730.52967782942</v>
      </c>
      <c r="AL105" s="14" t="n">
        <f aca="false">S105-(S104*$G104/100)</f>
        <v>1625.16663734785</v>
      </c>
      <c r="AM105" s="14" t="n">
        <f aca="false">T105-(T104*$G104/100)</f>
        <v>1595.8773028942</v>
      </c>
      <c r="AN105" s="14" t="n">
        <f aca="false">U105-(U104*$G104/100)</f>
        <v>1121.19341292129</v>
      </c>
      <c r="AO105" s="14" t="n">
        <f aca="false">V105-(V104*$G104/100)</f>
        <v>27.7619205655688</v>
      </c>
      <c r="AP105" s="14" t="n">
        <f aca="false">W105-(W104*$G104/100)</f>
        <v>-10.4694074433785</v>
      </c>
      <c r="AQ105" s="14" t="n">
        <f aca="false">X105-(X104*$G104/100)</f>
        <v>2208.86906692026</v>
      </c>
      <c r="AR105" s="14" t="n">
        <f aca="false">Y105-(Y104*$G104/100)</f>
        <v>856.896167733126</v>
      </c>
      <c r="AT105" s="14" t="n">
        <f aca="false">IF(AA105&gt;0,AA105,0)</f>
        <v>1381.06103573441</v>
      </c>
      <c r="AU105" s="14" t="n">
        <f aca="false">IF(AB105&gt;0,AB105,0)</f>
        <v>2061.25089130771</v>
      </c>
      <c r="AV105" s="14" t="n">
        <f aca="false">IF(AC105&gt;0,AC105,0)</f>
        <v>3713.86113488174</v>
      </c>
      <c r="AW105" s="14" t="n">
        <f aca="false">IF(AD105&gt;0,AD105,0)</f>
        <v>0</v>
      </c>
      <c r="AX105" s="14" t="n">
        <f aca="false">IF(AE105&gt;0,AE105,0)</f>
        <v>1904.58663664936</v>
      </c>
      <c r="AY105" s="14" t="n">
        <f aca="false">IF(AF105&gt;0,AF105,0)</f>
        <v>1595.8773028942</v>
      </c>
      <c r="AZ105" s="14" t="n">
        <f aca="false">IF(AG105&gt;0,AG105,0)</f>
        <v>1196.35460418367</v>
      </c>
      <c r="BA105" s="14" t="n">
        <f aca="false">IF(AH105&gt;0,AH105,0)</f>
        <v>2036.57780369839</v>
      </c>
      <c r="BB105" s="14" t="n">
        <f aca="false">IF(AI105&gt;0,AI105,0)</f>
        <v>995.243967557926</v>
      </c>
      <c r="BC105" s="14" t="n">
        <f aca="false">IF(AJ105&gt;0,AJ105,0)</f>
        <v>24.2418115289166</v>
      </c>
      <c r="BD105" s="14" t="n">
        <f aca="false">IF(AK105&gt;0,AK105,0)</f>
        <v>2730.52967782942</v>
      </c>
      <c r="BE105" s="14" t="n">
        <f aca="false">IF(AL105&gt;0,AL105,0)</f>
        <v>1625.16663734785</v>
      </c>
      <c r="BF105" s="14" t="n">
        <f aca="false">IF(AM105&gt;0,AM105,0)</f>
        <v>1595.8773028942</v>
      </c>
      <c r="BG105" s="14" t="n">
        <f aca="false">IF(AN105&gt;0,AN105,0)</f>
        <v>1121.19341292129</v>
      </c>
      <c r="BH105" s="14" t="n">
        <f aca="false">IF(AO105&gt;0,AO105,0)</f>
        <v>27.7619205655688</v>
      </c>
      <c r="BI105" s="14" t="n">
        <f aca="false">IF(AP105&gt;0,AP105,0)</f>
        <v>0</v>
      </c>
      <c r="BJ105" s="14" t="n">
        <f aca="false">IF(AQ105&gt;0,AQ105,0)</f>
        <v>2208.86906692026</v>
      </c>
      <c r="BK105" s="14" t="n">
        <f aca="false">IF(AR105&gt;0,AR105,0)</f>
        <v>856.896167733126</v>
      </c>
    </row>
    <row r="106" customFormat="false" ht="18" hidden="false" customHeight="false" outlineLevel="0" collapsed="false">
      <c r="A106" s="26" t="s">
        <v>1491</v>
      </c>
      <c r="B106" s="26" t="s">
        <v>1492</v>
      </c>
      <c r="C106" s="25" t="n">
        <v>46</v>
      </c>
      <c r="D106" s="26" t="n">
        <f aca="false">C106-3</f>
        <v>43</v>
      </c>
      <c r="E106" s="0" t="s">
        <v>1493</v>
      </c>
      <c r="F106" s="0" t="n">
        <v>15.0672386494067</v>
      </c>
      <c r="G106" s="6" t="n">
        <f aca="false">F106*((POWER(D106,2))/((POWER(C106,2))))</f>
        <v>13.1660322602802</v>
      </c>
      <c r="H106" s="0" t="n">
        <f aca="false">IF(ISNA(VLOOKUP($A106,PS!$B:$T,2,0)),0,VLOOKUP($A106,PS!$B:$T,2,0))</f>
        <v>710.75987561566</v>
      </c>
      <c r="I106" s="0" t="n">
        <f aca="false">IF(ISNA(VLOOKUP($A106,PS!$B:$T,3,0)),0,VLOOKUP($A106,PS!$B:$T,3,0))</f>
        <v>2877.09377055716</v>
      </c>
      <c r="J106" s="0" t="n">
        <f aca="false">IF(ISNA(VLOOKUP($A106,PS!$B:$T,4,0)),0,VLOOKUP($A106,PS!$B:$T,4,0))</f>
        <v>3216.00714333493</v>
      </c>
      <c r="K106" s="0" t="n">
        <f aca="false">IF(ISNA(VLOOKUP($A106,PS!$B:$T,5,0)),0,VLOOKUP($A106,PS!$B:$T,5,0))</f>
        <v>420.854753610444</v>
      </c>
      <c r="L106" s="0" t="n">
        <f aca="false">IF(ISNA(VLOOKUP($A106,PS!$B:$T,6,0)),0,VLOOKUP($A106,PS!$B:$T,6,0))</f>
        <v>1200.23756848654</v>
      </c>
      <c r="M106" s="0" t="n">
        <f aca="false">IF(ISNA(VLOOKUP($A106,PS!$B:$T,7,0)),0,VLOOKUP($A106,PS!$B:$T,7,0))</f>
        <v>1050.98335323453</v>
      </c>
      <c r="N106" s="0" t="n">
        <f aca="false">IF(ISNA(VLOOKUP($A106,PS!$B:$T,8,0)),0,VLOOKUP($A106,PS!$B:$T,8,0))</f>
        <v>560.403559087165</v>
      </c>
      <c r="O106" s="0" t="n">
        <f aca="false">IF(ISNA(VLOOKUP($A106,PS!$B:$T,9,0)),0,VLOOKUP($A106,PS!$B:$T,9,0))</f>
        <v>1245.55331049352</v>
      </c>
      <c r="P106" s="0" t="n">
        <f aca="false">IF(ISNA(VLOOKUP($A106,PS!$B:$T,10,0)),0,VLOOKUP($A106,PS!$B:$T,10,0))</f>
        <v>1050.98335323453</v>
      </c>
      <c r="Q106" s="0" t="n">
        <f aca="false">IF(ISNA(VLOOKUP($A106,PS!$B:$T,11,0)),0,VLOOKUP($A106,PS!$B:$T,11,0))</f>
        <v>142.890408498409</v>
      </c>
      <c r="R106" s="0" t="n">
        <f aca="false">IF(ISNA(VLOOKUP($A106,PS!$B:$T,12,0)),0,VLOOKUP($A106,PS!$B:$T,12,0))</f>
        <v>1427.0527086202</v>
      </c>
      <c r="S106" s="0" t="n">
        <f aca="false">IF(ISNA(VLOOKUP($A106,PS!$B:$T,13,0)),0,VLOOKUP($A106,PS!$B:$T,13,0))</f>
        <v>1159.45621806418</v>
      </c>
      <c r="T106" s="0" t="n">
        <f aca="false">IF(ISNA(VLOOKUP($A106,PS!$B:$T,14,0)),0,VLOOKUP($A106,PS!$B:$T,14,0))</f>
        <v>1419.87499386741</v>
      </c>
      <c r="U106" s="0" t="n">
        <f aca="false">IF(ISNA(VLOOKUP($A106,PS!$B:$T,15,0)),0,VLOOKUP($A106,PS!$B:$T,15,0))</f>
        <v>542.076114891208</v>
      </c>
      <c r="V106" s="0" t="n">
        <f aca="false">IF(ISNA(VLOOKUP($A106,PS!$B:$T,16,0)),0,VLOOKUP($A106,PS!$B:$T,16,0))</f>
        <v>431.482103335923</v>
      </c>
      <c r="W106" s="0" t="n">
        <f aca="false">IF(ISNA(VLOOKUP($A106,PS!$B:$T,17,0)),0,VLOOKUP($A106,PS!$B:$T,17,0))</f>
        <v>325.540412522069</v>
      </c>
      <c r="X106" s="0" t="n">
        <f aca="false">IF(ISNA(VLOOKUP($A106,PS!$B:$T,18,0)),0,VLOOKUP($A106,PS!$B:$T,18,0))</f>
        <v>1480.048973527</v>
      </c>
      <c r="Y106" s="0" t="n">
        <f aca="false">IF(ISNA(VLOOKUP($A106,PS!$B:$T,19,0)),0,VLOOKUP($A106,PS!$B:$T,19,0))</f>
        <v>576.878872384864</v>
      </c>
      <c r="AA106" s="14" t="n">
        <f aca="false">H106-(H105*$G105/100)</f>
        <v>372.957808839195</v>
      </c>
      <c r="AB106" s="14" t="n">
        <f aca="false">I106-(I105*$G105/100)</f>
        <v>2328.00963182717</v>
      </c>
      <c r="AC106" s="14" t="n">
        <f aca="false">J106-(J105*$G105/100)</f>
        <v>2562.53149477101</v>
      </c>
      <c r="AD106" s="14" t="n">
        <f aca="false">K106-(K105*$G105/100)</f>
        <v>316.91504767511</v>
      </c>
      <c r="AE106" s="14" t="n">
        <f aca="false">L106-(L105*$G105/100)</f>
        <v>827.378586953737</v>
      </c>
      <c r="AF106" s="14" t="n">
        <f aca="false">M106-(M105*$G105/100)</f>
        <v>728.842177316594</v>
      </c>
      <c r="AG106" s="14" t="n">
        <f aca="false">N106-(N105*$G105/100)</f>
        <v>330.380103470246</v>
      </c>
      <c r="AH106" s="14" t="n">
        <f aca="false">O106-(O105*$G105/100)</f>
        <v>857.058829450209</v>
      </c>
      <c r="AI106" s="14" t="n">
        <f aca="false">P106-(P105*$G105/100)</f>
        <v>851.909197992918</v>
      </c>
      <c r="AJ106" s="14" t="n">
        <f aca="false">Q106-(Q105*$G105/100)</f>
        <v>89.9214948974801</v>
      </c>
      <c r="AK106" s="14" t="n">
        <f aca="false">R106-(R105*$G105/100)</f>
        <v>939.715420720625</v>
      </c>
      <c r="AL106" s="14" t="n">
        <f aca="false">S106-(S105*$G105/100)</f>
        <v>800.551129943259</v>
      </c>
      <c r="AM106" s="14" t="n">
        <f aca="false">T106-(T105*$G105/100)</f>
        <v>1097.73381794948</v>
      </c>
      <c r="AN106" s="14" t="n">
        <f aca="false">U106-(U105*$G105/100)</f>
        <v>323.51323175183</v>
      </c>
      <c r="AO106" s="14" t="n">
        <f aca="false">V106-(V105*$G105/100)</f>
        <v>388.82640139725</v>
      </c>
      <c r="AP106" s="14" t="n">
        <f aca="false">W106-(W105*$G105/100)</f>
        <v>221.673116467042</v>
      </c>
      <c r="AQ106" s="14" t="n">
        <f aca="false">X106-(X105*$G105/100)</f>
        <v>1074.28752669595</v>
      </c>
      <c r="AR106" s="14" t="n">
        <f aca="false">Y106-(Y105*$G105/100)</f>
        <v>396.972361120993</v>
      </c>
      <c r="AT106" s="14" t="n">
        <f aca="false">IF(AA106&gt;0,AA106,0)</f>
        <v>372.957808839195</v>
      </c>
      <c r="AU106" s="14" t="n">
        <f aca="false">IF(AB106&gt;0,AB106,0)</f>
        <v>2328.00963182717</v>
      </c>
      <c r="AV106" s="14" t="n">
        <f aca="false">IF(AC106&gt;0,AC106,0)</f>
        <v>2562.53149477101</v>
      </c>
      <c r="AW106" s="14" t="n">
        <f aca="false">IF(AD106&gt;0,AD106,0)</f>
        <v>316.91504767511</v>
      </c>
      <c r="AX106" s="14" t="n">
        <f aca="false">IF(AE106&gt;0,AE106,0)</f>
        <v>827.378586953737</v>
      </c>
      <c r="AY106" s="14" t="n">
        <f aca="false">IF(AF106&gt;0,AF106,0)</f>
        <v>728.842177316594</v>
      </c>
      <c r="AZ106" s="14" t="n">
        <f aca="false">IF(AG106&gt;0,AG106,0)</f>
        <v>330.380103470246</v>
      </c>
      <c r="BA106" s="14" t="n">
        <f aca="false">IF(AH106&gt;0,AH106,0)</f>
        <v>857.058829450209</v>
      </c>
      <c r="BB106" s="14" t="n">
        <f aca="false">IF(AI106&gt;0,AI106,0)</f>
        <v>851.909197992918</v>
      </c>
      <c r="BC106" s="14" t="n">
        <f aca="false">IF(AJ106&gt;0,AJ106,0)</f>
        <v>89.9214948974801</v>
      </c>
      <c r="BD106" s="14" t="n">
        <f aca="false">IF(AK106&gt;0,AK106,0)</f>
        <v>939.715420720625</v>
      </c>
      <c r="BE106" s="14" t="n">
        <f aca="false">IF(AL106&gt;0,AL106,0)</f>
        <v>800.551129943259</v>
      </c>
      <c r="BF106" s="14" t="n">
        <f aca="false">IF(AM106&gt;0,AM106,0)</f>
        <v>1097.73381794948</v>
      </c>
      <c r="BG106" s="14" t="n">
        <f aca="false">IF(AN106&gt;0,AN106,0)</f>
        <v>323.51323175183</v>
      </c>
      <c r="BH106" s="14" t="n">
        <f aca="false">IF(AO106&gt;0,AO106,0)</f>
        <v>388.82640139725</v>
      </c>
      <c r="BI106" s="14" t="n">
        <f aca="false">IF(AP106&gt;0,AP106,0)</f>
        <v>221.673116467042</v>
      </c>
      <c r="BJ106" s="14" t="n">
        <f aca="false">IF(AQ106&gt;0,AQ106,0)</f>
        <v>1074.28752669595</v>
      </c>
      <c r="BK106" s="14" t="n">
        <f aca="false">IF(AR106&gt;0,AR106,0)</f>
        <v>396.972361120993</v>
      </c>
    </row>
    <row r="107" customFormat="false" ht="18" hidden="false" customHeight="false" outlineLevel="0" collapsed="false">
      <c r="A107" s="25" t="s">
        <v>1494</v>
      </c>
      <c r="B107" s="26" t="s">
        <v>1495</v>
      </c>
      <c r="C107" s="25" t="n">
        <v>46</v>
      </c>
      <c r="D107" s="26" t="n">
        <f aca="false">C107-3</f>
        <v>43</v>
      </c>
      <c r="E107" s="0" t="s">
        <v>1496</v>
      </c>
      <c r="F107" s="0" t="n">
        <v>15.0786251572134</v>
      </c>
      <c r="G107" s="6" t="n">
        <f aca="false">F107*((POWER(D107,2))/((POWER(C107,2))))</f>
        <v>13.1759820017427</v>
      </c>
      <c r="H107" s="0" t="n">
        <f aca="false">IF(ISNA(VLOOKUP($A107,PS!$B:$T,2,0)),0,VLOOKUP($A107,PS!$B:$T,2,0))</f>
        <v>41.94797713321</v>
      </c>
      <c r="I107" s="0" t="n">
        <f aca="false">IF(ISNA(VLOOKUP($A107,PS!$B:$T,3,0)),0,VLOOKUP($A107,PS!$B:$T,3,0))</f>
        <v>126.153574345618</v>
      </c>
      <c r="J107" s="0" t="n">
        <f aca="false">IF(ISNA(VLOOKUP($A107,PS!$B:$T,4,0)),0,VLOOKUP($A107,PS!$B:$T,4,0))</f>
        <v>101.649884930414</v>
      </c>
      <c r="K107" s="0" t="n">
        <f aca="false">IF(ISNA(VLOOKUP($A107,PS!$B:$T,5,0)),0,VLOOKUP($A107,PS!$B:$T,5,0))</f>
        <v>46.6690059864038</v>
      </c>
      <c r="L107" s="0" t="n">
        <f aca="false">IF(ISNA(VLOOKUP($A107,PS!$B:$T,6,0)),0,VLOOKUP($A107,PS!$B:$T,6,0))</f>
        <v>111.908862789351</v>
      </c>
      <c r="M107" s="0" t="n">
        <f aca="false">IF(ISNA(VLOOKUP($A107,PS!$B:$T,7,0)),0,VLOOKUP($A107,PS!$B:$T,7,0))</f>
        <v>66.9356254828967</v>
      </c>
      <c r="N107" s="0" t="n">
        <f aca="false">IF(ISNA(VLOOKUP($A107,PS!$B:$T,8,0)),0,VLOOKUP($A107,PS!$B:$T,8,0))</f>
        <v>8.71079643496302</v>
      </c>
      <c r="O107" s="0" t="n">
        <f aca="false">IF(ISNA(VLOOKUP($A107,PS!$B:$T,9,0)),0,VLOOKUP($A107,PS!$B:$T,9,0))</f>
        <v>83.0934209363122</v>
      </c>
      <c r="P107" s="0" t="n">
        <f aca="false">IF(ISNA(VLOOKUP($A107,PS!$B:$T,10,0)),0,VLOOKUP($A107,PS!$B:$T,10,0))</f>
        <v>66.9356254828967</v>
      </c>
      <c r="Q107" s="0" t="n">
        <f aca="false">IF(ISNA(VLOOKUP($A107,PS!$B:$T,11,0)),0,VLOOKUP($A107,PS!$B:$T,11,0))</f>
        <v>25.7826131581648</v>
      </c>
      <c r="R107" s="0" t="n">
        <f aca="false">IF(ISNA(VLOOKUP($A107,PS!$B:$T,12,0)),0,VLOOKUP($A107,PS!$B:$T,12,0))</f>
        <v>106.093930259387</v>
      </c>
      <c r="S107" s="0" t="n">
        <f aca="false">IF(ISNA(VLOOKUP($A107,PS!$B:$T,13,0)),0,VLOOKUP($A107,PS!$B:$T,13,0))</f>
        <v>92.865676579789</v>
      </c>
      <c r="T107" s="0" t="n">
        <f aca="false">IF(ISNA(VLOOKUP($A107,PS!$B:$T,14,0)),0,VLOOKUP($A107,PS!$B:$T,14,0))</f>
        <v>70.0585773787416</v>
      </c>
      <c r="U107" s="0" t="n">
        <f aca="false">IF(ISNA(VLOOKUP($A107,PS!$B:$T,15,0)),0,VLOOKUP($A107,PS!$B:$T,15,0))</f>
        <v>28.3187213789933</v>
      </c>
      <c r="V107" s="0" t="n">
        <f aca="false">IF(ISNA(VLOOKUP($A107,PS!$B:$T,16,0)),0,VLOOKUP($A107,PS!$B:$T,16,0))</f>
        <v>9.42512562954895</v>
      </c>
      <c r="W107" s="0" t="n">
        <f aca="false">IF(ISNA(VLOOKUP($A107,PS!$B:$T,17,0)),0,VLOOKUP($A107,PS!$B:$T,17,0))</f>
        <v>35.1391939025966</v>
      </c>
      <c r="X107" s="0" t="n">
        <f aca="false">IF(ISNA(VLOOKUP($A107,PS!$B:$T,18,0)),0,VLOOKUP($A107,PS!$B:$T,18,0))</f>
        <v>127.115110531583</v>
      </c>
      <c r="Y107" s="0" t="n">
        <f aca="false">IF(ISNA(VLOOKUP($A107,PS!$B:$T,19,0)),0,VLOOKUP($A107,PS!$B:$T,19,0))</f>
        <v>43.1793519480065</v>
      </c>
      <c r="AA107" s="14" t="n">
        <f aca="false">H107-(H106*$G106/100)</f>
        <v>-51.6308973834755</v>
      </c>
      <c r="AB107" s="14" t="n">
        <f aca="false">I107-(I106*$G106/100)</f>
        <v>-252.64551964445</v>
      </c>
      <c r="AC107" s="14" t="n">
        <f aca="false">J107-(J106*$G106/100)</f>
        <v>-321.77065305398</v>
      </c>
      <c r="AD107" s="14" t="n">
        <f aca="false">K107-(K106*$G106/100)</f>
        <v>-8.74086664287022</v>
      </c>
      <c r="AE107" s="14" t="n">
        <f aca="false">L107-(L106*$G106/100)</f>
        <v>-46.11480267759</v>
      </c>
      <c r="AF107" s="14" t="n">
        <f aca="false">M107-(M106*$G106/100)</f>
        <v>-71.4371818541366</v>
      </c>
      <c r="AG107" s="14" t="n">
        <f aca="false">N107-(N106*$G106/100)</f>
        <v>-65.0721169422118</v>
      </c>
      <c r="AH107" s="14" t="n">
        <f aca="false">O107-(O106*$G106/100)</f>
        <v>-80.8965297422528</v>
      </c>
      <c r="AI107" s="14" t="n">
        <f aca="false">P107-(P106*$G106/100)</f>
        <v>-71.4371818541366</v>
      </c>
      <c r="AJ107" s="14" t="n">
        <f aca="false">Q107-(Q106*$G106/100)</f>
        <v>6.96961587841808</v>
      </c>
      <c r="AK107" s="14" t="n">
        <f aca="false">R107-(R106*$G106/100)</f>
        <v>-81.7922897287508</v>
      </c>
      <c r="AL107" s="14" t="n">
        <f aca="false">S107-(S106*$G106/100)</f>
        <v>-59.7887031343667</v>
      </c>
      <c r="AM107" s="14" t="n">
        <f aca="false">T107-(T106*$G106/100)</f>
        <v>-116.882622369494</v>
      </c>
      <c r="AN107" s="14" t="n">
        <f aca="false">U107-(U106*$G106/100)</f>
        <v>-43.0511947828569</v>
      </c>
      <c r="AO107" s="14" t="n">
        <f aca="false">V107-(V106*$G106/100)</f>
        <v>-47.3839472929944</v>
      </c>
      <c r="AP107" s="14" t="n">
        <f aca="false">W107-(W106*$G106/100)</f>
        <v>-7.72156183030837</v>
      </c>
      <c r="AQ107" s="14" t="n">
        <f aca="false">X107-(X106*$G106/100)</f>
        <v>-67.7486147909292</v>
      </c>
      <c r="AR107" s="14" t="n">
        <f aca="false">Y107-(Y106*$G106/100)</f>
        <v>-32.7727064929256</v>
      </c>
      <c r="AT107" s="14" t="n">
        <f aca="false">IF(AA107&gt;0,AA107,0)</f>
        <v>0</v>
      </c>
      <c r="AU107" s="14" t="n">
        <f aca="false">IF(AB107&gt;0,AB107,0)</f>
        <v>0</v>
      </c>
      <c r="AV107" s="14" t="n">
        <f aca="false">IF(AC107&gt;0,AC107,0)</f>
        <v>0</v>
      </c>
      <c r="AW107" s="14" t="n">
        <f aca="false">IF(AD107&gt;0,AD107,0)</f>
        <v>0</v>
      </c>
      <c r="AX107" s="14" t="n">
        <f aca="false">IF(AE107&gt;0,AE107,0)</f>
        <v>0</v>
      </c>
      <c r="AY107" s="14" t="n">
        <f aca="false">IF(AF107&gt;0,AF107,0)</f>
        <v>0</v>
      </c>
      <c r="AZ107" s="14" t="n">
        <f aca="false">IF(AG107&gt;0,AG107,0)</f>
        <v>0</v>
      </c>
      <c r="BA107" s="14" t="n">
        <f aca="false">IF(AH107&gt;0,AH107,0)</f>
        <v>0</v>
      </c>
      <c r="BB107" s="14" t="n">
        <f aca="false">IF(AI107&gt;0,AI107,0)</f>
        <v>0</v>
      </c>
      <c r="BC107" s="14" t="n">
        <f aca="false">IF(AJ107&gt;0,AJ107,0)</f>
        <v>6.96961587841808</v>
      </c>
      <c r="BD107" s="14" t="n">
        <f aca="false">IF(AK107&gt;0,AK107,0)</f>
        <v>0</v>
      </c>
      <c r="BE107" s="14" t="n">
        <f aca="false">IF(AL107&gt;0,AL107,0)</f>
        <v>0</v>
      </c>
      <c r="BF107" s="14" t="n">
        <f aca="false">IF(AM107&gt;0,AM107,0)</f>
        <v>0</v>
      </c>
      <c r="BG107" s="14" t="n">
        <f aca="false">IF(AN107&gt;0,AN107,0)</f>
        <v>0</v>
      </c>
      <c r="BH107" s="14" t="n">
        <f aca="false">IF(AO107&gt;0,AO107,0)</f>
        <v>0</v>
      </c>
      <c r="BI107" s="14" t="n">
        <f aca="false">IF(AP107&gt;0,AP107,0)</f>
        <v>0</v>
      </c>
      <c r="BJ107" s="14" t="n">
        <f aca="false">IF(AQ107&gt;0,AQ107,0)</f>
        <v>0</v>
      </c>
      <c r="BK107" s="14" t="n">
        <f aca="false">IF(AR107&gt;0,AR107,0)</f>
        <v>0</v>
      </c>
    </row>
    <row r="108" customFormat="false" ht="18" hidden="false" customHeight="false" outlineLevel="0" collapsed="false">
      <c r="A108" s="25" t="s">
        <v>1497</v>
      </c>
      <c r="B108" s="26" t="s">
        <v>1498</v>
      </c>
      <c r="C108" s="26" t="n">
        <v>48</v>
      </c>
      <c r="D108" s="26" t="n">
        <f aca="false">C108-3</f>
        <v>45</v>
      </c>
      <c r="E108" s="0" t="s">
        <v>1499</v>
      </c>
      <c r="F108" s="0" t="n">
        <v>15.9456867548524</v>
      </c>
      <c r="G108" s="6" t="n">
        <f aca="false">F108*((POWER(D108,2))/((POWER(C108,2))))</f>
        <v>14.014763749382</v>
      </c>
      <c r="H108" s="0" t="n">
        <f aca="false">IF(ISNA(VLOOKUP($A108,PS!$B:$T,2,0)),0,VLOOKUP($A108,PS!$B:$T,2,0))</f>
        <v>74.6436221274787</v>
      </c>
      <c r="I108" s="0" t="n">
        <f aca="false">IF(ISNA(VLOOKUP($A108,PS!$B:$T,3,0)),0,VLOOKUP($A108,PS!$B:$T,3,0))</f>
        <v>65.8370563185504</v>
      </c>
      <c r="J108" s="0" t="n">
        <f aca="false">IF(ISNA(VLOOKUP($A108,PS!$B:$T,4,0)),0,VLOOKUP($A108,PS!$B:$T,4,0))</f>
        <v>208.901250381717</v>
      </c>
      <c r="K108" s="0" t="n">
        <f aca="false">IF(ISNA(VLOOKUP($A108,PS!$B:$T,5,0)),0,VLOOKUP($A108,PS!$B:$T,5,0))</f>
        <v>51.2374437717726</v>
      </c>
      <c r="L108" s="0" t="n">
        <f aca="false">IF(ISNA(VLOOKUP($A108,PS!$B:$T,6,0)),0,VLOOKUP($A108,PS!$B:$T,6,0))</f>
        <v>45.4015649824051</v>
      </c>
      <c r="M108" s="0" t="n">
        <f aca="false">IF(ISNA(VLOOKUP($A108,PS!$B:$T,7,0)),0,VLOOKUP($A108,PS!$B:$T,7,0))</f>
        <v>40.2209032801854</v>
      </c>
      <c r="N108" s="0" t="n">
        <f aca="false">IF(ISNA(VLOOKUP($A108,PS!$B:$T,8,0)),0,VLOOKUP($A108,PS!$B:$T,8,0))</f>
        <v>7.59861990117385</v>
      </c>
      <c r="O108" s="0" t="n">
        <f aca="false">IF(ISNA(VLOOKUP($A108,PS!$B:$T,9,0)),0,VLOOKUP($A108,PS!$B:$T,9,0))</f>
        <v>56.3032430430555</v>
      </c>
      <c r="P108" s="0" t="n">
        <f aca="false">IF(ISNA(VLOOKUP($A108,PS!$B:$T,10,0)),0,VLOOKUP($A108,PS!$B:$T,10,0))</f>
        <v>45.4015649824051</v>
      </c>
      <c r="Q108" s="0" t="n">
        <f aca="false">IF(ISNA(VLOOKUP($A108,PS!$B:$T,11,0)),0,VLOOKUP($A108,PS!$B:$T,11,0))</f>
        <v>20.8226418967464</v>
      </c>
      <c r="R108" s="0" t="n">
        <f aca="false">IF(ISNA(VLOOKUP($A108,PS!$B:$T,12,0)),0,VLOOKUP($A108,PS!$B:$T,12,0))</f>
        <v>52.4915336236091</v>
      </c>
      <c r="S108" s="0" t="n">
        <f aca="false">IF(ISNA(VLOOKUP($A108,PS!$B:$T,13,0)),0,VLOOKUP($A108,PS!$B:$T,13,0))</f>
        <v>53.3351100981509</v>
      </c>
      <c r="T108" s="0" t="n">
        <f aca="false">IF(ISNA(VLOOKUP($A108,PS!$B:$T,14,0)),0,VLOOKUP($A108,PS!$B:$T,14,0))</f>
        <v>41.7692788056821</v>
      </c>
      <c r="U108" s="0" t="n">
        <f aca="false">IF(ISNA(VLOOKUP($A108,PS!$B:$T,15,0)),0,VLOOKUP($A108,PS!$B:$T,15,0))</f>
        <v>33.7741303599392</v>
      </c>
      <c r="V108" s="0" t="n">
        <f aca="false">IF(ISNA(VLOOKUP($A108,PS!$B:$T,16,0)),0,VLOOKUP($A108,PS!$B:$T,16,0))</f>
        <v>24.0207757104518</v>
      </c>
      <c r="W108" s="0" t="n">
        <f aca="false">IF(ISNA(VLOOKUP($A108,PS!$B:$T,17,0)),0,VLOOKUP($A108,PS!$B:$T,17,0))</f>
        <v>7.89303707531327</v>
      </c>
      <c r="X108" s="0" t="n">
        <f aca="false">IF(ISNA(VLOOKUP($A108,PS!$B:$T,18,0)),0,VLOOKUP($A108,PS!$B:$T,18,0))</f>
        <v>55.8555963247112</v>
      </c>
      <c r="Y108" s="0" t="n">
        <f aca="false">IF(ISNA(VLOOKUP($A108,PS!$B:$T,19,0)),0,VLOOKUP($A108,PS!$B:$T,19,0))</f>
        <v>40.3766495921963</v>
      </c>
      <c r="AA108" s="14" t="n">
        <f aca="false">H108-(H107*$G107/100)</f>
        <v>69.1165642103118</v>
      </c>
      <c r="AB108" s="14" t="n">
        <f aca="false">I108-(I107*$G107/100)</f>
        <v>49.2150840682167</v>
      </c>
      <c r="AC108" s="14" t="n">
        <f aca="false">J108-(J107*$G107/100)</f>
        <v>195.507879838493</v>
      </c>
      <c r="AD108" s="14" t="n">
        <f aca="false">K108-(K107*$G107/100)</f>
        <v>45.0883439426118</v>
      </c>
      <c r="AE108" s="14" t="n">
        <f aca="false">L108-(L107*$G107/100)</f>
        <v>30.6564733629253</v>
      </c>
      <c r="AF108" s="14" t="n">
        <f aca="false">M108-(M107*$G107/100)</f>
        <v>31.4014773138051</v>
      </c>
      <c r="AG108" s="14" t="n">
        <f aca="false">N108-(N107*$G107/100)</f>
        <v>6.45088693069468</v>
      </c>
      <c r="AH108" s="14" t="n">
        <f aca="false">O108-(O107*$G107/100)</f>
        <v>45.3548688558547</v>
      </c>
      <c r="AI108" s="14" t="n">
        <f aca="false">P108-(P107*$G107/100)</f>
        <v>36.5821390160247</v>
      </c>
      <c r="AJ108" s="14" t="n">
        <f aca="false">Q108-(Q107*$G107/100)</f>
        <v>17.4255294274476</v>
      </c>
      <c r="AK108" s="14" t="n">
        <f aca="false">R108-(R107*$G107/100)</f>
        <v>38.5126164676907</v>
      </c>
      <c r="AL108" s="14" t="n">
        <f aca="false">S108-(S107*$G107/100)</f>
        <v>41.0991452662014</v>
      </c>
      <c r="AM108" s="14" t="n">
        <f aca="false">T108-(T107*$G107/100)</f>
        <v>32.5383732595821</v>
      </c>
      <c r="AN108" s="14" t="n">
        <f aca="false">U108-(U107*$G107/100)</f>
        <v>30.0428607279194</v>
      </c>
      <c r="AO108" s="14" t="n">
        <f aca="false">V108-(V107*$G107/100)</f>
        <v>22.7789228538608</v>
      </c>
      <c r="AP108" s="14" t="n">
        <f aca="false">W108-(W107*$G107/100)</f>
        <v>3.26310321114967</v>
      </c>
      <c r="AQ108" s="14" t="n">
        <f aca="false">X108-(X107*$G107/100)</f>
        <v>39.1069322395745</v>
      </c>
      <c r="AR108" s="14" t="n">
        <f aca="false">Y108-(Y107*$G107/100)</f>
        <v>34.6873459510578</v>
      </c>
      <c r="AT108" s="14" t="n">
        <f aca="false">IF(AA108&gt;0,AA108,0)</f>
        <v>69.1165642103118</v>
      </c>
      <c r="AU108" s="14" t="n">
        <f aca="false">IF(AB108&gt;0,AB108,0)</f>
        <v>49.2150840682167</v>
      </c>
      <c r="AV108" s="14" t="n">
        <f aca="false">IF(AC108&gt;0,AC108,0)</f>
        <v>195.507879838493</v>
      </c>
      <c r="AW108" s="14" t="n">
        <f aca="false">IF(AD108&gt;0,AD108,0)</f>
        <v>45.0883439426118</v>
      </c>
      <c r="AX108" s="14" t="n">
        <f aca="false">IF(AE108&gt;0,AE108,0)</f>
        <v>30.6564733629253</v>
      </c>
      <c r="AY108" s="14" t="n">
        <f aca="false">IF(AF108&gt;0,AF108,0)</f>
        <v>31.4014773138051</v>
      </c>
      <c r="AZ108" s="14" t="n">
        <f aca="false">IF(AG108&gt;0,AG108,0)</f>
        <v>6.45088693069468</v>
      </c>
      <c r="BA108" s="14" t="n">
        <f aca="false">IF(AH108&gt;0,AH108,0)</f>
        <v>45.3548688558547</v>
      </c>
      <c r="BB108" s="14" t="n">
        <f aca="false">IF(AI108&gt;0,AI108,0)</f>
        <v>36.5821390160247</v>
      </c>
      <c r="BC108" s="14" t="n">
        <f aca="false">IF(AJ108&gt;0,AJ108,0)</f>
        <v>17.4255294274476</v>
      </c>
      <c r="BD108" s="14" t="n">
        <f aca="false">IF(AK108&gt;0,AK108,0)</f>
        <v>38.5126164676907</v>
      </c>
      <c r="BE108" s="14" t="n">
        <f aca="false">IF(AL108&gt;0,AL108,0)</f>
        <v>41.0991452662014</v>
      </c>
      <c r="BF108" s="14" t="n">
        <f aca="false">IF(AM108&gt;0,AM108,0)</f>
        <v>32.5383732595821</v>
      </c>
      <c r="BG108" s="14" t="n">
        <f aca="false">IF(AN108&gt;0,AN108,0)</f>
        <v>30.0428607279194</v>
      </c>
      <c r="BH108" s="14" t="n">
        <f aca="false">IF(AO108&gt;0,AO108,0)</f>
        <v>22.7789228538608</v>
      </c>
      <c r="BI108" s="14" t="n">
        <f aca="false">IF(AP108&gt;0,AP108,0)</f>
        <v>3.26310321114967</v>
      </c>
      <c r="BJ108" s="14" t="n">
        <f aca="false">IF(AQ108&gt;0,AQ108,0)</f>
        <v>39.1069322395745</v>
      </c>
      <c r="BK108" s="14" t="n">
        <f aca="false">IF(AR108&gt;0,AR108,0)</f>
        <v>34.6873459510578</v>
      </c>
    </row>
    <row r="109" customFormat="false" ht="18" hidden="false" customHeight="false" outlineLevel="0" collapsed="false">
      <c r="A109" s="25" t="s">
        <v>1500</v>
      </c>
      <c r="B109" s="26" t="s">
        <v>1501</v>
      </c>
      <c r="C109" s="26" t="n">
        <v>48</v>
      </c>
      <c r="D109" s="26" t="n">
        <f aca="false">C109-3</f>
        <v>45</v>
      </c>
      <c r="E109" s="0" t="s">
        <v>1502</v>
      </c>
      <c r="F109" s="0" t="n">
        <v>15.9575677722064</v>
      </c>
      <c r="G109" s="6" t="n">
        <f aca="false">F109*((POWER(D109,2))/((POWER(C109,2))))</f>
        <v>14.0252060497908</v>
      </c>
      <c r="H109" s="0" t="n">
        <f aca="false">IF(ISNA(VLOOKUP($A109,PS!$B:$T,2,0)),0,VLOOKUP($A109,PS!$B:$T,2,0))</f>
        <v>10242.4786981577</v>
      </c>
      <c r="I109" s="0" t="n">
        <f aca="false">IF(ISNA(VLOOKUP($A109,PS!$B:$T,3,0)),0,VLOOKUP($A109,PS!$B:$T,3,0))</f>
        <v>7627.41810808229</v>
      </c>
      <c r="J109" s="0" t="n">
        <f aca="false">IF(ISNA(VLOOKUP($A109,PS!$B:$T,4,0)),0,VLOOKUP($A109,PS!$B:$T,4,0))</f>
        <v>6826.48484993088</v>
      </c>
      <c r="K109" s="0" t="n">
        <f aca="false">IF(ISNA(VLOOKUP($A109,PS!$B:$T,5,0)),0,VLOOKUP($A109,PS!$B:$T,5,0))</f>
        <v>5921.79076335103</v>
      </c>
      <c r="L109" s="0" t="n">
        <f aca="false">IF(ISNA(VLOOKUP($A109,PS!$B:$T,6,0)),0,VLOOKUP($A109,PS!$B:$T,6,0))</f>
        <v>9544.59754413577</v>
      </c>
      <c r="M109" s="0" t="n">
        <f aca="false">IF(ISNA(VLOOKUP($A109,PS!$B:$T,7,0)),0,VLOOKUP($A109,PS!$B:$T,7,0))</f>
        <v>5788.84420875184</v>
      </c>
      <c r="N109" s="0" t="n">
        <f aca="false">IF(ISNA(VLOOKUP($A109,PS!$B:$T,8,0)),0,VLOOKUP($A109,PS!$B:$T,8,0))</f>
        <v>5153.04548343432</v>
      </c>
      <c r="O109" s="0" t="n">
        <f aca="false">IF(ISNA(VLOOKUP($A109,PS!$B:$T,9,0)),0,VLOOKUP($A109,PS!$B:$T,9,0))</f>
        <v>5921.79076335103</v>
      </c>
      <c r="P109" s="0" t="n">
        <f aca="false">IF(ISNA(VLOOKUP($A109,PS!$B:$T,10,0)),0,VLOOKUP($A109,PS!$B:$T,10,0))</f>
        <v>6031.36623083201</v>
      </c>
      <c r="Q109" s="0" t="n">
        <f aca="false">IF(ISNA(VLOOKUP($A109,PS!$B:$T,11,0)),0,VLOOKUP($A109,PS!$B:$T,11,0))</f>
        <v>3252.08547162065</v>
      </c>
      <c r="R109" s="0" t="n">
        <f aca="false">IF(ISNA(VLOOKUP($A109,PS!$B:$T,12,0)),0,VLOOKUP($A109,PS!$B:$T,12,0))</f>
        <v>14207.0590351432</v>
      </c>
      <c r="S109" s="0" t="n">
        <f aca="false">IF(ISNA(VLOOKUP($A109,PS!$B:$T,13,0)),0,VLOOKUP($A109,PS!$B:$T,13,0))</f>
        <v>10600.0312465537</v>
      </c>
      <c r="T109" s="0" t="n">
        <f aca="false">IF(ISNA(VLOOKUP($A109,PS!$B:$T,14,0)),0,VLOOKUP($A109,PS!$B:$T,14,0))</f>
        <v>5334.32199604163</v>
      </c>
      <c r="U109" s="0" t="n">
        <f aca="false">IF(ISNA(VLOOKUP($A109,PS!$B:$T,15,0)),0,VLOOKUP($A109,PS!$B:$T,15,0))</f>
        <v>2331.65238669999</v>
      </c>
      <c r="V109" s="0" t="n">
        <f aca="false">IF(ISNA(VLOOKUP($A109,PS!$B:$T,16,0)),0,VLOOKUP($A109,PS!$B:$T,16,0))</f>
        <v>1362.9184520169</v>
      </c>
      <c r="W109" s="0" t="n">
        <f aca="false">IF(ISNA(VLOOKUP($A109,PS!$B:$T,17,0)),0,VLOOKUP($A109,PS!$B:$T,17,0))</f>
        <v>3271.8350342333</v>
      </c>
      <c r="X109" s="0" t="n">
        <f aca="false">IF(ISNA(VLOOKUP($A109,PS!$B:$T,18,0)),0,VLOOKUP($A109,PS!$B:$T,18,0))</f>
        <v>13509.3648603572</v>
      </c>
      <c r="Y109" s="0" t="n">
        <f aca="false">IF(ISNA(VLOOKUP($A109,PS!$B:$T,19,0)),0,VLOOKUP($A109,PS!$B:$T,19,0))</f>
        <v>4695.3163833238</v>
      </c>
      <c r="AA109" s="14" t="n">
        <f aca="false">H109-(H108*$G108/100)</f>
        <v>10232.0175708626</v>
      </c>
      <c r="AB109" s="14" t="n">
        <f aca="false">I109-(I108*$G108/100)</f>
        <v>7618.19120017969</v>
      </c>
      <c r="AC109" s="14" t="n">
        <f aca="false">J109-(J108*$G108/100)</f>
        <v>6797.20783322038</v>
      </c>
      <c r="AD109" s="14" t="n">
        <f aca="false">K109-(K108*$G108/100)</f>
        <v>5914.6099566552</v>
      </c>
      <c r="AE109" s="14" t="n">
        <f aca="false">L109-(L108*$G108/100)</f>
        <v>9538.23462206497</v>
      </c>
      <c r="AF109" s="14" t="n">
        <f aca="false">M109-(M108*$G108/100)</f>
        <v>5783.20734417926</v>
      </c>
      <c r="AG109" s="14" t="n">
        <f aca="false">N109-(N108*$G108/100)</f>
        <v>5151.98055480696</v>
      </c>
      <c r="AH109" s="14" t="n">
        <f aca="false">O109-(O108*$G108/100)</f>
        <v>5913.89999685531</v>
      </c>
      <c r="AI109" s="14" t="n">
        <f aca="false">P109-(P108*$G108/100)</f>
        <v>6025.0033087612</v>
      </c>
      <c r="AJ109" s="14" t="n">
        <f aca="false">Q109-(Q108*$G108/100)</f>
        <v>3249.16722755244</v>
      </c>
      <c r="AK109" s="14" t="n">
        <f aca="false">R109-(R108*$G108/100)</f>
        <v>14199.7024707174</v>
      </c>
      <c r="AL109" s="14" t="n">
        <f aca="false">S109-(S108*$G108/100)</f>
        <v>10592.556456878</v>
      </c>
      <c r="AM109" s="14" t="n">
        <f aca="false">T109-(T108*$G108/100)</f>
        <v>5328.46813029719</v>
      </c>
      <c r="AN109" s="14" t="n">
        <f aca="false">U109-(U108*$G108/100)</f>
        <v>2326.91902212164</v>
      </c>
      <c r="AO109" s="14" t="n">
        <f aca="false">V109-(V108*$G108/100)</f>
        <v>1359.55199705031</v>
      </c>
      <c r="AP109" s="14" t="n">
        <f aca="false">W109-(W108*$G108/100)</f>
        <v>3270.72884373455</v>
      </c>
      <c r="AQ109" s="14" t="n">
        <f aca="false">X109-(X108*$G108/100)</f>
        <v>13501.5368304915</v>
      </c>
      <c r="AR109" s="14" t="n">
        <f aca="false">Y109-(Y108*$G108/100)</f>
        <v>4689.65769127354</v>
      </c>
      <c r="AT109" s="14" t="n">
        <f aca="false">IF(AA109&gt;0,AA109,0)</f>
        <v>10232.0175708626</v>
      </c>
      <c r="AU109" s="14" t="n">
        <f aca="false">IF(AB109&gt;0,AB109,0)</f>
        <v>7618.19120017969</v>
      </c>
      <c r="AV109" s="14" t="n">
        <f aca="false">IF(AC109&gt;0,AC109,0)</f>
        <v>6797.20783322038</v>
      </c>
      <c r="AW109" s="14" t="n">
        <f aca="false">IF(AD109&gt;0,AD109,0)</f>
        <v>5914.6099566552</v>
      </c>
      <c r="AX109" s="14" t="n">
        <f aca="false">IF(AE109&gt;0,AE109,0)</f>
        <v>9538.23462206497</v>
      </c>
      <c r="AY109" s="14" t="n">
        <f aca="false">IF(AF109&gt;0,AF109,0)</f>
        <v>5783.20734417926</v>
      </c>
      <c r="AZ109" s="14" t="n">
        <f aca="false">IF(AG109&gt;0,AG109,0)</f>
        <v>5151.98055480696</v>
      </c>
      <c r="BA109" s="14" t="n">
        <f aca="false">IF(AH109&gt;0,AH109,0)</f>
        <v>5913.89999685531</v>
      </c>
      <c r="BB109" s="14" t="n">
        <f aca="false">IF(AI109&gt;0,AI109,0)</f>
        <v>6025.0033087612</v>
      </c>
      <c r="BC109" s="14" t="n">
        <f aca="false">IF(AJ109&gt;0,AJ109,0)</f>
        <v>3249.16722755244</v>
      </c>
      <c r="BD109" s="14" t="n">
        <f aca="false">IF(AK109&gt;0,AK109,0)</f>
        <v>14199.7024707174</v>
      </c>
      <c r="BE109" s="14" t="n">
        <f aca="false">IF(AL109&gt;0,AL109,0)</f>
        <v>10592.556456878</v>
      </c>
      <c r="BF109" s="14" t="n">
        <f aca="false">IF(AM109&gt;0,AM109,0)</f>
        <v>5328.46813029719</v>
      </c>
      <c r="BG109" s="14" t="n">
        <f aca="false">IF(AN109&gt;0,AN109,0)</f>
        <v>2326.91902212164</v>
      </c>
      <c r="BH109" s="14" t="n">
        <f aca="false">IF(AO109&gt;0,AO109,0)</f>
        <v>1359.55199705031</v>
      </c>
      <c r="BI109" s="14" t="n">
        <f aca="false">IF(AP109&gt;0,AP109,0)</f>
        <v>3270.72884373455</v>
      </c>
      <c r="BJ109" s="14" t="n">
        <f aca="false">IF(AQ109&gt;0,AQ109,0)</f>
        <v>13501.5368304915</v>
      </c>
      <c r="BK109" s="14" t="n">
        <f aca="false">IF(AR109&gt;0,AR109,0)</f>
        <v>4689.65769127354</v>
      </c>
    </row>
    <row r="110" customFormat="false" ht="18" hidden="false" customHeight="false" outlineLevel="0" collapsed="false">
      <c r="A110" s="25" t="s">
        <v>1503</v>
      </c>
      <c r="B110" s="26" t="s">
        <v>1504</v>
      </c>
      <c r="C110" s="26" t="n">
        <v>48</v>
      </c>
      <c r="D110" s="26" t="n">
        <f aca="false">C110-3</f>
        <v>45</v>
      </c>
      <c r="E110" s="0" t="s">
        <v>1505</v>
      </c>
      <c r="F110" s="0" t="n">
        <v>15.969449077662</v>
      </c>
      <c r="G110" s="6" t="n">
        <f aca="false">F110*((POWER(D110,2))/((POWER(C110,2))))</f>
        <v>14.0356486034139</v>
      </c>
      <c r="H110" s="0" t="n">
        <f aca="false">IF(ISNA(VLOOKUP($A110,PS!$B:$T,2,0)),0,VLOOKUP($A110,PS!$B:$T,2,0))</f>
        <v>3923.3335299665</v>
      </c>
      <c r="I110" s="0" t="n">
        <f aca="false">IF(ISNA(VLOOKUP($A110,PS!$B:$T,3,0)),0,VLOOKUP($A110,PS!$B:$T,3,0))</f>
        <v>3519.08669205364</v>
      </c>
      <c r="J110" s="0" t="n">
        <f aca="false">IF(ISNA(VLOOKUP($A110,PS!$B:$T,4,0)),0,VLOOKUP($A110,PS!$B:$T,4,0))</f>
        <v>3235.55970129114</v>
      </c>
      <c r="K110" s="0" t="n">
        <f aca="false">IF(ISNA(VLOOKUP($A110,PS!$B:$T,5,0)),0,VLOOKUP($A110,PS!$B:$T,5,0))</f>
        <v>2629.85718875774</v>
      </c>
      <c r="L110" s="0" t="n">
        <f aca="false">IF(ISNA(VLOOKUP($A110,PS!$B:$T,6,0)),0,VLOOKUP($A110,PS!$B:$T,6,0))</f>
        <v>5981.39096348869</v>
      </c>
      <c r="M110" s="0" t="n">
        <f aca="false">IF(ISNA(VLOOKUP($A110,PS!$B:$T,7,0)),0,VLOOKUP($A110,PS!$B:$T,7,0))</f>
        <v>2829.42860153122</v>
      </c>
      <c r="N110" s="0" t="n">
        <f aca="false">IF(ISNA(VLOOKUP($A110,PS!$B:$T,8,0)),0,VLOOKUP($A110,PS!$B:$T,8,0))</f>
        <v>2652.99340773286</v>
      </c>
      <c r="O110" s="0" t="n">
        <f aca="false">IF(ISNA(VLOOKUP($A110,PS!$B:$T,9,0)),0,VLOOKUP($A110,PS!$B:$T,9,0))</f>
        <v>2923.73985891222</v>
      </c>
      <c r="P110" s="0" t="n">
        <f aca="false">IF(ISNA(VLOOKUP($A110,PS!$B:$T,10,0)),0,VLOOKUP($A110,PS!$B:$T,10,0))</f>
        <v>2829.42860153122</v>
      </c>
      <c r="Q110" s="0" t="n">
        <f aca="false">IF(ISNA(VLOOKUP($A110,PS!$B:$T,11,0)),0,VLOOKUP($A110,PS!$B:$T,11,0))</f>
        <v>1619.62947757364</v>
      </c>
      <c r="R110" s="0" t="n">
        <f aca="false">IF(ISNA(VLOOKUP($A110,PS!$B:$T,12,0)),0,VLOOKUP($A110,PS!$B:$T,12,0))</f>
        <v>9548.2236115763</v>
      </c>
      <c r="S110" s="0" t="n">
        <f aca="false">IF(ISNA(VLOOKUP($A110,PS!$B:$T,13,0)),0,VLOOKUP($A110,PS!$B:$T,13,0))</f>
        <v>4684.98649046061</v>
      </c>
      <c r="T110" s="0" t="n">
        <f aca="false">IF(ISNA(VLOOKUP($A110,PS!$B:$T,14,0)),0,VLOOKUP($A110,PS!$B:$T,14,0))</f>
        <v>2347.52549072908</v>
      </c>
      <c r="U110" s="0" t="n">
        <f aca="false">IF(ISNA(VLOOKUP($A110,PS!$B:$T,15,0)),0,VLOOKUP($A110,PS!$B:$T,15,0))</f>
        <v>668.062201770685</v>
      </c>
      <c r="V110" s="0" t="n">
        <f aca="false">IF(ISNA(VLOOKUP($A110,PS!$B:$T,16,0)),0,VLOOKUP($A110,PS!$B:$T,16,0))</f>
        <v>331.530819598969</v>
      </c>
      <c r="W110" s="0" t="n">
        <f aca="false">IF(ISNA(VLOOKUP($A110,PS!$B:$T,17,0)),0,VLOOKUP($A110,PS!$B:$T,17,0))</f>
        <v>1604.19465615984</v>
      </c>
      <c r="X110" s="0" t="n">
        <f aca="false">IF(ISNA(VLOOKUP($A110,PS!$B:$T,18,0)),0,VLOOKUP($A110,PS!$B:$T,18,0))</f>
        <v>7270.20878187828</v>
      </c>
      <c r="Y110" s="0" t="n">
        <f aca="false">IF(ISNA(VLOOKUP($A110,PS!$B:$T,19,0)),0,VLOOKUP($A110,PS!$B:$T,19,0))</f>
        <v>1779.8723498594</v>
      </c>
      <c r="AA110" s="14" t="n">
        <f aca="false">H110-(H109*$G109/100)</f>
        <v>2486.80478794394</v>
      </c>
      <c r="AB110" s="14" t="n">
        <f aca="false">I110-(I109*$G109/100)</f>
        <v>2449.32558611605</v>
      </c>
      <c r="AC110" s="14" t="n">
        <f aca="false">J110-(J109*$G109/100)</f>
        <v>2278.13113513058</v>
      </c>
      <c r="AD110" s="14" t="n">
        <f aca="false">K110-(K109*$G109/100)</f>
        <v>1799.31383236028</v>
      </c>
      <c r="AE110" s="14" t="n">
        <f aca="false">L110-(L109*$G109/100)</f>
        <v>4642.74149130038</v>
      </c>
      <c r="AF110" s="14" t="n">
        <f aca="false">M110-(M109*$G109/100)</f>
        <v>2017.5312733524</v>
      </c>
      <c r="AG110" s="14" t="n">
        <f aca="false">N110-(N109*$G109/100)</f>
        <v>1930.26816084175</v>
      </c>
      <c r="AH110" s="14" t="n">
        <f aca="false">O110-(O109*$G109/100)</f>
        <v>2093.19650251476</v>
      </c>
      <c r="AI110" s="14" t="n">
        <f aca="false">P110-(P109*$G109/100)</f>
        <v>1983.51706003953</v>
      </c>
      <c r="AJ110" s="14" t="n">
        <f aca="false">Q110-(Q109*$G109/100)</f>
        <v>1163.51778926354</v>
      </c>
      <c r="AK110" s="14" t="n">
        <f aca="false">R110-(R109*$G109/100)</f>
        <v>7555.65430828204</v>
      </c>
      <c r="AL110" s="14" t="n">
        <f aca="false">S110-(S109*$G109/100)</f>
        <v>3198.31026678925</v>
      </c>
      <c r="AM110" s="14" t="n">
        <f aca="false">T110-(T109*$G109/100)</f>
        <v>1599.37583942492</v>
      </c>
      <c r="AN110" s="14" t="n">
        <f aca="false">U110-(U109*$G109/100)</f>
        <v>341.043150171146</v>
      </c>
      <c r="AO110" s="14" t="n">
        <f aca="false">V110-(V109*$G109/100)</f>
        <v>140.37869841298</v>
      </c>
      <c r="AP110" s="14" t="n">
        <f aca="false">W110-(W109*$G109/100)</f>
        <v>1145.31305099938</v>
      </c>
      <c r="AQ110" s="14" t="n">
        <f aca="false">X110-(X109*$G109/100)</f>
        <v>5375.49252419515</v>
      </c>
      <c r="AR110" s="14" t="n">
        <f aca="false">Y110-(Y109*$G109/100)</f>
        <v>1121.34455240865</v>
      </c>
      <c r="AT110" s="14" t="n">
        <f aca="false">IF(AA110&gt;0,AA110,0)</f>
        <v>2486.80478794394</v>
      </c>
      <c r="AU110" s="14" t="n">
        <f aca="false">IF(AB110&gt;0,AB110,0)</f>
        <v>2449.32558611605</v>
      </c>
      <c r="AV110" s="14" t="n">
        <f aca="false">IF(AC110&gt;0,AC110,0)</f>
        <v>2278.13113513058</v>
      </c>
      <c r="AW110" s="14" t="n">
        <f aca="false">IF(AD110&gt;0,AD110,0)</f>
        <v>1799.31383236028</v>
      </c>
      <c r="AX110" s="14" t="n">
        <f aca="false">IF(AE110&gt;0,AE110,0)</f>
        <v>4642.74149130038</v>
      </c>
      <c r="AY110" s="14" t="n">
        <f aca="false">IF(AF110&gt;0,AF110,0)</f>
        <v>2017.5312733524</v>
      </c>
      <c r="AZ110" s="14" t="n">
        <f aca="false">IF(AG110&gt;0,AG110,0)</f>
        <v>1930.26816084175</v>
      </c>
      <c r="BA110" s="14" t="n">
        <f aca="false">IF(AH110&gt;0,AH110,0)</f>
        <v>2093.19650251476</v>
      </c>
      <c r="BB110" s="14" t="n">
        <f aca="false">IF(AI110&gt;0,AI110,0)</f>
        <v>1983.51706003953</v>
      </c>
      <c r="BC110" s="14" t="n">
        <f aca="false">IF(AJ110&gt;0,AJ110,0)</f>
        <v>1163.51778926354</v>
      </c>
      <c r="BD110" s="14" t="n">
        <f aca="false">IF(AK110&gt;0,AK110,0)</f>
        <v>7555.65430828204</v>
      </c>
      <c r="BE110" s="14" t="n">
        <f aca="false">IF(AL110&gt;0,AL110,0)</f>
        <v>3198.31026678925</v>
      </c>
      <c r="BF110" s="14" t="n">
        <f aca="false">IF(AM110&gt;0,AM110,0)</f>
        <v>1599.37583942492</v>
      </c>
      <c r="BG110" s="14" t="n">
        <f aca="false">IF(AN110&gt;0,AN110,0)</f>
        <v>341.043150171146</v>
      </c>
      <c r="BH110" s="14" t="n">
        <f aca="false">IF(AO110&gt;0,AO110,0)</f>
        <v>140.37869841298</v>
      </c>
      <c r="BI110" s="14" t="n">
        <f aca="false">IF(AP110&gt;0,AP110,0)</f>
        <v>1145.31305099938</v>
      </c>
      <c r="BJ110" s="14" t="n">
        <f aca="false">IF(AQ110&gt;0,AQ110,0)</f>
        <v>5375.49252419515</v>
      </c>
      <c r="BK110" s="14" t="n">
        <f aca="false">IF(AR110&gt;0,AR110,0)</f>
        <v>1121.34455240865</v>
      </c>
    </row>
    <row r="111" customFormat="false" ht="18" hidden="false" customHeight="false" outlineLevel="0" collapsed="false">
      <c r="A111" s="25" t="s">
        <v>1506</v>
      </c>
      <c r="B111" s="26" t="s">
        <v>1507</v>
      </c>
      <c r="C111" s="26" t="n">
        <v>48</v>
      </c>
      <c r="D111" s="26" t="n">
        <f aca="false">C111-3</f>
        <v>45</v>
      </c>
      <c r="E111" s="0" t="s">
        <v>1508</v>
      </c>
      <c r="F111" s="0" t="n">
        <v>15.9813306693377</v>
      </c>
      <c r="G111" s="6" t="n">
        <f aca="false">F111*((POWER(D111,2))/((POWER(C111,2))))</f>
        <v>14.0460914085976</v>
      </c>
      <c r="H111" s="0" t="n">
        <f aca="false">IF(ISNA(VLOOKUP($A111,PS!$B:$T,2,0)),0,VLOOKUP($A111,PS!$B:$T,2,0))</f>
        <v>1248.291423755</v>
      </c>
      <c r="I111" s="0" t="n">
        <f aca="false">IF(ISNA(VLOOKUP($A111,PS!$B:$T,3,0)),0,VLOOKUP($A111,PS!$B:$T,3,0))</f>
        <v>2265.6441441132</v>
      </c>
      <c r="J111" s="0" t="n">
        <f aca="false">IF(ISNA(VLOOKUP($A111,PS!$B:$T,4,0)),0,VLOOKUP($A111,PS!$B:$T,4,0))</f>
        <v>2149.68413813538</v>
      </c>
      <c r="K111" s="0" t="n">
        <f aca="false">IF(ISNA(VLOOKUP($A111,PS!$B:$T,5,0)),0,VLOOKUP($A111,PS!$B:$T,5,0))</f>
        <v>1055.58646463963</v>
      </c>
      <c r="L111" s="0" t="n">
        <f aca="false">IF(ISNA(VLOOKUP($A111,PS!$B:$T,6,0)),0,VLOOKUP($A111,PS!$B:$T,6,0))</f>
        <v>2632.88022093869</v>
      </c>
      <c r="M111" s="0" t="n">
        <f aca="false">IF(ISNA(VLOOKUP($A111,PS!$B:$T,7,0)),0,VLOOKUP($A111,PS!$B:$T,7,0))</f>
        <v>1248.291423755</v>
      </c>
      <c r="N111" s="0" t="n">
        <f aca="false">IF(ISNA(VLOOKUP($A111,PS!$B:$T,8,0)),0,VLOOKUP($A111,PS!$B:$T,8,0))</f>
        <v>1206.58621682371</v>
      </c>
      <c r="O111" s="0" t="n">
        <f aca="false">IF(ISNA(VLOOKUP($A111,PS!$B:$T,9,0)),0,VLOOKUP($A111,PS!$B:$T,9,0))</f>
        <v>1239.09612076477</v>
      </c>
      <c r="P111" s="0" t="n">
        <f aca="false">IF(ISNA(VLOOKUP($A111,PS!$B:$T,10,0)),0,VLOOKUP($A111,PS!$B:$T,10,0))</f>
        <v>1875.92382112222</v>
      </c>
      <c r="Q111" s="0" t="n">
        <f aca="false">IF(ISNA(VLOOKUP($A111,PS!$B:$T,11,0)),0,VLOOKUP($A111,PS!$B:$T,11,0))</f>
        <v>481.743302884122</v>
      </c>
      <c r="R111" s="0" t="n">
        <f aca="false">IF(ISNA(VLOOKUP($A111,PS!$B:$T,12,0)),0,VLOOKUP($A111,PS!$B:$T,12,0))</f>
        <v>3616.65984394577</v>
      </c>
      <c r="S111" s="0" t="n">
        <f aca="false">IF(ISNA(VLOOKUP($A111,PS!$B:$T,13,0)),0,VLOOKUP($A111,PS!$B:$T,13,0))</f>
        <v>2319.76482373268</v>
      </c>
      <c r="T111" s="0" t="n">
        <f aca="false">IF(ISNA(VLOOKUP($A111,PS!$B:$T,14,0)),0,VLOOKUP($A111,PS!$B:$T,14,0))</f>
        <v>1566.73375815717</v>
      </c>
      <c r="U111" s="0" t="n">
        <f aca="false">IF(ISNA(VLOOKUP($A111,PS!$B:$T,15,0)),0,VLOOKUP($A111,PS!$B:$T,15,0))</f>
        <v>623.402988728735</v>
      </c>
      <c r="V111" s="0" t="n">
        <f aca="false">IF(ISNA(VLOOKUP($A111,PS!$B:$T,16,0)),0,VLOOKUP($A111,PS!$B:$T,16,0))</f>
        <v>150.234305841514</v>
      </c>
      <c r="W111" s="0" t="n">
        <f aca="false">IF(ISNA(VLOOKUP($A111,PS!$B:$T,17,0)),0,VLOOKUP($A111,PS!$B:$T,17,0))</f>
        <v>446.733303190802</v>
      </c>
      <c r="X111" s="0" t="n">
        <f aca="false">IF(ISNA(VLOOKUP($A111,PS!$B:$T,18,0)),0,VLOOKUP($A111,PS!$B:$T,18,0))</f>
        <v>2906.69254328775</v>
      </c>
      <c r="Y111" s="0" t="n">
        <f aca="false">IF(ISNA(VLOOKUP($A111,PS!$B:$T,19,0)),0,VLOOKUP($A111,PS!$B:$T,19,0))</f>
        <v>778.574262277867</v>
      </c>
      <c r="AA111" s="14" t="n">
        <f aca="false">H111-(H110*$G110/100)</f>
        <v>697.626115948994</v>
      </c>
      <c r="AB111" s="14" t="n">
        <f aca="false">I111-(I110*$G110/100)</f>
        <v>1771.71750196705</v>
      </c>
      <c r="AC111" s="14" t="n">
        <f aca="false">J111-(J110*$G110/100)</f>
        <v>1695.55234810849</v>
      </c>
      <c r="AD111" s="14" t="n">
        <f aca="false">K111-(K110*$G110/100)</f>
        <v>686.468950853978</v>
      </c>
      <c r="AE111" s="14" t="n">
        <f aca="false">L111-(L110*$G110/100)</f>
        <v>1793.35320370707</v>
      </c>
      <c r="AF111" s="14" t="n">
        <f aca="false">M111-(M110*$G110/100)</f>
        <v>851.162767759595</v>
      </c>
      <c r="AG111" s="14" t="n">
        <f aca="false">N111-(N110*$G110/100)</f>
        <v>834.221384642591</v>
      </c>
      <c r="AH111" s="14" t="n">
        <f aca="false">O111-(O110*$G110/100)</f>
        <v>828.730268089904</v>
      </c>
      <c r="AI111" s="14" t="n">
        <f aca="false">P111-(P110*$G110/100)</f>
        <v>1478.79516512681</v>
      </c>
      <c r="AJ111" s="14" t="n">
        <f aca="false">Q111-(Q110*$G110/100)</f>
        <v>254.417800734578</v>
      </c>
      <c r="AK111" s="14" t="n">
        <f aca="false">R111-(R110*$G110/100)</f>
        <v>2276.50472995672</v>
      </c>
      <c r="AL111" s="14" t="n">
        <f aca="false">S111-(S110*$G110/100)</f>
        <v>1662.19658281421</v>
      </c>
      <c r="AM111" s="14" t="n">
        <f aca="false">T111-(T110*$G110/100)</f>
        <v>1237.24332940287</v>
      </c>
      <c r="AN111" s="14" t="n">
        <f aca="false">U111-(U110*$G110/100)</f>
        <v>529.636125635972</v>
      </c>
      <c r="AO111" s="14" t="n">
        <f aca="false">V111-(V110*$G110/100)</f>
        <v>103.701804990584</v>
      </c>
      <c r="AP111" s="14" t="n">
        <f aca="false">W111-(W110*$G110/100)</f>
        <v>221.574178337464</v>
      </c>
      <c r="AQ111" s="14" t="n">
        <f aca="false">X111-(X110*$G110/100)</f>
        <v>1886.27158592878</v>
      </c>
      <c r="AR111" s="14" t="n">
        <f aca="false">Y111-(Y110*$G110/100)</f>
        <v>528.757633662276</v>
      </c>
      <c r="AT111" s="14" t="n">
        <f aca="false">IF(AA111&gt;0,AA111,0)</f>
        <v>697.626115948994</v>
      </c>
      <c r="AU111" s="14" t="n">
        <f aca="false">IF(AB111&gt;0,AB111,0)</f>
        <v>1771.71750196705</v>
      </c>
      <c r="AV111" s="14" t="n">
        <f aca="false">IF(AC111&gt;0,AC111,0)</f>
        <v>1695.55234810849</v>
      </c>
      <c r="AW111" s="14" t="n">
        <f aca="false">IF(AD111&gt;0,AD111,0)</f>
        <v>686.468950853978</v>
      </c>
      <c r="AX111" s="14" t="n">
        <f aca="false">IF(AE111&gt;0,AE111,0)</f>
        <v>1793.35320370707</v>
      </c>
      <c r="AY111" s="14" t="n">
        <f aca="false">IF(AF111&gt;0,AF111,0)</f>
        <v>851.162767759595</v>
      </c>
      <c r="AZ111" s="14" t="n">
        <f aca="false">IF(AG111&gt;0,AG111,0)</f>
        <v>834.221384642591</v>
      </c>
      <c r="BA111" s="14" t="n">
        <f aca="false">IF(AH111&gt;0,AH111,0)</f>
        <v>828.730268089904</v>
      </c>
      <c r="BB111" s="14" t="n">
        <f aca="false">IF(AI111&gt;0,AI111,0)</f>
        <v>1478.79516512681</v>
      </c>
      <c r="BC111" s="14" t="n">
        <f aca="false">IF(AJ111&gt;0,AJ111,0)</f>
        <v>254.417800734578</v>
      </c>
      <c r="BD111" s="14" t="n">
        <f aca="false">IF(AK111&gt;0,AK111,0)</f>
        <v>2276.50472995672</v>
      </c>
      <c r="BE111" s="14" t="n">
        <f aca="false">IF(AL111&gt;0,AL111,0)</f>
        <v>1662.19658281421</v>
      </c>
      <c r="BF111" s="14" t="n">
        <f aca="false">IF(AM111&gt;0,AM111,0)</f>
        <v>1237.24332940287</v>
      </c>
      <c r="BG111" s="14" t="n">
        <f aca="false">IF(AN111&gt;0,AN111,0)</f>
        <v>529.636125635972</v>
      </c>
      <c r="BH111" s="14" t="n">
        <f aca="false">IF(AO111&gt;0,AO111,0)</f>
        <v>103.701804990584</v>
      </c>
      <c r="BI111" s="14" t="n">
        <f aca="false">IF(AP111&gt;0,AP111,0)</f>
        <v>221.574178337464</v>
      </c>
      <c r="BJ111" s="14" t="n">
        <f aca="false">IF(AQ111&gt;0,AQ111,0)</f>
        <v>1886.27158592878</v>
      </c>
      <c r="BK111" s="14" t="n">
        <f aca="false">IF(AR111&gt;0,AR111,0)</f>
        <v>528.757633662276</v>
      </c>
    </row>
    <row r="112" customFormat="false" ht="18" hidden="false" customHeight="false" outlineLevel="0" collapsed="false">
      <c r="A112" s="25" t="s">
        <v>1509</v>
      </c>
      <c r="B112" s="26" t="s">
        <v>1510</v>
      </c>
      <c r="C112" s="26" t="n">
        <v>48</v>
      </c>
      <c r="D112" s="26" t="n">
        <f aca="false">C112-3</f>
        <v>45</v>
      </c>
      <c r="E112" s="0" t="s">
        <v>1511</v>
      </c>
      <c r="F112" s="0" t="n">
        <v>15.9932125447458</v>
      </c>
      <c r="G112" s="6" t="n">
        <f aca="false">F112*((POWER(D112,2))/((POWER(C112,2))))</f>
        <v>14.0565344631555</v>
      </c>
      <c r="H112" s="0" t="n">
        <f aca="false">IF(ISNA(VLOOKUP($A112,PS!$B:$T,2,0)),0,VLOOKUP($A112,PS!$B:$T,2,0))</f>
        <v>239.945901472206</v>
      </c>
      <c r="I112" s="0" t="n">
        <f aca="false">IF(ISNA(VLOOKUP($A112,PS!$B:$T,3,0)),0,VLOOKUP($A112,PS!$B:$T,3,0))</f>
        <v>374.025379763712</v>
      </c>
      <c r="J112" s="0" t="n">
        <f aca="false">IF(ISNA(VLOOKUP($A112,PS!$B:$T,4,0)),0,VLOOKUP($A112,PS!$B:$T,4,0))</f>
        <v>186.952131769333</v>
      </c>
      <c r="K112" s="0" t="n">
        <f aca="false">IF(ISNA(VLOOKUP($A112,PS!$B:$T,5,0)),0,VLOOKUP($A112,PS!$B:$T,5,0))</f>
        <v>135.709152095241</v>
      </c>
      <c r="L112" s="0" t="n">
        <f aca="false">IF(ISNA(VLOOKUP($A112,PS!$B:$T,6,0)),0,VLOOKUP($A112,PS!$B:$T,6,0))</f>
        <v>535.011655703871</v>
      </c>
      <c r="M112" s="0" t="n">
        <f aca="false">IF(ISNA(VLOOKUP($A112,PS!$B:$T,7,0)),0,VLOOKUP($A112,PS!$B:$T,7,0))</f>
        <v>186.952131769333</v>
      </c>
      <c r="N112" s="0" t="n">
        <f aca="false">IF(ISNA(VLOOKUP($A112,PS!$B:$T,8,0)),0,VLOOKUP($A112,PS!$B:$T,8,0))</f>
        <v>136.007243630762</v>
      </c>
      <c r="O112" s="0" t="n">
        <f aca="false">IF(ISNA(VLOOKUP($A112,PS!$B:$T,9,0)),0,VLOOKUP($A112,PS!$B:$T,9,0))</f>
        <v>239.12429063477</v>
      </c>
      <c r="P112" s="0" t="n">
        <f aca="false">IF(ISNA(VLOOKUP($A112,PS!$B:$T,10,0)),0,VLOOKUP($A112,PS!$B:$T,10,0))</f>
        <v>326.062886069428</v>
      </c>
      <c r="Q112" s="0" t="n">
        <f aca="false">IF(ISNA(VLOOKUP($A112,PS!$B:$T,11,0)),0,VLOOKUP($A112,PS!$B:$T,11,0))</f>
        <v>71.7418916144924</v>
      </c>
      <c r="R112" s="0" t="n">
        <f aca="false">IF(ISNA(VLOOKUP($A112,PS!$B:$T,12,0)),0,VLOOKUP($A112,PS!$B:$T,12,0))</f>
        <v>877.804448414028</v>
      </c>
      <c r="S112" s="0" t="n">
        <f aca="false">IF(ISNA(VLOOKUP($A112,PS!$B:$T,13,0)),0,VLOOKUP($A112,PS!$B:$T,13,0))</f>
        <v>441.490368709334</v>
      </c>
      <c r="T112" s="0" t="n">
        <f aca="false">IF(ISNA(VLOOKUP($A112,PS!$B:$T,14,0)),0,VLOOKUP($A112,PS!$B:$T,14,0))</f>
        <v>174.295224308429</v>
      </c>
      <c r="U112" s="0" t="n">
        <f aca="false">IF(ISNA(VLOOKUP($A112,PS!$B:$T,15,0)),0,VLOOKUP($A112,PS!$B:$T,15,0))</f>
        <v>125.367782217815</v>
      </c>
      <c r="V112" s="0" t="n">
        <f aca="false">IF(ISNA(VLOOKUP($A112,PS!$B:$T,16,0)),0,VLOOKUP($A112,PS!$B:$T,16,0))</f>
        <v>13.460092910605</v>
      </c>
      <c r="W112" s="0" t="n">
        <f aca="false">IF(ISNA(VLOOKUP($A112,PS!$B:$T,17,0)),0,VLOOKUP($A112,PS!$B:$T,17,0))</f>
        <v>50.1625543642079</v>
      </c>
      <c r="X112" s="0" t="n">
        <f aca="false">IF(ISNA(VLOOKUP($A112,PS!$B:$T,18,0)),0,VLOOKUP($A112,PS!$B:$T,18,0))</f>
        <v>603.995208781878</v>
      </c>
      <c r="Y112" s="0" t="n">
        <f aca="false">IF(ISNA(VLOOKUP($A112,PS!$B:$T,19,0)),0,VLOOKUP($A112,PS!$B:$T,19,0))</f>
        <v>149.474347455748</v>
      </c>
      <c r="AA112" s="14" t="n">
        <f aca="false">H112-(H111*$G111/100)</f>
        <v>64.6097470458936</v>
      </c>
      <c r="AB112" s="14" t="n">
        <f aca="false">I112-(I111*$G111/100)</f>
        <v>55.7909322880337</v>
      </c>
      <c r="AC112" s="14" t="n">
        <f aca="false">J112-(J111*$G111/100)</f>
        <v>-114.994467269286</v>
      </c>
      <c r="AD112" s="14" t="n">
        <f aca="false">K112-(K111*$G111/100)</f>
        <v>-12.559487624825</v>
      </c>
      <c r="AE112" s="14" t="n">
        <f aca="false">L112-(L111*$G111/100)</f>
        <v>165.194893191936</v>
      </c>
      <c r="AF112" s="14" t="n">
        <f aca="false">M112-(M111*$G111/100)</f>
        <v>11.6159773430212</v>
      </c>
      <c r="AG112" s="14" t="n">
        <f aca="false">N112-(N111*$G111/100)</f>
        <v>-33.4709593078353</v>
      </c>
      <c r="AH112" s="14" t="n">
        <f aca="false">O112-(O111*$G111/100)</f>
        <v>65.0797168717633</v>
      </c>
      <c r="AI112" s="14" t="n">
        <f aca="false">P112-(P111*$G111/100)</f>
        <v>62.568911398945</v>
      </c>
      <c r="AJ112" s="14" t="n">
        <f aca="false">Q112-(Q111*$G111/100)</f>
        <v>4.07578693659153</v>
      </c>
      <c r="AK112" s="14" t="n">
        <f aca="false">R112-(R111*$G111/100)</f>
        <v>369.805100795362</v>
      </c>
      <c r="AL112" s="14" t="n">
        <f aca="false">S112-(S111*$G111/100)</f>
        <v>115.654081103349</v>
      </c>
      <c r="AM112" s="14" t="n">
        <f aca="false">T112-(T111*$G111/100)</f>
        <v>-45.7696314916835</v>
      </c>
      <c r="AN112" s="14" t="n">
        <f aca="false">U112-(U111*$G111/100)</f>
        <v>37.804028577048</v>
      </c>
      <c r="AO112" s="14" t="n">
        <f aca="false">V112-(V111*$G111/100)</f>
        <v>-7.64195501496603</v>
      </c>
      <c r="AP112" s="14" t="n">
        <f aca="false">W112-(W111*$G111/100)</f>
        <v>-12.5860137546196</v>
      </c>
      <c r="AQ112" s="14" t="n">
        <f aca="false">X112-(X111*$G111/100)</f>
        <v>195.718517184792</v>
      </c>
      <c r="AR112" s="14" t="n">
        <f aca="false">Y112-(Y111*$G111/100)</f>
        <v>40.1150948923848</v>
      </c>
      <c r="AT112" s="14" t="n">
        <f aca="false">IF(AA112&gt;0,AA112,0)</f>
        <v>64.6097470458936</v>
      </c>
      <c r="AU112" s="14" t="n">
        <f aca="false">IF(AB112&gt;0,AB112,0)</f>
        <v>55.7909322880337</v>
      </c>
      <c r="AV112" s="14" t="n">
        <f aca="false">IF(AC112&gt;0,AC112,0)</f>
        <v>0</v>
      </c>
      <c r="AW112" s="14" t="n">
        <f aca="false">IF(AD112&gt;0,AD112,0)</f>
        <v>0</v>
      </c>
      <c r="AX112" s="14" t="n">
        <f aca="false">IF(AE112&gt;0,AE112,0)</f>
        <v>165.194893191936</v>
      </c>
      <c r="AY112" s="14" t="n">
        <f aca="false">IF(AF112&gt;0,AF112,0)</f>
        <v>11.6159773430212</v>
      </c>
      <c r="AZ112" s="14" t="n">
        <f aca="false">IF(AG112&gt;0,AG112,0)</f>
        <v>0</v>
      </c>
      <c r="BA112" s="14" t="n">
        <f aca="false">IF(AH112&gt;0,AH112,0)</f>
        <v>65.0797168717633</v>
      </c>
      <c r="BB112" s="14" t="n">
        <f aca="false">IF(AI112&gt;0,AI112,0)</f>
        <v>62.568911398945</v>
      </c>
      <c r="BC112" s="14" t="n">
        <f aca="false">IF(AJ112&gt;0,AJ112,0)</f>
        <v>4.07578693659153</v>
      </c>
      <c r="BD112" s="14" t="n">
        <f aca="false">IF(AK112&gt;0,AK112,0)</f>
        <v>369.805100795362</v>
      </c>
      <c r="BE112" s="14" t="n">
        <f aca="false">IF(AL112&gt;0,AL112,0)</f>
        <v>115.654081103349</v>
      </c>
      <c r="BF112" s="14" t="n">
        <f aca="false">IF(AM112&gt;0,AM112,0)</f>
        <v>0</v>
      </c>
      <c r="BG112" s="14" t="n">
        <f aca="false">IF(AN112&gt;0,AN112,0)</f>
        <v>37.804028577048</v>
      </c>
      <c r="BH112" s="14" t="n">
        <f aca="false">IF(AO112&gt;0,AO112,0)</f>
        <v>0</v>
      </c>
      <c r="BI112" s="14" t="n">
        <f aca="false">IF(AP112&gt;0,AP112,0)</f>
        <v>0</v>
      </c>
      <c r="BJ112" s="14" t="n">
        <f aca="false">IF(AQ112&gt;0,AQ112,0)</f>
        <v>195.718517184792</v>
      </c>
      <c r="BK112" s="14" t="n">
        <f aca="false">IF(AR112&gt;0,AR112,0)</f>
        <v>40.1150948923848</v>
      </c>
    </row>
    <row r="113" customFormat="false" ht="18" hidden="false" customHeight="false" outlineLevel="0" collapsed="false">
      <c r="A113" s="26" t="s">
        <v>1512</v>
      </c>
      <c r="B113" s="26" t="s">
        <v>1513</v>
      </c>
      <c r="C113" s="26" t="n">
        <v>48</v>
      </c>
      <c r="D113" s="26" t="n">
        <f aca="false">C113-3</f>
        <v>45</v>
      </c>
      <c r="E113" s="0" t="s">
        <v>1514</v>
      </c>
      <c r="F113" s="0" t="n">
        <v>16.0050947021765</v>
      </c>
      <c r="G113" s="6" t="n">
        <f aca="false">F113*((POWER(D113,2))/((POWER(C113,2))))</f>
        <v>14.0669777655848</v>
      </c>
      <c r="H113" s="0" t="n">
        <f aca="false">IF(ISNA(VLOOKUP($A113,PS!$B:$T,2,0)),0,VLOOKUP($A113,PS!$B:$T,2,0))</f>
        <v>394.67751287096</v>
      </c>
      <c r="I113" s="0" t="n">
        <f aca="false">IF(ISNA(VLOOKUP($A113,PS!$B:$T,3,0)),0,VLOOKUP($A113,PS!$B:$T,3,0))</f>
        <v>183.630263330276</v>
      </c>
      <c r="J113" s="0" t="n">
        <f aca="false">IF(ISNA(VLOOKUP($A113,PS!$B:$T,4,0)),0,VLOOKUP($A113,PS!$B:$T,4,0))</f>
        <v>286.93909677072</v>
      </c>
      <c r="K113" s="0" t="n">
        <f aca="false">IF(ISNA(VLOOKUP($A113,PS!$B:$T,5,0)),0,VLOOKUP($A113,PS!$B:$T,5,0))</f>
        <v>63.3222849798762</v>
      </c>
      <c r="L113" s="0" t="n">
        <f aca="false">IF(ISNA(VLOOKUP($A113,PS!$B:$T,6,0)),0,VLOOKUP($A113,PS!$B:$T,6,0))</f>
        <v>184.543200344474</v>
      </c>
      <c r="M113" s="0" t="n">
        <f aca="false">IF(ISNA(VLOOKUP($A113,PS!$B:$T,7,0)),0,VLOOKUP($A113,PS!$B:$T,7,0))</f>
        <v>137.623797148276</v>
      </c>
      <c r="N113" s="0" t="n">
        <f aca="false">IF(ISNA(VLOOKUP($A113,PS!$B:$T,8,0)),0,VLOOKUP($A113,PS!$B:$T,8,0))</f>
        <v>137.623797148276</v>
      </c>
      <c r="O113" s="0" t="n">
        <f aca="false">IF(ISNA(VLOOKUP($A113,PS!$B:$T,9,0)),0,VLOOKUP($A113,PS!$B:$T,9,0))</f>
        <v>148.599426716411</v>
      </c>
      <c r="P113" s="0" t="n">
        <f aca="false">IF(ISNA(VLOOKUP($A113,PS!$B:$T,10,0)),0,VLOOKUP($A113,PS!$B:$T,10,0))</f>
        <v>53.1870143641155</v>
      </c>
      <c r="Q113" s="0" t="n">
        <f aca="false">IF(ISNA(VLOOKUP($A113,PS!$B:$T,11,0)),0,VLOOKUP($A113,PS!$B:$T,11,0))</f>
        <v>29.7206969106025</v>
      </c>
      <c r="R113" s="0" t="n">
        <f aca="false">IF(ISNA(VLOOKUP($A113,PS!$B:$T,12,0)),0,VLOOKUP($A113,PS!$B:$T,12,0))</f>
        <v>379.142942205352</v>
      </c>
      <c r="S113" s="0" t="n">
        <f aca="false">IF(ISNA(VLOOKUP($A113,PS!$B:$T,13,0)),0,VLOOKUP($A113,PS!$B:$T,13,0))</f>
        <v>183.138348711539</v>
      </c>
      <c r="T113" s="0" t="n">
        <f aca="false">IF(ISNA(VLOOKUP($A113,PS!$B:$T,14,0)),0,VLOOKUP($A113,PS!$B:$T,14,0))</f>
        <v>132.756067651905</v>
      </c>
      <c r="U113" s="0" t="n">
        <f aca="false">IF(ISNA(VLOOKUP($A113,PS!$B:$T,15,0)),0,VLOOKUP($A113,PS!$B:$T,15,0))</f>
        <v>68.5493753775747</v>
      </c>
      <c r="V113" s="0" t="n">
        <f aca="false">IF(ISNA(VLOOKUP($A113,PS!$B:$T,16,0)),0,VLOOKUP($A113,PS!$B:$T,16,0))</f>
        <v>34.2028027972771</v>
      </c>
      <c r="W113" s="0" t="n">
        <f aca="false">IF(ISNA(VLOOKUP($A113,PS!$B:$T,17,0)),0,VLOOKUP($A113,PS!$B:$T,17,0))</f>
        <v>69.7229040175688</v>
      </c>
      <c r="X113" s="0" t="n">
        <f aca="false">IF(ISNA(VLOOKUP($A113,PS!$B:$T,18,0)),0,VLOOKUP($A113,PS!$B:$T,18,0))</f>
        <v>272.862146344422</v>
      </c>
      <c r="Y113" s="0" t="n">
        <f aca="false">IF(ISNA(VLOOKUP($A113,PS!$B:$T,19,0)),0,VLOOKUP($A113,PS!$B:$T,19,0))</f>
        <v>79.9767802760697</v>
      </c>
      <c r="AA113" s="14" t="n">
        <f aca="false">H113-(H112*$G112/100)</f>
        <v>360.949434537591</v>
      </c>
      <c r="AB113" s="14" t="n">
        <f aca="false">I113-(I112*$G112/100)</f>
        <v>131.055256922841</v>
      </c>
      <c r="AC113" s="14" t="n">
        <f aca="false">J113-(J112*$G112/100)</f>
        <v>260.66010593896</v>
      </c>
      <c r="AD113" s="14" t="n">
        <f aca="false">K113-(K112*$G112/100)</f>
        <v>44.2462812459525</v>
      </c>
      <c r="AE113" s="14" t="n">
        <f aca="false">L113-(L112*$G112/100)</f>
        <v>109.339102578561</v>
      </c>
      <c r="AF113" s="14" t="n">
        <f aca="false">M113-(M112*$G112/100)</f>
        <v>111.344806316515</v>
      </c>
      <c r="AG113" s="14" t="n">
        <f aca="false">N113-(N112*$G112/100)</f>
        <v>118.50589207493</v>
      </c>
      <c r="AH113" s="14" t="n">
        <f aca="false">O113-(O112*$G112/100)</f>
        <v>114.986838393558</v>
      </c>
      <c r="AI113" s="14" t="n">
        <f aca="false">P113-(P112*$G112/100)</f>
        <v>7.35387241220688</v>
      </c>
      <c r="AJ113" s="14" t="n">
        <f aca="false">Q113-(Q112*$G112/100)</f>
        <v>19.6362731912917</v>
      </c>
      <c r="AK113" s="14" t="n">
        <f aca="false">R113-(R112*$G112/100)</f>
        <v>255.754057394922</v>
      </c>
      <c r="AL113" s="14" t="n">
        <f aca="false">S113-(S112*$G112/100)</f>
        <v>121.080102882399</v>
      </c>
      <c r="AM113" s="14" t="n">
        <f aca="false">T113-(T112*$G112/100)</f>
        <v>108.256199379357</v>
      </c>
      <c r="AN113" s="14" t="n">
        <f aca="false">U113-(U112*$G112/100)</f>
        <v>50.9270098644337</v>
      </c>
      <c r="AO113" s="14" t="n">
        <f aca="false">V113-(V112*$G112/100)</f>
        <v>32.3107801985252</v>
      </c>
      <c r="AP113" s="14" t="n">
        <f aca="false">W113-(W112*$G112/100)</f>
        <v>62.6717872757648</v>
      </c>
      <c r="AQ113" s="14" t="n">
        <f aca="false">X113-(X112*$G112/100)</f>
        <v>187.961351666189</v>
      </c>
      <c r="AR113" s="14" t="n">
        <f aca="false">Y113-(Y112*$G112/100)</f>
        <v>58.9658671123756</v>
      </c>
      <c r="AT113" s="14" t="n">
        <f aca="false">IF(AA113&gt;0,AA113,0)</f>
        <v>360.949434537591</v>
      </c>
      <c r="AU113" s="14" t="n">
        <f aca="false">IF(AB113&gt;0,AB113,0)</f>
        <v>131.055256922841</v>
      </c>
      <c r="AV113" s="14" t="n">
        <f aca="false">IF(AC113&gt;0,AC113,0)</f>
        <v>260.66010593896</v>
      </c>
      <c r="AW113" s="14" t="n">
        <f aca="false">IF(AD113&gt;0,AD113,0)</f>
        <v>44.2462812459525</v>
      </c>
      <c r="AX113" s="14" t="n">
        <f aca="false">IF(AE113&gt;0,AE113,0)</f>
        <v>109.339102578561</v>
      </c>
      <c r="AY113" s="14" t="n">
        <f aca="false">IF(AF113&gt;0,AF113,0)</f>
        <v>111.344806316515</v>
      </c>
      <c r="AZ113" s="14" t="n">
        <f aca="false">IF(AG113&gt;0,AG113,0)</f>
        <v>118.50589207493</v>
      </c>
      <c r="BA113" s="14" t="n">
        <f aca="false">IF(AH113&gt;0,AH113,0)</f>
        <v>114.986838393558</v>
      </c>
      <c r="BB113" s="14" t="n">
        <f aca="false">IF(AI113&gt;0,AI113,0)</f>
        <v>7.35387241220688</v>
      </c>
      <c r="BC113" s="14" t="n">
        <f aca="false">IF(AJ113&gt;0,AJ113,0)</f>
        <v>19.6362731912917</v>
      </c>
      <c r="BD113" s="14" t="n">
        <f aca="false">IF(AK113&gt;0,AK113,0)</f>
        <v>255.754057394922</v>
      </c>
      <c r="BE113" s="14" t="n">
        <f aca="false">IF(AL113&gt;0,AL113,0)</f>
        <v>121.080102882399</v>
      </c>
      <c r="BF113" s="14" t="n">
        <f aca="false">IF(AM113&gt;0,AM113,0)</f>
        <v>108.256199379357</v>
      </c>
      <c r="BG113" s="14" t="n">
        <f aca="false">IF(AN113&gt;0,AN113,0)</f>
        <v>50.9270098644337</v>
      </c>
      <c r="BH113" s="14" t="n">
        <f aca="false">IF(AO113&gt;0,AO113,0)</f>
        <v>32.3107801985252</v>
      </c>
      <c r="BI113" s="14" t="n">
        <f aca="false">IF(AP113&gt;0,AP113,0)</f>
        <v>62.6717872757648</v>
      </c>
      <c r="BJ113" s="14" t="n">
        <f aca="false">IF(AQ113&gt;0,AQ113,0)</f>
        <v>187.961351666189</v>
      </c>
      <c r="BK113" s="14" t="n">
        <f aca="false">IF(AR113&gt;0,AR113,0)</f>
        <v>58.9658671123756</v>
      </c>
    </row>
    <row r="114" customFormat="false" ht="18" hidden="false" customHeight="false" outlineLevel="0" collapsed="false">
      <c r="A114" s="26" t="s">
        <v>1515</v>
      </c>
      <c r="B114" s="26" t="s">
        <v>1516</v>
      </c>
      <c r="C114" s="26" t="n">
        <v>48</v>
      </c>
      <c r="D114" s="26" t="n">
        <f aca="false">C114-3</f>
        <v>45</v>
      </c>
      <c r="E114" s="0" t="s">
        <v>1517</v>
      </c>
      <c r="F114" s="0" t="n">
        <v>16.0169771399947</v>
      </c>
      <c r="G114" s="6" t="n">
        <f aca="false">F114*((POWER(D114,2))/((POWER(C114,2))))</f>
        <v>14.0774213144485</v>
      </c>
      <c r="H114" s="0" t="n">
        <f aca="false">IF(ISNA(VLOOKUP($A114,PS!$B:$T,2,0)),0,VLOOKUP($A114,PS!$B:$T,2,0))</f>
        <v>44.161070329104</v>
      </c>
      <c r="I114" s="0" t="n">
        <f aca="false">IF(ISNA(VLOOKUP($A114,PS!$B:$T,3,0)),0,VLOOKUP($A114,PS!$B:$T,3,0))</f>
        <v>57.0598119466677</v>
      </c>
      <c r="J114" s="0" t="n">
        <f aca="false">IF(ISNA(VLOOKUP($A114,PS!$B:$T,4,0)),0,VLOOKUP($A114,PS!$B:$T,4,0))</f>
        <v>77.2736514874553</v>
      </c>
      <c r="K114" s="0" t="n">
        <f aca="false">IF(ISNA(VLOOKUP($A114,PS!$B:$T,5,0)),0,VLOOKUP($A114,PS!$B:$T,5,0))</f>
        <v>16.838874420807</v>
      </c>
      <c r="L114" s="0" t="n">
        <f aca="false">IF(ISNA(VLOOKUP($A114,PS!$B:$T,6,0)),0,VLOOKUP($A114,PS!$B:$T,6,0))</f>
        <v>44.9293976154063</v>
      </c>
      <c r="M114" s="0" t="n">
        <f aca="false">IF(ISNA(VLOOKUP($A114,PS!$B:$T,7,0)),0,VLOOKUP($A114,PS!$B:$T,7,0))</f>
        <v>35.2233616632718</v>
      </c>
      <c r="N114" s="0" t="n">
        <f aca="false">IF(ISNA(VLOOKUP($A114,PS!$B:$T,8,0)),0,VLOOKUP($A114,PS!$B:$T,8,0))</f>
        <v>15.4102248098018</v>
      </c>
      <c r="O114" s="0" t="n">
        <f aca="false">IF(ISNA(VLOOKUP($A114,PS!$B:$T,9,0)),0,VLOOKUP($A114,PS!$B:$T,9,0))</f>
        <v>22.3382963883919</v>
      </c>
      <c r="P114" s="0" t="n">
        <f aca="false">IF(ISNA(VLOOKUP($A114,PS!$B:$T,10,0)),0,VLOOKUP($A114,PS!$B:$T,10,0))</f>
        <v>25.8100919754414</v>
      </c>
      <c r="Q114" s="0" t="n">
        <f aca="false">IF(ISNA(VLOOKUP($A114,PS!$B:$T,11,0)),0,VLOOKUP($A114,PS!$B:$T,11,0))</f>
        <v>8.56063327517192</v>
      </c>
      <c r="R114" s="0" t="n">
        <f aca="false">IF(ISNA(VLOOKUP($A114,PS!$B:$T,12,0)),0,VLOOKUP($A114,PS!$B:$T,12,0))</f>
        <v>33.9554414300423</v>
      </c>
      <c r="S114" s="0" t="n">
        <f aca="false">IF(ISNA(VLOOKUP($A114,PS!$B:$T,13,0)),0,VLOOKUP($A114,PS!$B:$T,13,0))</f>
        <v>24.7008601992427</v>
      </c>
      <c r="T114" s="0" t="n">
        <f aca="false">IF(ISNA(VLOOKUP($A114,PS!$B:$T,14,0)),0,VLOOKUP($A114,PS!$B:$T,14,0))</f>
        <v>19.9979645624703</v>
      </c>
      <c r="U114" s="0" t="n">
        <f aca="false">IF(ISNA(VLOOKUP($A114,PS!$B:$T,15,0)),0,VLOOKUP($A114,PS!$B:$T,15,0))</f>
        <v>13.7801209677271</v>
      </c>
      <c r="V114" s="0" t="n">
        <f aca="false">IF(ISNA(VLOOKUP($A114,PS!$B:$T,16,0)),0,VLOOKUP($A114,PS!$B:$T,16,0))</f>
        <v>9.36101422002466</v>
      </c>
      <c r="W114" s="0" t="n">
        <f aca="false">IF(ISNA(VLOOKUP($A114,PS!$B:$T,17,0)),0,VLOOKUP($A114,PS!$B:$T,17,0))</f>
        <v>13.0888558756405</v>
      </c>
      <c r="X114" s="0" t="n">
        <f aca="false">IF(ISNA(VLOOKUP($A114,PS!$B:$T,18,0)),0,VLOOKUP($A114,PS!$B:$T,18,0))</f>
        <v>22.3382963883919</v>
      </c>
      <c r="Y114" s="0" t="n">
        <f aca="false">IF(ISNA(VLOOKUP($A114,PS!$B:$T,19,0)),0,VLOOKUP($A114,PS!$B:$T,19,0))</f>
        <v>6.96883422984026</v>
      </c>
      <c r="AA114" s="14" t="n">
        <f aca="false">H114-(H113*$G113/100)</f>
        <v>-11.3581276522172</v>
      </c>
      <c r="AB114" s="14" t="n">
        <f aca="false">I114-(I113*$G113/100)</f>
        <v>31.228583633113</v>
      </c>
      <c r="AC114" s="14" t="n">
        <f aca="false">J114-(J113*$G113/100)</f>
        <v>36.9099925439481</v>
      </c>
      <c r="AD114" s="14" t="n">
        <f aca="false">K114-(K113*$G113/100)</f>
        <v>7.93134267202754</v>
      </c>
      <c r="AE114" s="14" t="n">
        <f aca="false">L114-(L113*$G113/100)</f>
        <v>18.9697466550505</v>
      </c>
      <c r="AF114" s="14" t="n">
        <f aca="false">M114-(M113*$G113/100)</f>
        <v>15.8638527182703</v>
      </c>
      <c r="AG114" s="14" t="n">
        <f aca="false">N114-(N113*$G113/100)</f>
        <v>-3.94928413519966</v>
      </c>
      <c r="AH114" s="14" t="n">
        <f aca="false">O114-(O113*$G113/100)</f>
        <v>1.43484807240792</v>
      </c>
      <c r="AI114" s="14" t="n">
        <f aca="false">P114-(P113*$G113/100)</f>
        <v>18.3282864906628</v>
      </c>
      <c r="AJ114" s="14" t="n">
        <f aca="false">Q114-(Q113*$G113/100)</f>
        <v>4.37982944898061</v>
      </c>
      <c r="AK114" s="14" t="n">
        <f aca="false">R114-(R113*$G113/100)</f>
        <v>-19.3785119497686</v>
      </c>
      <c r="AL114" s="14" t="n">
        <f aca="false">S114-(S113*$G113/100)</f>
        <v>-1.06117059426867</v>
      </c>
      <c r="AM114" s="14" t="n">
        <f aca="false">T114-(T113*$G113/100)</f>
        <v>1.32319804341205</v>
      </c>
      <c r="AN114" s="14" t="n">
        <f aca="false">U114-(U113*$G113/100)</f>
        <v>4.13729557491643</v>
      </c>
      <c r="AO114" s="14" t="n">
        <f aca="false">V114-(V113*$G113/100)</f>
        <v>4.54971355532487</v>
      </c>
      <c r="AP114" s="14" t="n">
        <f aca="false">W114-(W113*$G113/100)</f>
        <v>3.28095046996909</v>
      </c>
      <c r="AQ114" s="14" t="n">
        <f aca="false">X114-(X113*$G113/100)</f>
        <v>-16.0451610685754</v>
      </c>
      <c r="AR114" s="14" t="n">
        <f aca="false">Y114-(Y113*$G113/100)</f>
        <v>-4.28148166922508</v>
      </c>
      <c r="AT114" s="14" t="n">
        <f aca="false">IF(AA114&gt;0,AA114,0)</f>
        <v>0</v>
      </c>
      <c r="AU114" s="14" t="n">
        <f aca="false">IF(AB114&gt;0,AB114,0)</f>
        <v>31.228583633113</v>
      </c>
      <c r="AV114" s="14" t="n">
        <f aca="false">IF(AC114&gt;0,AC114,0)</f>
        <v>36.9099925439481</v>
      </c>
      <c r="AW114" s="14" t="n">
        <f aca="false">IF(AD114&gt;0,AD114,0)</f>
        <v>7.93134267202754</v>
      </c>
      <c r="AX114" s="14" t="n">
        <f aca="false">IF(AE114&gt;0,AE114,0)</f>
        <v>18.9697466550505</v>
      </c>
      <c r="AY114" s="14" t="n">
        <f aca="false">IF(AF114&gt;0,AF114,0)</f>
        <v>15.8638527182703</v>
      </c>
      <c r="AZ114" s="14" t="n">
        <f aca="false">IF(AG114&gt;0,AG114,0)</f>
        <v>0</v>
      </c>
      <c r="BA114" s="14" t="n">
        <f aca="false">IF(AH114&gt;0,AH114,0)</f>
        <v>1.43484807240792</v>
      </c>
      <c r="BB114" s="14" t="n">
        <f aca="false">IF(AI114&gt;0,AI114,0)</f>
        <v>18.3282864906628</v>
      </c>
      <c r="BC114" s="14" t="n">
        <f aca="false">IF(AJ114&gt;0,AJ114,0)</f>
        <v>4.37982944898061</v>
      </c>
      <c r="BD114" s="14" t="n">
        <f aca="false">IF(AK114&gt;0,AK114,0)</f>
        <v>0</v>
      </c>
      <c r="BE114" s="14" t="n">
        <f aca="false">IF(AL114&gt;0,AL114,0)</f>
        <v>0</v>
      </c>
      <c r="BF114" s="14" t="n">
        <f aca="false">IF(AM114&gt;0,AM114,0)</f>
        <v>1.32319804341205</v>
      </c>
      <c r="BG114" s="14" t="n">
        <f aca="false">IF(AN114&gt;0,AN114,0)</f>
        <v>4.13729557491643</v>
      </c>
      <c r="BH114" s="14" t="n">
        <f aca="false">IF(AO114&gt;0,AO114,0)</f>
        <v>4.54971355532487</v>
      </c>
      <c r="BI114" s="14" t="n">
        <f aca="false">IF(AP114&gt;0,AP114,0)</f>
        <v>3.28095046996909</v>
      </c>
      <c r="BJ114" s="14" t="n">
        <f aca="false">IF(AQ114&gt;0,AQ114,0)</f>
        <v>0</v>
      </c>
      <c r="BK114" s="14" t="n">
        <f aca="false">IF(AR114&gt;0,AR114,0)</f>
        <v>0</v>
      </c>
    </row>
    <row r="115" customFormat="false" ht="18" hidden="false" customHeight="false" outlineLevel="0" collapsed="false">
      <c r="A115" s="26" t="s">
        <v>1518</v>
      </c>
      <c r="B115" s="26" t="s">
        <v>1519</v>
      </c>
      <c r="C115" s="26" t="n">
        <v>48</v>
      </c>
      <c r="D115" s="26" t="n">
        <f aca="false">C115-3</f>
        <v>45</v>
      </c>
      <c r="E115" s="0" t="s">
        <v>1520</v>
      </c>
      <c r="F115" s="0" t="n">
        <v>16.1589062250122</v>
      </c>
      <c r="G115" s="6" t="n">
        <f aca="false">F115*((POWER(D115,2))/((POWER(C115,2))))</f>
        <v>14.2021636743271</v>
      </c>
      <c r="H115" s="0" t="n">
        <f aca="false">IF(ISNA(VLOOKUP($A115,PS!$B:$T,2,0)),0,VLOOKUP($A115,PS!$B:$T,2,0))</f>
        <v>114.608899514998</v>
      </c>
      <c r="I115" s="0" t="n">
        <f aca="false">IF(ISNA(VLOOKUP($A115,PS!$B:$T,3,0)),0,VLOOKUP($A115,PS!$B:$T,3,0))</f>
        <v>390.544711543309</v>
      </c>
      <c r="J115" s="0" t="n">
        <f aca="false">IF(ISNA(VLOOKUP($A115,PS!$B:$T,4,0)),0,VLOOKUP($A115,PS!$B:$T,4,0))</f>
        <v>361.472098241114</v>
      </c>
      <c r="K115" s="0" t="n">
        <f aca="false">IF(ISNA(VLOOKUP($A115,PS!$B:$T,5,0)),0,VLOOKUP($A115,PS!$B:$T,5,0))</f>
        <v>109.63827916258</v>
      </c>
      <c r="L115" s="0" t="n">
        <f aca="false">IF(ISNA(VLOOKUP($A115,PS!$B:$T,6,0)),0,VLOOKUP($A115,PS!$B:$T,6,0))</f>
        <v>150.613966057403</v>
      </c>
      <c r="M115" s="0" t="n">
        <f aca="false">IF(ISNA(VLOOKUP($A115,PS!$B:$T,7,0)),0,VLOOKUP($A115,PS!$B:$T,7,0))</f>
        <v>72.4125518016436</v>
      </c>
      <c r="N115" s="0" t="n">
        <f aca="false">IF(ISNA(VLOOKUP($A115,PS!$B:$T,8,0)),0,VLOOKUP($A115,PS!$B:$T,8,0))</f>
        <v>15.5996430235493</v>
      </c>
      <c r="O115" s="0" t="n">
        <f aca="false">IF(ISNA(VLOOKUP($A115,PS!$B:$T,9,0)),0,VLOOKUP($A115,PS!$B:$T,9,0))</f>
        <v>131.113703864529</v>
      </c>
      <c r="P115" s="0" t="n">
        <f aca="false">IF(ISNA(VLOOKUP($A115,PS!$B:$T,10,0)),0,VLOOKUP($A115,PS!$B:$T,10,0))</f>
        <v>21.6068713747648</v>
      </c>
      <c r="Q115" s="0" t="n">
        <f aca="false">IF(ISNA(VLOOKUP($A115,PS!$B:$T,11,0)),0,VLOOKUP($A115,PS!$B:$T,11,0))</f>
        <v>27.3420660987376</v>
      </c>
      <c r="R115" s="0" t="n">
        <f aca="false">IF(ISNA(VLOOKUP($A115,PS!$B:$T,12,0)),0,VLOOKUP($A115,PS!$B:$T,12,0))</f>
        <v>159.027700246858</v>
      </c>
      <c r="S115" s="0" t="n">
        <f aca="false">IF(ISNA(VLOOKUP($A115,PS!$B:$T,13,0)),0,VLOOKUP($A115,PS!$B:$T,13,0))</f>
        <v>108.008767415359</v>
      </c>
      <c r="T115" s="0" t="n">
        <f aca="false">IF(ISNA(VLOOKUP($A115,PS!$B:$T,14,0)),0,VLOOKUP($A115,PS!$B:$T,14,0))</f>
        <v>108.008767415359</v>
      </c>
      <c r="U115" s="0" t="n">
        <f aca="false">IF(ISNA(VLOOKUP($A115,PS!$B:$T,15,0)),0,VLOOKUP($A115,PS!$B:$T,15,0))</f>
        <v>52.5234776179085</v>
      </c>
      <c r="V115" s="0" t="n">
        <f aca="false">IF(ISNA(VLOOKUP($A115,PS!$B:$T,16,0)),0,VLOOKUP($A115,PS!$B:$T,16,0))</f>
        <v>27.9652154408625</v>
      </c>
      <c r="W115" s="0" t="n">
        <f aca="false">IF(ISNA(VLOOKUP($A115,PS!$B:$T,17,0)),0,VLOOKUP($A115,PS!$B:$T,17,0))</f>
        <v>59.4620634715584</v>
      </c>
      <c r="X115" s="0" t="n">
        <f aca="false">IF(ISNA(VLOOKUP($A115,PS!$B:$T,18,0)),0,VLOOKUP($A115,PS!$B:$T,18,0))</f>
        <v>143.170239864148</v>
      </c>
      <c r="Y115" s="0" t="n">
        <f aca="false">IF(ISNA(VLOOKUP($A115,PS!$B:$T,19,0)),0,VLOOKUP($A115,PS!$B:$T,19,0))</f>
        <v>53.6369788688844</v>
      </c>
      <c r="AA115" s="14" t="n">
        <f aca="false">H115-(H114*$G114/100)</f>
        <v>108.3921595878</v>
      </c>
      <c r="AB115" s="14" t="n">
        <f aca="false">I115-(I114*$G114/100)</f>
        <v>382.512161414344</v>
      </c>
      <c r="AC115" s="14" t="n">
        <f aca="false">J115-(J114*$G114/100)</f>
        <v>350.593960756166</v>
      </c>
      <c r="AD115" s="14" t="n">
        <f aca="false">K115-(K114*$G114/100)</f>
        <v>107.267799865752</v>
      </c>
      <c r="AE115" s="14" t="n">
        <f aca="false">L115-(L114*$G114/100)</f>
        <v>144.289065461038</v>
      </c>
      <c r="AF115" s="14" t="n">
        <f aca="false">M115-(M114*$G114/100)</f>
        <v>67.4540107791929</v>
      </c>
      <c r="AG115" s="14" t="n">
        <f aca="false">N115-(N114*$G114/100)</f>
        <v>13.4302807515698</v>
      </c>
      <c r="AH115" s="14" t="n">
        <f aca="false">O115-(O114*$G114/100)</f>
        <v>127.969047767465</v>
      </c>
      <c r="AI115" s="14" t="n">
        <f aca="false">P115-(P114*$G114/100)</f>
        <v>17.9734759857352</v>
      </c>
      <c r="AJ115" s="14" t="n">
        <f aca="false">Q115-(Q114*$G114/100)</f>
        <v>26.1369496854067</v>
      </c>
      <c r="AK115" s="14" t="n">
        <f aca="false">R115-(R114*$G114/100)</f>
        <v>154.247649697571</v>
      </c>
      <c r="AL115" s="14" t="n">
        <f aca="false">S115-(S114*$G114/100)</f>
        <v>104.531523256818</v>
      </c>
      <c r="AM115" s="14" t="n">
        <f aca="false">T115-(T114*$G114/100)</f>
        <v>105.193569689586</v>
      </c>
      <c r="AN115" s="14" t="n">
        <f aca="false">U115-(U114*$G114/100)</f>
        <v>50.5835919316409</v>
      </c>
      <c r="AO115" s="14" t="n">
        <f aca="false">V115-(V114*$G114/100)</f>
        <v>26.6474260298042</v>
      </c>
      <c r="AP115" s="14" t="n">
        <f aca="false">W115-(W114*$G114/100)</f>
        <v>57.6194900847035</v>
      </c>
      <c r="AQ115" s="14" t="n">
        <f aca="false">X115-(X114*$G114/100)</f>
        <v>140.025583767084</v>
      </c>
      <c r="AR115" s="14" t="n">
        <f aca="false">Y115-(Y114*$G114/100)</f>
        <v>52.6559467136443</v>
      </c>
      <c r="AT115" s="14" t="n">
        <f aca="false">IF(AA115&gt;0,AA115,0)</f>
        <v>108.3921595878</v>
      </c>
      <c r="AU115" s="14" t="n">
        <f aca="false">IF(AB115&gt;0,AB115,0)</f>
        <v>382.512161414344</v>
      </c>
      <c r="AV115" s="14" t="n">
        <f aca="false">IF(AC115&gt;0,AC115,0)</f>
        <v>350.593960756166</v>
      </c>
      <c r="AW115" s="14" t="n">
        <f aca="false">IF(AD115&gt;0,AD115,0)</f>
        <v>107.267799865752</v>
      </c>
      <c r="AX115" s="14" t="n">
        <f aca="false">IF(AE115&gt;0,AE115,0)</f>
        <v>144.289065461038</v>
      </c>
      <c r="AY115" s="14" t="n">
        <f aca="false">IF(AF115&gt;0,AF115,0)</f>
        <v>67.4540107791929</v>
      </c>
      <c r="AZ115" s="14" t="n">
        <f aca="false">IF(AG115&gt;0,AG115,0)</f>
        <v>13.4302807515698</v>
      </c>
      <c r="BA115" s="14" t="n">
        <f aca="false">IF(AH115&gt;0,AH115,0)</f>
        <v>127.969047767465</v>
      </c>
      <c r="BB115" s="14" t="n">
        <f aca="false">IF(AI115&gt;0,AI115,0)</f>
        <v>17.9734759857352</v>
      </c>
      <c r="BC115" s="14" t="n">
        <f aca="false">IF(AJ115&gt;0,AJ115,0)</f>
        <v>26.1369496854067</v>
      </c>
      <c r="BD115" s="14" t="n">
        <f aca="false">IF(AK115&gt;0,AK115,0)</f>
        <v>154.247649697571</v>
      </c>
      <c r="BE115" s="14" t="n">
        <f aca="false">IF(AL115&gt;0,AL115,0)</f>
        <v>104.531523256818</v>
      </c>
      <c r="BF115" s="14" t="n">
        <f aca="false">IF(AM115&gt;0,AM115,0)</f>
        <v>105.193569689586</v>
      </c>
      <c r="BG115" s="14" t="n">
        <f aca="false">IF(AN115&gt;0,AN115,0)</f>
        <v>50.5835919316409</v>
      </c>
      <c r="BH115" s="14" t="n">
        <f aca="false">IF(AO115&gt;0,AO115,0)</f>
        <v>26.6474260298042</v>
      </c>
      <c r="BI115" s="14" t="n">
        <f aca="false">IF(AP115&gt;0,AP115,0)</f>
        <v>57.6194900847035</v>
      </c>
      <c r="BJ115" s="14" t="n">
        <f aca="false">IF(AQ115&gt;0,AQ115,0)</f>
        <v>140.025583767084</v>
      </c>
      <c r="BK115" s="14" t="n">
        <f aca="false">IF(AR115&gt;0,AR115,0)</f>
        <v>52.6559467136443</v>
      </c>
    </row>
    <row r="116" customFormat="false" ht="18" hidden="false" customHeight="false" outlineLevel="0" collapsed="false">
      <c r="A116" s="26" t="s">
        <v>1521</v>
      </c>
      <c r="B116" s="26" t="s">
        <v>1522</v>
      </c>
      <c r="C116" s="26" t="n">
        <v>48</v>
      </c>
      <c r="D116" s="26" t="n">
        <f aca="false">C116-3</f>
        <v>45</v>
      </c>
      <c r="E116" s="0" t="s">
        <v>1523</v>
      </c>
      <c r="F116" s="0" t="n">
        <v>16.1707884928971</v>
      </c>
      <c r="G116" s="6" t="n">
        <f aca="false">F116*((POWER(D116,2))/((POWER(C116,2))))</f>
        <v>14.2126070738353</v>
      </c>
      <c r="H116" s="0" t="n">
        <f aca="false">IF(ISNA(VLOOKUP($A116,PS!$B:$T,2,0)),0,VLOOKUP($A116,PS!$B:$T,2,0))</f>
        <v>37233.4148380342</v>
      </c>
      <c r="I116" s="0" t="n">
        <f aca="false">IF(ISNA(VLOOKUP($A116,PS!$B:$T,3,0)),0,VLOOKUP($A116,PS!$B:$T,3,0))</f>
        <v>55831.2158478682</v>
      </c>
      <c r="J116" s="0" t="n">
        <f aca="false">IF(ISNA(VLOOKUP($A116,PS!$B:$T,4,0)),0,VLOOKUP($A116,PS!$B:$T,4,0))</f>
        <v>35441.7154216627</v>
      </c>
      <c r="K116" s="0" t="n">
        <f aca="false">IF(ISNA(VLOOKUP($A116,PS!$B:$T,5,0)),0,VLOOKUP($A116,PS!$B:$T,5,0))</f>
        <v>20026.5803091284</v>
      </c>
      <c r="L116" s="0" t="n">
        <f aca="false">IF(ISNA(VLOOKUP($A116,PS!$B:$T,6,0)),0,VLOOKUP($A116,PS!$B:$T,6,0))</f>
        <v>12310.1783248452</v>
      </c>
      <c r="M116" s="0" t="n">
        <f aca="false">IF(ISNA(VLOOKUP($A116,PS!$B:$T,7,0)),0,VLOOKUP($A116,PS!$B:$T,7,0))</f>
        <v>10354.735899417</v>
      </c>
      <c r="N116" s="0" t="n">
        <f aca="false">IF(ISNA(VLOOKUP($A116,PS!$B:$T,8,0)),0,VLOOKUP($A116,PS!$B:$T,8,0))</f>
        <v>14716.4447179118</v>
      </c>
      <c r="O116" s="0" t="n">
        <f aca="false">IF(ISNA(VLOOKUP($A116,PS!$B:$T,9,0)),0,VLOOKUP($A116,PS!$B:$T,9,0))</f>
        <v>41295.5423771395</v>
      </c>
      <c r="P116" s="0" t="n">
        <f aca="false">IF(ISNA(VLOOKUP($A116,PS!$B:$T,10,0)),0,VLOOKUP($A116,PS!$B:$T,10,0))</f>
        <v>14377.9760787462</v>
      </c>
      <c r="Q116" s="0" t="n">
        <f aca="false">IF(ISNA(VLOOKUP($A116,PS!$B:$T,11,0)),0,VLOOKUP($A116,PS!$B:$T,11,0))</f>
        <v>7313.29351842348</v>
      </c>
      <c r="R116" s="0" t="n">
        <f aca="false">IF(ISNA(VLOOKUP($A116,PS!$B:$T,12,0)),0,VLOOKUP($A116,PS!$B:$T,12,0))</f>
        <v>17258.963194522</v>
      </c>
      <c r="S116" s="0" t="n">
        <f aca="false">IF(ISNA(VLOOKUP($A116,PS!$B:$T,13,0)),0,VLOOKUP($A116,PS!$B:$T,13,0))</f>
        <v>17888.4893210308</v>
      </c>
      <c r="T116" s="0" t="n">
        <f aca="false">IF(ISNA(VLOOKUP($A116,PS!$B:$T,14,0)),0,VLOOKUP($A116,PS!$B:$T,14,0))</f>
        <v>15668.2505989023</v>
      </c>
      <c r="U116" s="0" t="n">
        <f aca="false">IF(ISNA(VLOOKUP($A116,PS!$B:$T,15,0)),0,VLOOKUP($A116,PS!$B:$T,15,0))</f>
        <v>13695.5716851826</v>
      </c>
      <c r="V116" s="0" t="n">
        <f aca="false">IF(ISNA(VLOOKUP($A116,PS!$B:$T,16,0)),0,VLOOKUP($A116,PS!$B:$T,16,0))</f>
        <v>12980.869451489</v>
      </c>
      <c r="W116" s="0" t="n">
        <f aca="false">IF(ISNA(VLOOKUP($A116,PS!$B:$T,17,0)),0,VLOOKUP($A116,PS!$B:$T,17,0))</f>
        <v>18243.5624165698</v>
      </c>
      <c r="X116" s="0" t="n">
        <f aca="false">IF(ISNA(VLOOKUP($A116,PS!$B:$T,18,0)),0,VLOOKUP($A116,PS!$B:$T,18,0))</f>
        <v>15668.2505989023</v>
      </c>
      <c r="Y116" s="0" t="n">
        <f aca="false">IF(ISNA(VLOOKUP($A116,PS!$B:$T,19,0)),0,VLOOKUP($A116,PS!$B:$T,19,0))</f>
        <v>8117.15284179084</v>
      </c>
      <c r="AA116" s="14" t="n">
        <f aca="false">H116-(H115*$G115/100)</f>
        <v>37217.1378945397</v>
      </c>
      <c r="AB116" s="14" t="n">
        <f aca="false">I116-(I115*$G115/100)</f>
        <v>55775.7500487134</v>
      </c>
      <c r="AC116" s="14" t="n">
        <f aca="false">J116-(J115*$G115/100)</f>
        <v>35390.3785626335</v>
      </c>
      <c r="AD116" s="14" t="n">
        <f aca="false">K116-(K115*$G115/100)</f>
        <v>20011.009301272</v>
      </c>
      <c r="AE116" s="14" t="n">
        <f aca="false">L116-(L115*$G115/100)</f>
        <v>12288.7878828693</v>
      </c>
      <c r="AF116" s="14" t="n">
        <f aca="false">M116-(M115*$G115/100)</f>
        <v>10344.4517502894</v>
      </c>
      <c r="AG116" s="14" t="n">
        <f aca="false">N116-(N115*$G115/100)</f>
        <v>14714.229231077</v>
      </c>
      <c r="AH116" s="14" t="n">
        <f aca="false">O116-(O115*$G115/100)</f>
        <v>41276.9213943172</v>
      </c>
      <c r="AI116" s="14" t="n">
        <f aca="false">P116-(P115*$G115/100)</f>
        <v>14374.9074355087</v>
      </c>
      <c r="AJ116" s="14" t="n">
        <f aca="false">Q116-(Q115*$G115/100)</f>
        <v>7309.4103534442</v>
      </c>
      <c r="AK116" s="14" t="n">
        <f aca="false">R116-(R115*$G115/100)</f>
        <v>17236.3778202454</v>
      </c>
      <c r="AL116" s="14" t="n">
        <f aca="false">S116-(S115*$G115/100)</f>
        <v>17873.1497390998</v>
      </c>
      <c r="AM116" s="14" t="n">
        <f aca="false">T116-(T115*$G115/100)</f>
        <v>15652.9110169713</v>
      </c>
      <c r="AN116" s="14" t="n">
        <f aca="false">U116-(U115*$G115/100)</f>
        <v>13688.1122149238</v>
      </c>
      <c r="AO116" s="14" t="n">
        <f aca="false">V116-(V115*$G115/100)</f>
        <v>12976.8977858202</v>
      </c>
      <c r="AP116" s="14" t="n">
        <f aca="false">W116-(W115*$G115/100)</f>
        <v>18235.1175169914</v>
      </c>
      <c r="AQ116" s="14" t="n">
        <f aca="false">X116-(X115*$G115/100)</f>
        <v>15647.9173271038</v>
      </c>
      <c r="AR116" s="14" t="n">
        <f aca="false">Y116-(Y115*$G115/100)</f>
        <v>8109.53523026191</v>
      </c>
      <c r="AT116" s="14" t="n">
        <f aca="false">IF(AA116&gt;0,AA116,0)</f>
        <v>37217.1378945397</v>
      </c>
      <c r="AU116" s="14" t="n">
        <f aca="false">IF(AB116&gt;0,AB116,0)</f>
        <v>55775.7500487134</v>
      </c>
      <c r="AV116" s="14" t="n">
        <f aca="false">IF(AC116&gt;0,AC116,0)</f>
        <v>35390.3785626335</v>
      </c>
      <c r="AW116" s="14" t="n">
        <f aca="false">IF(AD116&gt;0,AD116,0)</f>
        <v>20011.009301272</v>
      </c>
      <c r="AX116" s="14" t="n">
        <f aca="false">IF(AE116&gt;0,AE116,0)</f>
        <v>12288.7878828693</v>
      </c>
      <c r="AY116" s="14" t="n">
        <f aca="false">IF(AF116&gt;0,AF116,0)</f>
        <v>10344.4517502894</v>
      </c>
      <c r="AZ116" s="14" t="n">
        <f aca="false">IF(AG116&gt;0,AG116,0)</f>
        <v>14714.229231077</v>
      </c>
      <c r="BA116" s="14" t="n">
        <f aca="false">IF(AH116&gt;0,AH116,0)</f>
        <v>41276.9213943172</v>
      </c>
      <c r="BB116" s="14" t="n">
        <f aca="false">IF(AI116&gt;0,AI116,0)</f>
        <v>14374.9074355087</v>
      </c>
      <c r="BC116" s="14" t="n">
        <f aca="false">IF(AJ116&gt;0,AJ116,0)</f>
        <v>7309.4103534442</v>
      </c>
      <c r="BD116" s="14" t="n">
        <f aca="false">IF(AK116&gt;0,AK116,0)</f>
        <v>17236.3778202454</v>
      </c>
      <c r="BE116" s="14" t="n">
        <f aca="false">IF(AL116&gt;0,AL116,0)</f>
        <v>17873.1497390998</v>
      </c>
      <c r="BF116" s="14" t="n">
        <f aca="false">IF(AM116&gt;0,AM116,0)</f>
        <v>15652.9110169713</v>
      </c>
      <c r="BG116" s="14" t="n">
        <f aca="false">IF(AN116&gt;0,AN116,0)</f>
        <v>13688.1122149238</v>
      </c>
      <c r="BH116" s="14" t="n">
        <f aca="false">IF(AO116&gt;0,AO116,0)</f>
        <v>12976.8977858202</v>
      </c>
      <c r="BI116" s="14" t="n">
        <f aca="false">IF(AP116&gt;0,AP116,0)</f>
        <v>18235.1175169914</v>
      </c>
      <c r="BJ116" s="14" t="n">
        <f aca="false">IF(AQ116&gt;0,AQ116,0)</f>
        <v>15647.9173271038</v>
      </c>
      <c r="BK116" s="14" t="n">
        <f aca="false">IF(AR116&gt;0,AR116,0)</f>
        <v>8109.53523026191</v>
      </c>
    </row>
    <row r="117" customFormat="false" ht="18" hidden="false" customHeight="false" outlineLevel="0" collapsed="false">
      <c r="A117" s="26" t="s">
        <v>1524</v>
      </c>
      <c r="B117" s="26" t="s">
        <v>1525</v>
      </c>
      <c r="C117" s="26" t="n">
        <v>48</v>
      </c>
      <c r="D117" s="26" t="n">
        <f aca="false">C117-3</f>
        <v>45</v>
      </c>
      <c r="E117" s="0" t="s">
        <v>1526</v>
      </c>
      <c r="F117" s="0" t="n">
        <v>16.1826710387809</v>
      </c>
      <c r="G117" s="6" t="n">
        <f aca="false">F117*((POWER(D117,2))/((POWER(C117,2))))</f>
        <v>14.2230507176785</v>
      </c>
      <c r="H117" s="0" t="n">
        <f aca="false">IF(ISNA(VLOOKUP($A117,PS!$B:$T,2,0)),0,VLOOKUP($A117,PS!$B:$T,2,0))</f>
        <v>11745.4075128366</v>
      </c>
      <c r="I117" s="0" t="n">
        <f aca="false">IF(ISNA(VLOOKUP($A117,PS!$B:$T,3,0)),0,VLOOKUP($A117,PS!$B:$T,3,0))</f>
        <v>18396.1439830843</v>
      </c>
      <c r="J117" s="0" t="n">
        <f aca="false">IF(ISNA(VLOOKUP($A117,PS!$B:$T,4,0)),0,VLOOKUP($A117,PS!$B:$T,4,0))</f>
        <v>12150.0588922791</v>
      </c>
      <c r="K117" s="0" t="n">
        <f aca="false">IF(ISNA(VLOOKUP($A117,PS!$B:$T,5,0)),0,VLOOKUP($A117,PS!$B:$T,5,0))</f>
        <v>6811.40333818108</v>
      </c>
      <c r="L117" s="0" t="n">
        <f aca="false">IF(ISNA(VLOOKUP($A117,PS!$B:$T,6,0)),0,VLOOKUP($A117,PS!$B:$T,6,0))</f>
        <v>6744.68960192431</v>
      </c>
      <c r="M117" s="0" t="n">
        <f aca="false">IF(ISNA(VLOOKUP($A117,PS!$B:$T,7,0)),0,VLOOKUP($A117,PS!$B:$T,7,0))</f>
        <v>4159.22947250123</v>
      </c>
      <c r="N117" s="0" t="n">
        <f aca="false">IF(ISNA(VLOOKUP($A117,PS!$B:$T,8,0)),0,VLOOKUP($A117,PS!$B:$T,8,0))</f>
        <v>5660.0952112218</v>
      </c>
      <c r="O117" s="0" t="n">
        <f aca="false">IF(ISNA(VLOOKUP($A117,PS!$B:$T,9,0)),0,VLOOKUP($A117,PS!$B:$T,9,0))</f>
        <v>10685.9114770911</v>
      </c>
      <c r="P117" s="0" t="n">
        <f aca="false">IF(ISNA(VLOOKUP($A117,PS!$B:$T,10,0)),0,VLOOKUP($A117,PS!$B:$T,10,0))</f>
        <v>3924.76776035371</v>
      </c>
      <c r="Q117" s="0" t="n">
        <f aca="false">IF(ISNA(VLOOKUP($A117,PS!$B:$T,11,0)),0,VLOOKUP($A117,PS!$B:$T,11,0))</f>
        <v>2191.76075130863</v>
      </c>
      <c r="R117" s="0" t="n">
        <f aca="false">IF(ISNA(VLOOKUP($A117,PS!$B:$T,12,0)),0,VLOOKUP($A117,PS!$B:$T,12,0))</f>
        <v>7641.15589297012</v>
      </c>
      <c r="S117" s="0" t="n">
        <f aca="false">IF(ISNA(VLOOKUP($A117,PS!$B:$T,13,0)),0,VLOOKUP($A117,PS!$B:$T,13,0))</f>
        <v>7296.21640995478</v>
      </c>
      <c r="T117" s="0" t="n">
        <f aca="false">IF(ISNA(VLOOKUP($A117,PS!$B:$T,14,0)),0,VLOOKUP($A117,PS!$B:$T,14,0))</f>
        <v>6744.68960192431</v>
      </c>
      <c r="U117" s="0" t="n">
        <f aca="false">IF(ISNA(VLOOKUP($A117,PS!$B:$T,15,0)),0,VLOOKUP($A117,PS!$B:$T,15,0))</f>
        <v>4796.4712315169</v>
      </c>
      <c r="V117" s="0" t="n">
        <f aca="false">IF(ISNA(VLOOKUP($A117,PS!$B:$T,16,0)),0,VLOOKUP($A117,PS!$B:$T,16,0))</f>
        <v>4084.13791796969</v>
      </c>
      <c r="W117" s="0" t="n">
        <f aca="false">IF(ISNA(VLOOKUP($A117,PS!$B:$T,17,0)),0,VLOOKUP($A117,PS!$B:$T,17,0))</f>
        <v>5348.98215131551</v>
      </c>
      <c r="X117" s="0" t="n">
        <f aca="false">IF(ISNA(VLOOKUP($A117,PS!$B:$T,18,0)),0,VLOOKUP($A117,PS!$B:$T,18,0))</f>
        <v>6802.54647178337</v>
      </c>
      <c r="Y117" s="0" t="n">
        <f aca="false">IF(ISNA(VLOOKUP($A117,PS!$B:$T,19,0)),0,VLOOKUP($A117,PS!$B:$T,19,0))</f>
        <v>2996.93884694818</v>
      </c>
      <c r="AA117" s="14" t="n">
        <f aca="false">H117-(H116*$G116/100)</f>
        <v>6453.56856173573</v>
      </c>
      <c r="AB117" s="14" t="n">
        <f aca="false">I117-(I116*$G116/100)</f>
        <v>10461.0726500819</v>
      </c>
      <c r="AC117" s="14" t="n">
        <f aca="false">J117-(J116*$G116/100)</f>
        <v>7112.8671391713</v>
      </c>
      <c r="AD117" s="14" t="n">
        <f aca="false">K117-(K116*$G116/100)</f>
        <v>3965.10416851858</v>
      </c>
      <c r="AE117" s="14" t="n">
        <f aca="false">L117-(L116*$G116/100)</f>
        <v>4995.09232652561</v>
      </c>
      <c r="AF117" s="14" t="n">
        <f aca="false">M117-(M116*$G116/100)</f>
        <v>2687.55154558372</v>
      </c>
      <c r="AG117" s="14" t="n">
        <f aca="false">N117-(N116*$G116/100)</f>
        <v>3568.50474822681</v>
      </c>
      <c r="AH117" s="14" t="n">
        <f aca="false">O117-(O116*$G116/100)</f>
        <v>4816.73830001911</v>
      </c>
      <c r="AI117" s="14" t="n">
        <f aca="false">P117-(P116*$G116/100)</f>
        <v>1881.28251511148</v>
      </c>
      <c r="AJ117" s="14" t="n">
        <f aca="false">Q117-(Q116*$G116/100)</f>
        <v>1152.35107937883</v>
      </c>
      <c r="AK117" s="14" t="n">
        <f aca="false">R117-(R116*$G116/100)</f>
        <v>5188.20726911485</v>
      </c>
      <c r="AL117" s="14" t="n">
        <f aca="false">S117-(S116*$G116/100)</f>
        <v>4753.79571131169</v>
      </c>
      <c r="AM117" s="14" t="n">
        <f aca="false">T117-(T116*$G116/100)</f>
        <v>4517.82270895847</v>
      </c>
      <c r="AN117" s="14" t="n">
        <f aca="false">U117-(U116*$G116/100)</f>
        <v>2849.97344138646</v>
      </c>
      <c r="AO117" s="14" t="n">
        <f aca="false">V117-(V116*$G116/100)</f>
        <v>2239.21794806203</v>
      </c>
      <c r="AP117" s="14" t="n">
        <f aca="false">W117-(W116*$G116/100)</f>
        <v>2756.09630877854</v>
      </c>
      <c r="AQ117" s="14" t="n">
        <f aca="false">X117-(X116*$G116/100)</f>
        <v>4575.67957881753</v>
      </c>
      <c r="AR117" s="14" t="n">
        <f aca="false">Y117-(Y116*$G116/100)</f>
        <v>1843.27980796179</v>
      </c>
      <c r="AT117" s="14" t="n">
        <f aca="false">IF(AA117&gt;0,AA117,0)</f>
        <v>6453.56856173573</v>
      </c>
      <c r="AU117" s="14" t="n">
        <f aca="false">IF(AB117&gt;0,AB117,0)</f>
        <v>10461.0726500819</v>
      </c>
      <c r="AV117" s="14" t="n">
        <f aca="false">IF(AC117&gt;0,AC117,0)</f>
        <v>7112.8671391713</v>
      </c>
      <c r="AW117" s="14" t="n">
        <f aca="false">IF(AD117&gt;0,AD117,0)</f>
        <v>3965.10416851858</v>
      </c>
      <c r="AX117" s="14" t="n">
        <f aca="false">IF(AE117&gt;0,AE117,0)</f>
        <v>4995.09232652561</v>
      </c>
      <c r="AY117" s="14" t="n">
        <f aca="false">IF(AF117&gt;0,AF117,0)</f>
        <v>2687.55154558372</v>
      </c>
      <c r="AZ117" s="14" t="n">
        <f aca="false">IF(AG117&gt;0,AG117,0)</f>
        <v>3568.50474822681</v>
      </c>
      <c r="BA117" s="14" t="n">
        <f aca="false">IF(AH117&gt;0,AH117,0)</f>
        <v>4816.73830001911</v>
      </c>
      <c r="BB117" s="14" t="n">
        <f aca="false">IF(AI117&gt;0,AI117,0)</f>
        <v>1881.28251511148</v>
      </c>
      <c r="BC117" s="14" t="n">
        <f aca="false">IF(AJ117&gt;0,AJ117,0)</f>
        <v>1152.35107937883</v>
      </c>
      <c r="BD117" s="14" t="n">
        <f aca="false">IF(AK117&gt;0,AK117,0)</f>
        <v>5188.20726911485</v>
      </c>
      <c r="BE117" s="14" t="n">
        <f aca="false">IF(AL117&gt;0,AL117,0)</f>
        <v>4753.79571131169</v>
      </c>
      <c r="BF117" s="14" t="n">
        <f aca="false">IF(AM117&gt;0,AM117,0)</f>
        <v>4517.82270895847</v>
      </c>
      <c r="BG117" s="14" t="n">
        <f aca="false">IF(AN117&gt;0,AN117,0)</f>
        <v>2849.97344138646</v>
      </c>
      <c r="BH117" s="14" t="n">
        <f aca="false">IF(AO117&gt;0,AO117,0)</f>
        <v>2239.21794806203</v>
      </c>
      <c r="BI117" s="14" t="n">
        <f aca="false">IF(AP117&gt;0,AP117,0)</f>
        <v>2756.09630877854</v>
      </c>
      <c r="BJ117" s="14" t="n">
        <f aca="false">IF(AQ117&gt;0,AQ117,0)</f>
        <v>4575.67957881753</v>
      </c>
      <c r="BK117" s="14" t="n">
        <f aca="false">IF(AR117&gt;0,AR117,0)</f>
        <v>1843.27980796179</v>
      </c>
    </row>
    <row r="118" customFormat="false" ht="18" hidden="false" customHeight="false" outlineLevel="0" collapsed="false">
      <c r="A118" s="26" t="s">
        <v>1527</v>
      </c>
      <c r="B118" s="26" t="s">
        <v>1528</v>
      </c>
      <c r="C118" s="26" t="n">
        <v>48</v>
      </c>
      <c r="D118" s="26" t="n">
        <f aca="false">C118-3</f>
        <v>45</v>
      </c>
      <c r="E118" s="0" t="s">
        <v>1529</v>
      </c>
      <c r="F118" s="0" t="n">
        <v>16.1945538601114</v>
      </c>
      <c r="G118" s="6" t="n">
        <f aca="false">F118*((POWER(D118,2))/((POWER(C118,2))))</f>
        <v>14.2334946036135</v>
      </c>
      <c r="H118" s="0" t="n">
        <f aca="false">IF(ISNA(VLOOKUP($A118,PS!$B:$T,2,0)),0,VLOOKUP($A118,PS!$B:$T,2,0))</f>
        <v>3266.58023348197</v>
      </c>
      <c r="I118" s="0" t="n">
        <f aca="false">IF(ISNA(VLOOKUP($A118,PS!$B:$T,3,0)),0,VLOOKUP($A118,PS!$B:$T,3,0))</f>
        <v>8476.30515141451</v>
      </c>
      <c r="J118" s="0" t="n">
        <f aca="false">IF(ISNA(VLOOKUP($A118,PS!$B:$T,4,0)),0,VLOOKUP($A118,PS!$B:$T,4,0))</f>
        <v>4767.10376824822</v>
      </c>
      <c r="K118" s="0" t="n">
        <f aca="false">IF(ISNA(VLOOKUP($A118,PS!$B:$T,5,0)),0,VLOOKUP($A118,PS!$B:$T,5,0))</f>
        <v>2218.96709169006</v>
      </c>
      <c r="L118" s="0" t="n">
        <f aca="false">IF(ISNA(VLOOKUP($A118,PS!$B:$T,6,0)),0,VLOOKUP($A118,PS!$B:$T,6,0))</f>
        <v>2907.87984973793</v>
      </c>
      <c r="M118" s="0" t="n">
        <f aca="false">IF(ISNA(VLOOKUP($A118,PS!$B:$T,7,0)),0,VLOOKUP($A118,PS!$B:$T,7,0))</f>
        <v>2081.21619723256</v>
      </c>
      <c r="N118" s="0" t="n">
        <f aca="false">IF(ISNA(VLOOKUP($A118,PS!$B:$T,8,0)),0,VLOOKUP($A118,PS!$B:$T,8,0))</f>
        <v>1065.17205941688</v>
      </c>
      <c r="O118" s="0" t="n">
        <f aca="false">IF(ISNA(VLOOKUP($A118,PS!$B:$T,9,0)),0,VLOOKUP($A118,PS!$B:$T,9,0))</f>
        <v>4570.98851264241</v>
      </c>
      <c r="P118" s="0" t="n">
        <f aca="false">IF(ISNA(VLOOKUP($A118,PS!$B:$T,10,0)),0,VLOOKUP($A118,PS!$B:$T,10,0))</f>
        <v>1812.80463630766</v>
      </c>
      <c r="Q118" s="0" t="n">
        <f aca="false">IF(ISNA(VLOOKUP($A118,PS!$B:$T,11,0)),0,VLOOKUP($A118,PS!$B:$T,11,0))</f>
        <v>753.541003797598</v>
      </c>
      <c r="R118" s="0" t="n">
        <f aca="false">IF(ISNA(VLOOKUP($A118,PS!$B:$T,12,0)),0,VLOOKUP($A118,PS!$B:$T,12,0))</f>
        <v>3468.30225894087</v>
      </c>
      <c r="S118" s="0" t="n">
        <f aca="false">IF(ISNA(VLOOKUP($A118,PS!$B:$T,13,0)),0,VLOOKUP($A118,PS!$B:$T,13,0))</f>
        <v>3097.59171782524</v>
      </c>
      <c r="T118" s="0" t="n">
        <f aca="false">IF(ISNA(VLOOKUP($A118,PS!$B:$T,14,0)),0,VLOOKUP($A118,PS!$B:$T,14,0))</f>
        <v>2218.96709169006</v>
      </c>
      <c r="U118" s="0" t="n">
        <f aca="false">IF(ISNA(VLOOKUP($A118,PS!$B:$T,15,0)),0,VLOOKUP($A118,PS!$B:$T,15,0))</f>
        <v>1339.54234637512</v>
      </c>
      <c r="V118" s="0" t="n">
        <f aca="false">IF(ISNA(VLOOKUP($A118,PS!$B:$T,16,0)),0,VLOOKUP($A118,PS!$B:$T,16,0))</f>
        <v>701.774675930063</v>
      </c>
      <c r="W118" s="0" t="n">
        <f aca="false">IF(ISNA(VLOOKUP($A118,PS!$B:$T,17,0)),0,VLOOKUP($A118,PS!$B:$T,17,0))</f>
        <v>1685.25061361581</v>
      </c>
      <c r="X118" s="0" t="n">
        <f aca="false">IF(ISNA(VLOOKUP($A118,PS!$B:$T,18,0)),0,VLOOKUP($A118,PS!$B:$T,18,0))</f>
        <v>2712.9946629469</v>
      </c>
      <c r="Y118" s="0" t="n">
        <f aca="false">IF(ISNA(VLOOKUP($A118,PS!$B:$T,19,0)),0,VLOOKUP($A118,PS!$B:$T,19,0))</f>
        <v>1024.97812211941</v>
      </c>
      <c r="AA118" s="14" t="n">
        <f aca="false">H118-(H117*$G117/100)</f>
        <v>1596.02496593319</v>
      </c>
      <c r="AB118" s="14" t="n">
        <f aca="false">I118-(I117*$G117/100)</f>
        <v>5859.81226260326</v>
      </c>
      <c r="AC118" s="14" t="n">
        <f aca="false">J118-(J117*$G117/100)</f>
        <v>3038.99472977155</v>
      </c>
      <c r="AD118" s="14" t="n">
        <f aca="false">K118-(K117*$G117/100)</f>
        <v>1250.17774031492</v>
      </c>
      <c r="AE118" s="14" t="n">
        <f aca="false">L118-(L117*$G117/100)</f>
        <v>1948.57922690625</v>
      </c>
      <c r="AF118" s="14" t="n">
        <f aca="false">M118-(M117*$G117/100)</f>
        <v>1489.64687989408</v>
      </c>
      <c r="AG118" s="14" t="n">
        <f aca="false">N118-(N117*$G117/100)</f>
        <v>260.133846855911</v>
      </c>
      <c r="AH118" s="14" t="n">
        <f aca="false">O118-(O117*$G117/100)</f>
        <v>3051.12590360951</v>
      </c>
      <c r="AI118" s="14" t="n">
        <f aca="false">P118-(P117*$G117/100)</f>
        <v>1254.58292720146</v>
      </c>
      <c r="AJ118" s="14" t="n">
        <f aca="false">Q118-(Q117*$G117/100)</f>
        <v>441.8057605288</v>
      </c>
      <c r="AK118" s="14" t="n">
        <f aca="false">R118-(R117*$G117/100)</f>
        <v>2381.49678086684</v>
      </c>
      <c r="AL118" s="14" t="n">
        <f aca="false">S118-(S117*$G117/100)</f>
        <v>2059.84715736579</v>
      </c>
      <c r="AM118" s="14" t="n">
        <f aca="false">T118-(T117*$G117/100)</f>
        <v>1259.66646885838</v>
      </c>
      <c r="AN118" s="14" t="n">
        <f aca="false">U118-(U117*$G117/100)</f>
        <v>657.337810457616</v>
      </c>
      <c r="AO118" s="14" t="n">
        <f aca="false">V118-(V117*$G117/100)</f>
        <v>120.885668477294</v>
      </c>
      <c r="AP118" s="14" t="n">
        <f aca="false">W118-(W117*$G117/100)</f>
        <v>924.462169354636</v>
      </c>
      <c r="AQ118" s="14" t="n">
        <f aca="false">X118-(X117*$G117/100)</f>
        <v>1745.4650281715</v>
      </c>
      <c r="AR118" s="14" t="n">
        <f aca="false">Y118-(Y117*$G117/100)</f>
        <v>598.721989940163</v>
      </c>
      <c r="AT118" s="14" t="n">
        <f aca="false">IF(AA118&gt;0,AA118,0)</f>
        <v>1596.02496593319</v>
      </c>
      <c r="AU118" s="14" t="n">
        <f aca="false">IF(AB118&gt;0,AB118,0)</f>
        <v>5859.81226260326</v>
      </c>
      <c r="AV118" s="14" t="n">
        <f aca="false">IF(AC118&gt;0,AC118,0)</f>
        <v>3038.99472977155</v>
      </c>
      <c r="AW118" s="14" t="n">
        <f aca="false">IF(AD118&gt;0,AD118,0)</f>
        <v>1250.17774031492</v>
      </c>
      <c r="AX118" s="14" t="n">
        <f aca="false">IF(AE118&gt;0,AE118,0)</f>
        <v>1948.57922690625</v>
      </c>
      <c r="AY118" s="14" t="n">
        <f aca="false">IF(AF118&gt;0,AF118,0)</f>
        <v>1489.64687989408</v>
      </c>
      <c r="AZ118" s="14" t="n">
        <f aca="false">IF(AG118&gt;0,AG118,0)</f>
        <v>260.133846855911</v>
      </c>
      <c r="BA118" s="14" t="n">
        <f aca="false">IF(AH118&gt;0,AH118,0)</f>
        <v>3051.12590360951</v>
      </c>
      <c r="BB118" s="14" t="n">
        <f aca="false">IF(AI118&gt;0,AI118,0)</f>
        <v>1254.58292720146</v>
      </c>
      <c r="BC118" s="14" t="n">
        <f aca="false">IF(AJ118&gt;0,AJ118,0)</f>
        <v>441.8057605288</v>
      </c>
      <c r="BD118" s="14" t="n">
        <f aca="false">IF(AK118&gt;0,AK118,0)</f>
        <v>2381.49678086684</v>
      </c>
      <c r="BE118" s="14" t="n">
        <f aca="false">IF(AL118&gt;0,AL118,0)</f>
        <v>2059.84715736579</v>
      </c>
      <c r="BF118" s="14" t="n">
        <f aca="false">IF(AM118&gt;0,AM118,0)</f>
        <v>1259.66646885838</v>
      </c>
      <c r="BG118" s="14" t="n">
        <f aca="false">IF(AN118&gt;0,AN118,0)</f>
        <v>657.337810457616</v>
      </c>
      <c r="BH118" s="14" t="n">
        <f aca="false">IF(AO118&gt;0,AO118,0)</f>
        <v>120.885668477294</v>
      </c>
      <c r="BI118" s="14" t="n">
        <f aca="false">IF(AP118&gt;0,AP118,0)</f>
        <v>924.462169354636</v>
      </c>
      <c r="BJ118" s="14" t="n">
        <f aca="false">IF(AQ118&gt;0,AQ118,0)</f>
        <v>1745.4650281715</v>
      </c>
      <c r="BK118" s="14" t="n">
        <f aca="false">IF(AR118&gt;0,AR118,0)</f>
        <v>598.721989940163</v>
      </c>
    </row>
    <row r="119" customFormat="false" ht="18" hidden="false" customHeight="false" outlineLevel="0" collapsed="false">
      <c r="A119" s="26" t="s">
        <v>1530</v>
      </c>
      <c r="B119" s="26" t="s">
        <v>1531</v>
      </c>
      <c r="C119" s="26" t="n">
        <v>48</v>
      </c>
      <c r="D119" s="26" t="n">
        <f aca="false">C119-3</f>
        <v>45</v>
      </c>
      <c r="E119" s="0" t="s">
        <v>1532</v>
      </c>
      <c r="F119" s="0" t="n">
        <v>16.2064369547044</v>
      </c>
      <c r="G119" s="6" t="n">
        <f aca="false">F119*((POWER(D119,2))/((POWER(C119,2))))</f>
        <v>14.2439387297207</v>
      </c>
      <c r="H119" s="0" t="n">
        <f aca="false">IF(ISNA(VLOOKUP($A119,PS!$B:$T,2,0)),0,VLOOKUP($A119,PS!$B:$T,2,0))</f>
        <v>430.574383648241</v>
      </c>
      <c r="I119" s="0" t="n">
        <f aca="false">IF(ISNA(VLOOKUP($A119,PS!$B:$T,3,0)),0,VLOOKUP($A119,PS!$B:$T,3,0))</f>
        <v>1181.32476786109</v>
      </c>
      <c r="J119" s="0" t="n">
        <f aca="false">IF(ISNA(VLOOKUP($A119,PS!$B:$T,4,0)),0,VLOOKUP($A119,PS!$B:$T,4,0))</f>
        <v>694.966294328128</v>
      </c>
      <c r="K119" s="0" t="n">
        <f aca="false">IF(ISNA(VLOOKUP($A119,PS!$B:$T,5,0)),0,VLOOKUP($A119,PS!$B:$T,5,0))</f>
        <v>270.51442486556</v>
      </c>
      <c r="L119" s="0" t="n">
        <f aca="false">IF(ISNA(VLOOKUP($A119,PS!$B:$T,6,0)),0,VLOOKUP($A119,PS!$B:$T,6,0))</f>
        <v>542.961291184724</v>
      </c>
      <c r="M119" s="0" t="n">
        <f aca="false">IF(ISNA(VLOOKUP($A119,PS!$B:$T,7,0)),0,VLOOKUP($A119,PS!$B:$T,7,0))</f>
        <v>430.574383648241</v>
      </c>
      <c r="N119" s="0" t="n">
        <f aca="false">IF(ISNA(VLOOKUP($A119,PS!$B:$T,8,0)),0,VLOOKUP($A119,PS!$B:$T,8,0))</f>
        <v>306.92224823664</v>
      </c>
      <c r="O119" s="0" t="n">
        <f aca="false">IF(ISNA(VLOOKUP($A119,PS!$B:$T,9,0)),0,VLOOKUP($A119,PS!$B:$T,9,0))</f>
        <v>675.633396195573</v>
      </c>
      <c r="P119" s="0" t="n">
        <f aca="false">IF(ISNA(VLOOKUP($A119,PS!$B:$T,10,0)),0,VLOOKUP($A119,PS!$B:$T,10,0))</f>
        <v>205.347928035567</v>
      </c>
      <c r="Q119" s="0" t="n">
        <f aca="false">IF(ISNA(VLOOKUP($A119,PS!$B:$T,11,0)),0,VLOOKUP($A119,PS!$B:$T,11,0))</f>
        <v>97.7682695268398</v>
      </c>
      <c r="R119" s="0" t="n">
        <f aca="false">IF(ISNA(VLOOKUP($A119,PS!$B:$T,12,0)),0,VLOOKUP($A119,PS!$B:$T,12,0))</f>
        <v>878.764591319018</v>
      </c>
      <c r="S119" s="0" t="n">
        <f aca="false">IF(ISNA(VLOOKUP($A119,PS!$B:$T,13,0)),0,VLOOKUP($A119,PS!$B:$T,13,0))</f>
        <v>612.866687497703</v>
      </c>
      <c r="T119" s="0" t="n">
        <f aca="false">IF(ISNA(VLOOKUP($A119,PS!$B:$T,14,0)),0,VLOOKUP($A119,PS!$B:$T,14,0))</f>
        <v>395.198786570604</v>
      </c>
      <c r="U119" s="0" t="n">
        <f aca="false">IF(ISNA(VLOOKUP($A119,PS!$B:$T,15,0)),0,VLOOKUP($A119,PS!$B:$T,15,0))</f>
        <v>497.985888667847</v>
      </c>
      <c r="V119" s="0" t="n">
        <f aca="false">IF(ISNA(VLOOKUP($A119,PS!$B:$T,16,0)),0,VLOOKUP($A119,PS!$B:$T,16,0))</f>
        <v>41.4033949185624</v>
      </c>
      <c r="W119" s="0" t="n">
        <f aca="false">IF(ISNA(VLOOKUP($A119,PS!$B:$T,17,0)),0,VLOOKUP($A119,PS!$B:$T,17,0))</f>
        <v>154.271627266072</v>
      </c>
      <c r="X119" s="0" t="n">
        <f aca="false">IF(ISNA(VLOOKUP($A119,PS!$B:$T,18,0)),0,VLOOKUP($A119,PS!$B:$T,18,0))</f>
        <v>550.413166752585</v>
      </c>
      <c r="Y119" s="0" t="n">
        <f aca="false">IF(ISNA(VLOOKUP($A119,PS!$B:$T,19,0)),0,VLOOKUP($A119,PS!$B:$T,19,0))</f>
        <v>261.105212186271</v>
      </c>
      <c r="AA119" s="14" t="n">
        <f aca="false">H119-(H118*$G118/100)</f>
        <v>-34.3741376071226</v>
      </c>
      <c r="AB119" s="14" t="n">
        <f aca="false">I119-(I118*$G118/100)</f>
        <v>-25.149668451309</v>
      </c>
      <c r="AC119" s="14" t="n">
        <f aca="false">J119-(J118*$G118/100)</f>
        <v>16.4408367258607</v>
      </c>
      <c r="AD119" s="14" t="n">
        <f aca="false">K119-(K118*$G118/100)</f>
        <v>-45.3221363861053</v>
      </c>
      <c r="AE119" s="14" t="n">
        <f aca="false">L119-(L118*$G118/100)</f>
        <v>129.06836969271</v>
      </c>
      <c r="AF119" s="14" t="n">
        <f aca="false">M119-(M118*$G118/100)</f>
        <v>134.344588525613</v>
      </c>
      <c r="AG119" s="14" t="n">
        <f aca="false">N119-(N118*$G118/100)</f>
        <v>155.311040640339</v>
      </c>
      <c r="AH119" s="14" t="n">
        <f aca="false">O119-(O118*$G118/100)</f>
        <v>25.0219929168217</v>
      </c>
      <c r="AI119" s="14" t="n">
        <f aca="false">P119-(P118*$G118/100)</f>
        <v>-52.6775220473402</v>
      </c>
      <c r="AJ119" s="14" t="n">
        <f aca="false">Q119-(Q118*$G118/100)</f>
        <v>-9.48694858470662</v>
      </c>
      <c r="AK119" s="14" t="n">
        <f aca="false">R119-(R118*$G118/100)</f>
        <v>385.103976455664</v>
      </c>
      <c r="AL119" s="14" t="n">
        <f aca="false">S119-(S118*$G118/100)</f>
        <v>171.971137499067</v>
      </c>
      <c r="AM119" s="14" t="n">
        <f aca="false">T119-(T118*$G118/100)</f>
        <v>79.3622253189396</v>
      </c>
      <c r="AN119" s="14" t="n">
        <f aca="false">U119-(U118*$G118/100)</f>
        <v>307.322201083425</v>
      </c>
      <c r="AO119" s="14" t="n">
        <f aca="false">V119-(V118*$G118/100)</f>
        <v>-58.4836657094695</v>
      </c>
      <c r="AP119" s="14" t="n">
        <f aca="false">W119-(W118*$G118/100)</f>
        <v>-85.5984278802982</v>
      </c>
      <c r="AQ119" s="14" t="n">
        <f aca="false">X119-(X118*$G118/100)</f>
        <v>164.259217805715</v>
      </c>
      <c r="AR119" s="14" t="n">
        <f aca="false">Y119-(Y118*$G118/100)</f>
        <v>115.215006486185</v>
      </c>
      <c r="AT119" s="14" t="n">
        <f aca="false">IF(AA119&gt;0,AA119,0)</f>
        <v>0</v>
      </c>
      <c r="AU119" s="14" t="n">
        <f aca="false">IF(AB119&gt;0,AB119,0)</f>
        <v>0</v>
      </c>
      <c r="AV119" s="14" t="n">
        <f aca="false">IF(AC119&gt;0,AC119,0)</f>
        <v>16.4408367258607</v>
      </c>
      <c r="AW119" s="14" t="n">
        <f aca="false">IF(AD119&gt;0,AD119,0)</f>
        <v>0</v>
      </c>
      <c r="AX119" s="14" t="n">
        <f aca="false">IF(AE119&gt;0,AE119,0)</f>
        <v>129.06836969271</v>
      </c>
      <c r="AY119" s="14" t="n">
        <f aca="false">IF(AF119&gt;0,AF119,0)</f>
        <v>134.344588525613</v>
      </c>
      <c r="AZ119" s="14" t="n">
        <f aca="false">IF(AG119&gt;0,AG119,0)</f>
        <v>155.311040640339</v>
      </c>
      <c r="BA119" s="14" t="n">
        <f aca="false">IF(AH119&gt;0,AH119,0)</f>
        <v>25.0219929168217</v>
      </c>
      <c r="BB119" s="14" t="n">
        <f aca="false">IF(AI119&gt;0,AI119,0)</f>
        <v>0</v>
      </c>
      <c r="BC119" s="14" t="n">
        <f aca="false">IF(AJ119&gt;0,AJ119,0)</f>
        <v>0</v>
      </c>
      <c r="BD119" s="14" t="n">
        <f aca="false">IF(AK119&gt;0,AK119,0)</f>
        <v>385.103976455664</v>
      </c>
      <c r="BE119" s="14" t="n">
        <f aca="false">IF(AL119&gt;0,AL119,0)</f>
        <v>171.971137499067</v>
      </c>
      <c r="BF119" s="14" t="n">
        <f aca="false">IF(AM119&gt;0,AM119,0)</f>
        <v>79.3622253189396</v>
      </c>
      <c r="BG119" s="14" t="n">
        <f aca="false">IF(AN119&gt;0,AN119,0)</f>
        <v>307.322201083425</v>
      </c>
      <c r="BH119" s="14" t="n">
        <f aca="false">IF(AO119&gt;0,AO119,0)</f>
        <v>0</v>
      </c>
      <c r="BI119" s="14" t="n">
        <f aca="false">IF(AP119&gt;0,AP119,0)</f>
        <v>0</v>
      </c>
      <c r="BJ119" s="14" t="n">
        <f aca="false">IF(AQ119&gt;0,AQ119,0)</f>
        <v>164.259217805715</v>
      </c>
      <c r="BK119" s="14" t="n">
        <f aca="false">IF(AR119&gt;0,AR119,0)</f>
        <v>115.215006486185</v>
      </c>
    </row>
    <row r="120" customFormat="false" ht="18" hidden="false" customHeight="false" outlineLevel="0" collapsed="false">
      <c r="A120" s="26" t="s">
        <v>1533</v>
      </c>
      <c r="B120" s="26" t="s">
        <v>1534</v>
      </c>
      <c r="C120" s="26" t="n">
        <v>48</v>
      </c>
      <c r="D120" s="26" t="n">
        <f aca="false">C120-3</f>
        <v>45</v>
      </c>
      <c r="E120" s="0" t="s">
        <v>1535</v>
      </c>
      <c r="F120" s="0" t="n">
        <v>16.2183203221345</v>
      </c>
      <c r="G120" s="6" t="n">
        <f aca="false">F120*((POWER(D120,2))/((POWER(C120,2))))</f>
        <v>14.254383095626</v>
      </c>
      <c r="H120" s="0" t="n">
        <f aca="false">IF(ISNA(VLOOKUP($A120,PS!$B:$T,2,0)),0,VLOOKUP($A120,PS!$B:$T,2,0))</f>
        <v>230.087584040119</v>
      </c>
      <c r="I120" s="0" t="n">
        <f aca="false">IF(ISNA(VLOOKUP($A120,PS!$B:$T,3,0)),0,VLOOKUP($A120,PS!$B:$T,3,0))</f>
        <v>431.609189865862</v>
      </c>
      <c r="J120" s="0" t="n">
        <f aca="false">IF(ISNA(VLOOKUP($A120,PS!$B:$T,4,0)),0,VLOOKUP($A120,PS!$B:$T,4,0))</f>
        <v>409.65416540688</v>
      </c>
      <c r="K120" s="0" t="n">
        <f aca="false">IF(ISNA(VLOOKUP($A120,PS!$B:$T,5,0)),0,VLOOKUP($A120,PS!$B:$T,5,0))</f>
        <v>45.3478540264484</v>
      </c>
      <c r="L120" s="0" t="n">
        <f aca="false">IF(ISNA(VLOOKUP($A120,PS!$B:$T,6,0)),0,VLOOKUP($A120,PS!$B:$T,6,0))</f>
        <v>121.717471677382</v>
      </c>
      <c r="M120" s="0" t="n">
        <f aca="false">IF(ISNA(VLOOKUP($A120,PS!$B:$T,7,0)),0,VLOOKUP($A120,PS!$B:$T,7,0))</f>
        <v>110.287455222308</v>
      </c>
      <c r="N120" s="0" t="n">
        <f aca="false">IF(ISNA(VLOOKUP($A120,PS!$B:$T,8,0)),0,VLOOKUP($A120,PS!$B:$T,8,0))</f>
        <v>44.2608981773549</v>
      </c>
      <c r="O120" s="0" t="n">
        <f aca="false">IF(ISNA(VLOOKUP($A120,PS!$B:$T,9,0)),0,VLOOKUP($A120,PS!$B:$T,9,0))</f>
        <v>110.287455222308</v>
      </c>
      <c r="P120" s="0" t="n">
        <f aca="false">IF(ISNA(VLOOKUP($A120,PS!$B:$T,10,0)),0,VLOOKUP($A120,PS!$B:$T,10,0))</f>
        <v>66.8163710480496</v>
      </c>
      <c r="Q120" s="0" t="n">
        <f aca="false">IF(ISNA(VLOOKUP($A120,PS!$B:$T,11,0)),0,VLOOKUP($A120,PS!$B:$T,11,0))</f>
        <v>19.9098070409525</v>
      </c>
      <c r="R120" s="0" t="n">
        <f aca="false">IF(ISNA(VLOOKUP($A120,PS!$B:$T,12,0)),0,VLOOKUP($A120,PS!$B:$T,12,0))</f>
        <v>211.370994752707</v>
      </c>
      <c r="S120" s="0" t="n">
        <f aca="false">IF(ISNA(VLOOKUP($A120,PS!$B:$T,13,0)),0,VLOOKUP($A120,PS!$B:$T,13,0))</f>
        <v>117.562401205749</v>
      </c>
      <c r="T120" s="0" t="n">
        <f aca="false">IF(ISNA(VLOOKUP($A120,PS!$B:$T,14,0)),0,VLOOKUP($A120,PS!$B:$T,14,0))</f>
        <v>153.749448627067</v>
      </c>
      <c r="U120" s="0" t="n">
        <f aca="false">IF(ISNA(VLOOKUP($A120,PS!$B:$T,15,0)),0,VLOOKUP($A120,PS!$B:$T,15,0))</f>
        <v>34.2784310319127</v>
      </c>
      <c r="V120" s="0" t="n">
        <f aca="false">IF(ISNA(VLOOKUP($A120,PS!$B:$T,16,0)),0,VLOOKUP($A120,PS!$B:$T,16,0))</f>
        <v>20.2085674205272</v>
      </c>
      <c r="W120" s="0" t="n">
        <f aca="false">IF(ISNA(VLOOKUP($A120,PS!$B:$T,17,0)),0,VLOOKUP($A120,PS!$B:$T,17,0))</f>
        <v>19.9382078112216</v>
      </c>
      <c r="X120" s="0" t="n">
        <f aca="false">IF(ISNA(VLOOKUP($A120,PS!$B:$T,18,0)),0,VLOOKUP($A120,PS!$B:$T,18,0))</f>
        <v>157.242926888437</v>
      </c>
      <c r="Y120" s="0" t="n">
        <f aca="false">IF(ISNA(VLOOKUP($A120,PS!$B:$T,19,0)),0,VLOOKUP($A120,PS!$B:$T,19,0))</f>
        <v>24.89761151885</v>
      </c>
      <c r="AA120" s="14" t="n">
        <f aca="false">H120-(H119*$G119/100)</f>
        <v>168.756832647391</v>
      </c>
      <c r="AB120" s="14" t="n">
        <f aca="false">I120-(I119*$G119/100)</f>
        <v>263.342013732713</v>
      </c>
      <c r="AC120" s="14" t="n">
        <f aca="false">J120-(J119*$G119/100)</f>
        <v>310.663592250571</v>
      </c>
      <c r="AD120" s="14" t="n">
        <f aca="false">K120-(K119*$G119/100)</f>
        <v>6.81594509354186</v>
      </c>
      <c r="AE120" s="14" t="n">
        <f aca="false">L120-(L119*$G119/100)</f>
        <v>44.3783980349297</v>
      </c>
      <c r="AF120" s="14" t="n">
        <f aca="false">M120-(M119*$G119/100)</f>
        <v>48.9567038295803</v>
      </c>
      <c r="AG120" s="14" t="n">
        <f aca="false">N120-(N119*$G119/100)</f>
        <v>0.543081190646745</v>
      </c>
      <c r="AH120" s="14" t="n">
        <f aca="false">O120-(O119*$G119/100)</f>
        <v>14.0506482306798</v>
      </c>
      <c r="AI120" s="14" t="n">
        <f aca="false">P120-(P119*$G119/100)</f>
        <v>37.5667379959126</v>
      </c>
      <c r="AJ120" s="14" t="n">
        <f aca="false">Q120-(Q119*$G119/100)</f>
        <v>5.98375463244126</v>
      </c>
      <c r="AK120" s="14" t="n">
        <f aca="false">R120-(R119*$G119/100)</f>
        <v>86.2003047867463</v>
      </c>
      <c r="AL120" s="14" t="n">
        <f aca="false">S120-(S119*$G119/100)</f>
        <v>30.266045743708</v>
      </c>
      <c r="AM120" s="14" t="n">
        <f aca="false">T120-(T119*$G119/100)</f>
        <v>97.457575607351</v>
      </c>
      <c r="AN120" s="14" t="n">
        <f aca="false">U120-(U119*$G119/100)</f>
        <v>-36.6543738325903</v>
      </c>
      <c r="AO120" s="14" t="n">
        <f aca="false">V120-(V119*$G119/100)</f>
        <v>14.3110932163029</v>
      </c>
      <c r="AP120" s="14" t="n">
        <f aca="false">W120-(W119*$G119/100)</f>
        <v>-2.03614825390076</v>
      </c>
      <c r="AQ120" s="14" t="n">
        <f aca="false">X120-(X119*$G119/100)</f>
        <v>78.8424126558839</v>
      </c>
      <c r="AR120" s="14" t="n">
        <f aca="false">Y120-(Y119*$G119/100)</f>
        <v>-12.2940549250696</v>
      </c>
      <c r="AT120" s="14" t="n">
        <f aca="false">IF(AA120&gt;0,AA120,0)</f>
        <v>168.756832647391</v>
      </c>
      <c r="AU120" s="14" t="n">
        <f aca="false">IF(AB120&gt;0,AB120,0)</f>
        <v>263.342013732713</v>
      </c>
      <c r="AV120" s="14" t="n">
        <f aca="false">IF(AC120&gt;0,AC120,0)</f>
        <v>310.663592250571</v>
      </c>
      <c r="AW120" s="14" t="n">
        <f aca="false">IF(AD120&gt;0,AD120,0)</f>
        <v>6.81594509354186</v>
      </c>
      <c r="AX120" s="14" t="n">
        <f aca="false">IF(AE120&gt;0,AE120,0)</f>
        <v>44.3783980349297</v>
      </c>
      <c r="AY120" s="14" t="n">
        <f aca="false">IF(AF120&gt;0,AF120,0)</f>
        <v>48.9567038295803</v>
      </c>
      <c r="AZ120" s="14" t="n">
        <f aca="false">IF(AG120&gt;0,AG120,0)</f>
        <v>0.543081190646745</v>
      </c>
      <c r="BA120" s="14" t="n">
        <f aca="false">IF(AH120&gt;0,AH120,0)</f>
        <v>14.0506482306798</v>
      </c>
      <c r="BB120" s="14" t="n">
        <f aca="false">IF(AI120&gt;0,AI120,0)</f>
        <v>37.5667379959126</v>
      </c>
      <c r="BC120" s="14" t="n">
        <f aca="false">IF(AJ120&gt;0,AJ120,0)</f>
        <v>5.98375463244126</v>
      </c>
      <c r="BD120" s="14" t="n">
        <f aca="false">IF(AK120&gt;0,AK120,0)</f>
        <v>86.2003047867463</v>
      </c>
      <c r="BE120" s="14" t="n">
        <f aca="false">IF(AL120&gt;0,AL120,0)</f>
        <v>30.266045743708</v>
      </c>
      <c r="BF120" s="14" t="n">
        <f aca="false">IF(AM120&gt;0,AM120,0)</f>
        <v>97.457575607351</v>
      </c>
      <c r="BG120" s="14" t="n">
        <f aca="false">IF(AN120&gt;0,AN120,0)</f>
        <v>0</v>
      </c>
      <c r="BH120" s="14" t="n">
        <f aca="false">IF(AO120&gt;0,AO120,0)</f>
        <v>14.3110932163029</v>
      </c>
      <c r="BI120" s="14" t="n">
        <f aca="false">IF(AP120&gt;0,AP120,0)</f>
        <v>0</v>
      </c>
      <c r="BJ120" s="14" t="n">
        <f aca="false">IF(AQ120&gt;0,AQ120,0)</f>
        <v>78.8424126558839</v>
      </c>
      <c r="BK120" s="14" t="n">
        <f aca="false">IF(AR120&gt;0,AR120,0)</f>
        <v>0</v>
      </c>
    </row>
    <row r="121" customFormat="false" ht="18" hidden="false" customHeight="false" outlineLevel="0" collapsed="false">
      <c r="A121" s="25" t="s">
        <v>1536</v>
      </c>
      <c r="B121" s="26" t="s">
        <v>1537</v>
      </c>
      <c r="C121" s="26" t="n">
        <v>48</v>
      </c>
      <c r="D121" s="26" t="n">
        <f aca="false">C121-3</f>
        <v>45</v>
      </c>
      <c r="E121" s="0" t="s">
        <v>1538</v>
      </c>
      <c r="F121" s="0" t="n">
        <v>16.2302039584117</v>
      </c>
      <c r="G121" s="6" t="n">
        <f aca="false">F121*((POWER(D121,2))/((POWER(C121,2))))</f>
        <v>14.2648276978228</v>
      </c>
      <c r="H121" s="0" t="n">
        <f aca="false">IF(ISNA(VLOOKUP($A121,PS!$B:$T,2,0)),0,VLOOKUP($A121,PS!$B:$T,2,0))</f>
        <v>5.33078630923063</v>
      </c>
      <c r="I121" s="0" t="n">
        <f aca="false">IF(ISNA(VLOOKUP($A121,PS!$B:$T,3,0)),0,VLOOKUP($A121,PS!$B:$T,3,0))</f>
        <v>5.86734009459153</v>
      </c>
      <c r="J121" s="0" t="n">
        <f aca="false">IF(ISNA(VLOOKUP($A121,PS!$B:$T,4,0)),0,VLOOKUP($A121,PS!$B:$T,4,0))</f>
        <v>20.6838954189143</v>
      </c>
      <c r="K121" s="0" t="n">
        <f aca="false">IF(ISNA(VLOOKUP($A121,PS!$B:$T,5,0)),0,VLOOKUP($A121,PS!$B:$T,5,0))</f>
        <v>5.57927757296987</v>
      </c>
      <c r="L121" s="0" t="n">
        <f aca="false">IF(ISNA(VLOOKUP($A121,PS!$B:$T,6,0)),0,VLOOKUP($A121,PS!$B:$T,6,0))</f>
        <v>4.67193276811831</v>
      </c>
      <c r="M121" s="0" t="n">
        <f aca="false">IF(ISNA(VLOOKUP($A121,PS!$B:$T,7,0)),0,VLOOKUP($A121,PS!$B:$T,7,0))</f>
        <v>12.7396923509166</v>
      </c>
      <c r="N121" s="0" t="n">
        <f aca="false">IF(ISNA(VLOOKUP($A121,PS!$B:$T,8,0)),0,VLOOKUP($A121,PS!$B:$T,8,0))</f>
        <v>0</v>
      </c>
      <c r="O121" s="0" t="n">
        <f aca="false">IF(ISNA(VLOOKUP($A121,PS!$B:$T,9,0)),0,VLOOKUP($A121,PS!$B:$T,9,0))</f>
        <v>4.59834203448279</v>
      </c>
      <c r="P121" s="0" t="n">
        <f aca="false">IF(ISNA(VLOOKUP($A121,PS!$B:$T,10,0)),0,VLOOKUP($A121,PS!$B:$T,10,0))</f>
        <v>1.61947152559664</v>
      </c>
      <c r="Q121" s="0" t="n">
        <f aca="false">IF(ISNA(VLOOKUP($A121,PS!$B:$T,11,0)),0,VLOOKUP($A121,PS!$B:$T,11,0))</f>
        <v>0.365005645078518</v>
      </c>
      <c r="R121" s="0" t="n">
        <f aca="false">IF(ISNA(VLOOKUP($A121,PS!$B:$T,12,0)),0,VLOOKUP($A121,PS!$B:$T,12,0))</f>
        <v>7.76239564338258</v>
      </c>
      <c r="S121" s="0" t="n">
        <f aca="false">IF(ISNA(VLOOKUP($A121,PS!$B:$T,13,0)),0,VLOOKUP($A121,PS!$B:$T,13,0))</f>
        <v>5.43827886630151</v>
      </c>
      <c r="T121" s="0" t="n">
        <f aca="false">IF(ISNA(VLOOKUP($A121,PS!$B:$T,14,0)),0,VLOOKUP($A121,PS!$B:$T,14,0))</f>
        <v>6.08230260094346</v>
      </c>
      <c r="U121" s="0" t="n">
        <f aca="false">IF(ISNA(VLOOKUP($A121,PS!$B:$T,15,0)),0,VLOOKUP($A121,PS!$B:$T,15,0))</f>
        <v>4.67193276811831</v>
      </c>
      <c r="V121" s="0" t="n">
        <f aca="false">IF(ISNA(VLOOKUP($A121,PS!$B:$T,16,0)),0,VLOOKUP($A121,PS!$B:$T,16,0))</f>
        <v>2.57091472045966</v>
      </c>
      <c r="W121" s="0" t="n">
        <f aca="false">IF(ISNA(VLOOKUP($A121,PS!$B:$T,17,0)),0,VLOOKUP($A121,PS!$B:$T,17,0))</f>
        <v>1.07490418981182</v>
      </c>
      <c r="X121" s="0" t="n">
        <f aca="false">IF(ISNA(VLOOKUP($A121,PS!$B:$T,18,0)),0,VLOOKUP($A121,PS!$B:$T,18,0))</f>
        <v>4.23780210449707</v>
      </c>
      <c r="Y121" s="0" t="n">
        <f aca="false">IF(ISNA(VLOOKUP($A121,PS!$B:$T,19,0)),0,VLOOKUP($A121,PS!$B:$T,19,0))</f>
        <v>2.06935579851347</v>
      </c>
      <c r="AA121" s="14" t="n">
        <f aca="false">H121-(H120*$G120/100)</f>
        <v>-27.4667793753184</v>
      </c>
      <c r="AB121" s="14" t="n">
        <f aca="false">I121-(I120*$G120/100)</f>
        <v>-55.6558873048164</v>
      </c>
      <c r="AC121" s="14" t="n">
        <f aca="false">J121-(J120*$G120/100)</f>
        <v>-37.7097786853718</v>
      </c>
      <c r="AD121" s="14" t="n">
        <f aca="false">K121-(K120*$G120/100)</f>
        <v>-0.884779265605363</v>
      </c>
      <c r="AE121" s="14" t="n">
        <f aca="false">L121-(L120*$G120/100)</f>
        <v>-12.6781419390858</v>
      </c>
      <c r="AF121" s="14" t="n">
        <f aca="false">M121-(M120*$G120/100)</f>
        <v>-2.98110402288818</v>
      </c>
      <c r="AG121" s="14" t="n">
        <f aca="false">N121-(N120*$G120/100)</f>
        <v>-6.30911798776512</v>
      </c>
      <c r="AH121" s="14" t="n">
        <f aca="false">O121-(O120*$G120/100)</f>
        <v>-11.122454339322</v>
      </c>
      <c r="AI121" s="14" t="n">
        <f aca="false">P121-(P120*$G120/100)</f>
        <v>-7.9047899741873</v>
      </c>
      <c r="AJ121" s="14" t="n">
        <f aca="false">Q121-(Q120*$G120/100)</f>
        <v>-2.47301452413877</v>
      </c>
      <c r="AK121" s="14" t="n">
        <f aca="false">R121-(R120*$G120/100)</f>
        <v>-22.3672357017039</v>
      </c>
      <c r="AL121" s="14" t="n">
        <f aca="false">S121-(S120*$G120/100)</f>
        <v>-11.3195161779829</v>
      </c>
      <c r="AM121" s="14" t="n">
        <f aca="false">T121-(T120*$G120/100)</f>
        <v>-15.8337328137715</v>
      </c>
      <c r="AN121" s="14" t="n">
        <f aca="false">U121-(U120*$G120/100)</f>
        <v>-0.214246110340486</v>
      </c>
      <c r="AO121" s="14" t="n">
        <f aca="false">V121-(V120*$G120/100)</f>
        <v>-0.309691897800167</v>
      </c>
      <c r="AP121" s="14" t="n">
        <f aca="false">W121-(W120*$G120/100)</f>
        <v>-1.76716433400174</v>
      </c>
      <c r="AQ121" s="14" t="n">
        <f aca="false">X121-(X120*$G120/100)</f>
        <v>-18.1762070849559</v>
      </c>
      <c r="AR121" s="14" t="n">
        <f aca="false">Y121-(Y120*$G120/100)</f>
        <v>-1.47964512904412</v>
      </c>
      <c r="AT121" s="14" t="n">
        <f aca="false">IF(AA121&gt;0,AA121,0)</f>
        <v>0</v>
      </c>
      <c r="AU121" s="14" t="n">
        <f aca="false">IF(AB121&gt;0,AB121,0)</f>
        <v>0</v>
      </c>
      <c r="AV121" s="14" t="n">
        <f aca="false">IF(AC121&gt;0,AC121,0)</f>
        <v>0</v>
      </c>
      <c r="AW121" s="14" t="n">
        <f aca="false">IF(AD121&gt;0,AD121,0)</f>
        <v>0</v>
      </c>
      <c r="AX121" s="14" t="n">
        <f aca="false">IF(AE121&gt;0,AE121,0)</f>
        <v>0</v>
      </c>
      <c r="AY121" s="14" t="n">
        <f aca="false">IF(AF121&gt;0,AF121,0)</f>
        <v>0</v>
      </c>
      <c r="AZ121" s="14" t="n">
        <f aca="false">IF(AG121&gt;0,AG121,0)</f>
        <v>0</v>
      </c>
      <c r="BA121" s="14" t="n">
        <f aca="false">IF(AH121&gt;0,AH121,0)</f>
        <v>0</v>
      </c>
      <c r="BB121" s="14" t="n">
        <f aca="false">IF(AI121&gt;0,AI121,0)</f>
        <v>0</v>
      </c>
      <c r="BC121" s="14" t="n">
        <f aca="false">IF(AJ121&gt;0,AJ121,0)</f>
        <v>0</v>
      </c>
      <c r="BD121" s="14" t="n">
        <f aca="false">IF(AK121&gt;0,AK121,0)</f>
        <v>0</v>
      </c>
      <c r="BE121" s="14" t="n">
        <f aca="false">IF(AL121&gt;0,AL121,0)</f>
        <v>0</v>
      </c>
      <c r="BF121" s="14" t="n">
        <f aca="false">IF(AM121&gt;0,AM121,0)</f>
        <v>0</v>
      </c>
      <c r="BG121" s="14" t="n">
        <f aca="false">IF(AN121&gt;0,AN121,0)</f>
        <v>0</v>
      </c>
      <c r="BH121" s="14" t="n">
        <f aca="false">IF(AO121&gt;0,AO121,0)</f>
        <v>0</v>
      </c>
      <c r="BI121" s="14" t="n">
        <f aca="false">IF(AP121&gt;0,AP121,0)</f>
        <v>0</v>
      </c>
      <c r="BJ121" s="14" t="n">
        <f aca="false">IF(AQ121&gt;0,AQ121,0)</f>
        <v>0</v>
      </c>
      <c r="BK121" s="14" t="n">
        <f aca="false">IF(AR121&gt;0,AR121,0)</f>
        <v>0</v>
      </c>
    </row>
    <row r="122" customFormat="false" ht="18" hidden="false" customHeight="false" outlineLevel="0" collapsed="false">
      <c r="A122" s="26" t="s">
        <v>1539</v>
      </c>
      <c r="B122" s="26" t="s">
        <v>1540</v>
      </c>
      <c r="C122" s="26" t="n">
        <v>50</v>
      </c>
      <c r="D122" s="26" t="n">
        <f aca="false">C122-3</f>
        <v>47</v>
      </c>
      <c r="E122" s="0" t="s">
        <v>1541</v>
      </c>
      <c r="F122" s="0" t="n">
        <v>17.1427739111849</v>
      </c>
      <c r="G122" s="6" t="n">
        <f aca="false">F122*((POWER(D122,2))/((POWER(C122,2))))</f>
        <v>15.147355027923</v>
      </c>
      <c r="H122" s="0" t="n">
        <f aca="false">IF(ISNA(VLOOKUP($A122,PS!$B:$T,2,0)),0,VLOOKUP($A122,PS!$B:$T,2,0))</f>
        <v>0</v>
      </c>
      <c r="I122" s="0" t="n">
        <f aca="false">IF(ISNA(VLOOKUP($A122,PS!$B:$T,3,0)),0,VLOOKUP($A122,PS!$B:$T,3,0))</f>
        <v>19.4016134659915</v>
      </c>
      <c r="J122" s="0" t="n">
        <f aca="false">IF(ISNA(VLOOKUP($A122,PS!$B:$T,4,0)),0,VLOOKUP($A122,PS!$B:$T,4,0))</f>
        <v>10.9310885093026</v>
      </c>
      <c r="K122" s="0" t="n">
        <f aca="false">IF(ISNA(VLOOKUP($A122,PS!$B:$T,5,0)),0,VLOOKUP($A122,PS!$B:$T,5,0))</f>
        <v>4.86395305577164</v>
      </c>
      <c r="L122" s="0" t="n">
        <f aca="false">IF(ISNA(VLOOKUP($A122,PS!$B:$T,6,0)),0,VLOOKUP($A122,PS!$B:$T,6,0))</f>
        <v>5.0438759298579</v>
      </c>
      <c r="M122" s="0" t="n">
        <f aca="false">IF(ISNA(VLOOKUP($A122,PS!$B:$T,7,0)),0,VLOOKUP($A122,PS!$B:$T,7,0))</f>
        <v>0.796340521177214</v>
      </c>
      <c r="N122" s="0" t="n">
        <f aca="false">IF(ISNA(VLOOKUP($A122,PS!$B:$T,8,0)),0,VLOOKUP($A122,PS!$B:$T,8,0))</f>
        <v>3.4724118166866</v>
      </c>
      <c r="O122" s="0" t="n">
        <f aca="false">IF(ISNA(VLOOKUP($A122,PS!$B:$T,9,0)),0,VLOOKUP($A122,PS!$B:$T,9,0))</f>
        <v>5.93516403995746</v>
      </c>
      <c r="P122" s="0" t="n">
        <f aca="false">IF(ISNA(VLOOKUP($A122,PS!$B:$T,10,0)),0,VLOOKUP($A122,PS!$B:$T,10,0))</f>
        <v>3.23636899129997</v>
      </c>
      <c r="Q122" s="0" t="n">
        <f aca="false">IF(ISNA(VLOOKUP($A122,PS!$B:$T,11,0)),0,VLOOKUP($A122,PS!$B:$T,11,0))</f>
        <v>1.70763625166786</v>
      </c>
      <c r="R122" s="0" t="n">
        <f aca="false">IF(ISNA(VLOOKUP($A122,PS!$B:$T,12,0)),0,VLOOKUP($A122,PS!$B:$T,12,0))</f>
        <v>7.14649002022007</v>
      </c>
      <c r="S122" s="0" t="n">
        <f aca="false">IF(ISNA(VLOOKUP($A122,PS!$B:$T,13,0)),0,VLOOKUP($A122,PS!$B:$T,13,0))</f>
        <v>6.34442892328052</v>
      </c>
      <c r="T122" s="0" t="n">
        <f aca="false">IF(ISNA(VLOOKUP($A122,PS!$B:$T,14,0)),0,VLOOKUP($A122,PS!$B:$T,14,0))</f>
        <v>7.01460201575585</v>
      </c>
      <c r="U122" s="0" t="n">
        <f aca="false">IF(ISNA(VLOOKUP($A122,PS!$B:$T,15,0)),0,VLOOKUP($A122,PS!$B:$T,15,0))</f>
        <v>4.17108894077691</v>
      </c>
      <c r="V122" s="0" t="n">
        <f aca="false">IF(ISNA(VLOOKUP($A122,PS!$B:$T,16,0)),0,VLOOKUP($A122,PS!$B:$T,16,0))</f>
        <v>2.39328172204294</v>
      </c>
      <c r="W122" s="0" t="n">
        <f aca="false">IF(ISNA(VLOOKUP($A122,PS!$B:$T,17,0)),0,VLOOKUP($A122,PS!$B:$T,17,0))</f>
        <v>3.63109847995522</v>
      </c>
      <c r="X122" s="0" t="n">
        <f aca="false">IF(ISNA(VLOOKUP($A122,PS!$B:$T,18,0)),0,VLOOKUP($A122,PS!$B:$T,18,0))</f>
        <v>4.17108894077691</v>
      </c>
      <c r="Y122" s="0" t="n">
        <f aca="false">IF(ISNA(VLOOKUP($A122,PS!$B:$T,19,0)),0,VLOOKUP($A122,PS!$B:$T,19,0))</f>
        <v>1.87099634785247</v>
      </c>
      <c r="AA122" s="14" t="n">
        <f aca="false">H122-(H121*$G121/100)</f>
        <v>-0.760427481950875</v>
      </c>
      <c r="AB122" s="14" t="n">
        <f aca="false">I122-(I121*$G121/100)</f>
        <v>18.5646475110527</v>
      </c>
      <c r="AC122" s="14" t="n">
        <f aca="false">J122-(J121*$G121/100)</f>
        <v>7.98056646659662</v>
      </c>
      <c r="AD122" s="14" t="n">
        <f aca="false">K122-(K121*$G121/100)</f>
        <v>4.06807872320422</v>
      </c>
      <c r="AE122" s="14" t="n">
        <f aca="false">L122-(L121*$G121/100)</f>
        <v>4.37743277032771</v>
      </c>
      <c r="AF122" s="14" t="n">
        <f aca="false">M122-(M121*$G121/100)</f>
        <v>-1.02095464191375</v>
      </c>
      <c r="AG122" s="14" t="n">
        <f aca="false">N122-(N121*$G121/100)</f>
        <v>3.4724118166866</v>
      </c>
      <c r="AH122" s="14" t="n">
        <f aca="false">O122-(O121*$G121/100)</f>
        <v>5.27921847178193</v>
      </c>
      <c r="AI122" s="14" t="n">
        <f aca="false">P122-(P121*$G121/100)</f>
        <v>3.00535416855831</v>
      </c>
      <c r="AJ122" s="14" t="n">
        <f aca="false">Q122-(Q121*$G121/100)</f>
        <v>1.65556882531009</v>
      </c>
      <c r="AK122" s="14" t="n">
        <f aca="false">R122-(R121*$G121/100)</f>
        <v>6.03919765646824</v>
      </c>
      <c r="AL122" s="14" t="n">
        <f aca="false">S122-(S121*$G121/100)</f>
        <v>5.5686678132755</v>
      </c>
      <c r="AM122" s="14" t="n">
        <f aca="false">T122-(T121*$G121/100)</f>
        <v>6.14697202967107</v>
      </c>
      <c r="AN122" s="14" t="n">
        <f aca="false">U122-(U121*$G121/100)</f>
        <v>3.50464578124671</v>
      </c>
      <c r="AO122" s="14" t="n">
        <f aca="false">V122-(V121*$G121/100)</f>
        <v>2.02654516691141</v>
      </c>
      <c r="AP122" s="14" t="n">
        <f aca="false">W122-(W121*$G121/100)</f>
        <v>3.47776524936188</v>
      </c>
      <c r="AQ122" s="14" t="n">
        <f aca="false">X122-(X121*$G121/100)</f>
        <v>3.56657377239569</v>
      </c>
      <c r="AR122" s="14" t="n">
        <f aca="false">Y122-(Y121*$G121/100)</f>
        <v>1.57580630873962</v>
      </c>
      <c r="AT122" s="14" t="n">
        <f aca="false">IF(AA122&gt;0,AA122,0)</f>
        <v>0</v>
      </c>
      <c r="AU122" s="14" t="n">
        <f aca="false">IF(AB122&gt;0,AB122,0)</f>
        <v>18.5646475110527</v>
      </c>
      <c r="AV122" s="14" t="n">
        <f aca="false">IF(AC122&gt;0,AC122,0)</f>
        <v>7.98056646659662</v>
      </c>
      <c r="AW122" s="14" t="n">
        <f aca="false">IF(AD122&gt;0,AD122,0)</f>
        <v>4.06807872320422</v>
      </c>
      <c r="AX122" s="14" t="n">
        <f aca="false">IF(AE122&gt;0,AE122,0)</f>
        <v>4.37743277032771</v>
      </c>
      <c r="AY122" s="14" t="n">
        <f aca="false">IF(AF122&gt;0,AF122,0)</f>
        <v>0</v>
      </c>
      <c r="AZ122" s="14" t="n">
        <f aca="false">IF(AG122&gt;0,AG122,0)</f>
        <v>3.4724118166866</v>
      </c>
      <c r="BA122" s="14" t="n">
        <f aca="false">IF(AH122&gt;0,AH122,0)</f>
        <v>5.27921847178193</v>
      </c>
      <c r="BB122" s="14" t="n">
        <f aca="false">IF(AI122&gt;0,AI122,0)</f>
        <v>3.00535416855831</v>
      </c>
      <c r="BC122" s="14" t="n">
        <f aca="false">IF(AJ122&gt;0,AJ122,0)</f>
        <v>1.65556882531009</v>
      </c>
      <c r="BD122" s="14" t="n">
        <f aca="false">IF(AK122&gt;0,AK122,0)</f>
        <v>6.03919765646824</v>
      </c>
      <c r="BE122" s="14" t="n">
        <f aca="false">IF(AL122&gt;0,AL122,0)</f>
        <v>5.5686678132755</v>
      </c>
      <c r="BF122" s="14" t="n">
        <f aca="false">IF(AM122&gt;0,AM122,0)</f>
        <v>6.14697202967107</v>
      </c>
      <c r="BG122" s="14" t="n">
        <f aca="false">IF(AN122&gt;0,AN122,0)</f>
        <v>3.50464578124671</v>
      </c>
      <c r="BH122" s="14" t="n">
        <f aca="false">IF(AO122&gt;0,AO122,0)</f>
        <v>2.02654516691141</v>
      </c>
      <c r="BI122" s="14" t="n">
        <f aca="false">IF(AP122&gt;0,AP122,0)</f>
        <v>3.47776524936188</v>
      </c>
      <c r="BJ122" s="14" t="n">
        <f aca="false">IF(AQ122&gt;0,AQ122,0)</f>
        <v>3.56657377239569</v>
      </c>
      <c r="BK122" s="14" t="n">
        <f aca="false">IF(AR122&gt;0,AR122,0)</f>
        <v>1.57580630873962</v>
      </c>
    </row>
    <row r="123" customFormat="false" ht="18" hidden="false" customHeight="false" outlineLevel="0" collapsed="false">
      <c r="A123" s="26" t="s">
        <v>1542</v>
      </c>
      <c r="B123" s="26" t="s">
        <v>1543</v>
      </c>
      <c r="C123" s="26" t="n">
        <v>50</v>
      </c>
      <c r="D123" s="26" t="n">
        <f aca="false">C123-3</f>
        <v>47</v>
      </c>
      <c r="E123" s="0" t="s">
        <v>1544</v>
      </c>
      <c r="F123" s="0" t="n">
        <v>17.1551520726017</v>
      </c>
      <c r="G123" s="6" t="n">
        <f aca="false">F123*((POWER(D123,2))/((POWER(C123,2))))</f>
        <v>15.1582923713509</v>
      </c>
      <c r="H123" s="0" t="n">
        <f aca="false">IF(ISNA(VLOOKUP($A123,PS!$B:$T,2,0)),0,VLOOKUP($A123,PS!$B:$T,2,0))</f>
        <v>1055.19843775326</v>
      </c>
      <c r="I123" s="0" t="n">
        <f aca="false">IF(ISNA(VLOOKUP($A123,PS!$B:$T,3,0)),0,VLOOKUP($A123,PS!$B:$T,3,0))</f>
        <v>1582.80842047143</v>
      </c>
      <c r="J123" s="0" t="n">
        <f aca="false">IF(ISNA(VLOOKUP($A123,PS!$B:$T,4,0)),0,VLOOKUP($A123,PS!$B:$T,4,0))</f>
        <v>1335.87054724562</v>
      </c>
      <c r="K123" s="0" t="n">
        <f aca="false">IF(ISNA(VLOOKUP($A123,PS!$B:$T,5,0)),0,VLOOKUP($A123,PS!$B:$T,5,0))</f>
        <v>1035.36882335036</v>
      </c>
      <c r="L123" s="0" t="n">
        <f aca="false">IF(ISNA(VLOOKUP($A123,PS!$B:$T,6,0)),0,VLOOKUP($A123,PS!$B:$T,6,0))</f>
        <v>765.678777710137</v>
      </c>
      <c r="M123" s="0" t="n">
        <f aca="false">IF(ISNA(VLOOKUP($A123,PS!$B:$T,7,0)),0,VLOOKUP($A123,PS!$B:$T,7,0))</f>
        <v>662.89685326965</v>
      </c>
      <c r="N123" s="0" t="n">
        <f aca="false">IF(ISNA(VLOOKUP($A123,PS!$B:$T,8,0)),0,VLOOKUP($A123,PS!$B:$T,8,0))</f>
        <v>1009.87698748099</v>
      </c>
      <c r="O123" s="0" t="n">
        <f aca="false">IF(ISNA(VLOOKUP($A123,PS!$B:$T,9,0)),0,VLOOKUP($A123,PS!$B:$T,9,0))</f>
        <v>765.678777710137</v>
      </c>
      <c r="P123" s="0" t="n">
        <f aca="false">IF(ISNA(VLOOKUP($A123,PS!$B:$T,10,0)),0,VLOOKUP($A123,PS!$B:$T,10,0))</f>
        <v>574.904080485369</v>
      </c>
      <c r="Q123" s="0" t="n">
        <f aca="false">IF(ISNA(VLOOKUP($A123,PS!$B:$T,11,0)),0,VLOOKUP($A123,PS!$B:$T,11,0))</f>
        <v>422.099199425228</v>
      </c>
      <c r="R123" s="0" t="n">
        <f aca="false">IF(ISNA(VLOOKUP($A123,PS!$B:$T,12,0)),0,VLOOKUP($A123,PS!$B:$T,12,0))</f>
        <v>1872.71593911652</v>
      </c>
      <c r="S123" s="0" t="n">
        <f aca="false">IF(ISNA(VLOOKUP($A123,PS!$B:$T,13,0)),0,VLOOKUP($A123,PS!$B:$T,13,0))</f>
        <v>1076.58070801015</v>
      </c>
      <c r="T123" s="0" t="n">
        <f aca="false">IF(ISNA(VLOOKUP($A123,PS!$B:$T,14,0)),0,VLOOKUP($A123,PS!$B:$T,14,0))</f>
        <v>468.318551158499</v>
      </c>
      <c r="U123" s="0" t="n">
        <f aca="false">IF(ISNA(VLOOKUP($A123,PS!$B:$T,15,0)),0,VLOOKUP($A123,PS!$B:$T,15,0))</f>
        <v>489.294456603712</v>
      </c>
      <c r="V123" s="0" t="n">
        <f aca="false">IF(ISNA(VLOOKUP($A123,PS!$B:$T,16,0)),0,VLOOKUP($A123,PS!$B:$T,16,0))</f>
        <v>63.5424385130061</v>
      </c>
      <c r="W123" s="0" t="n">
        <f aca="false">IF(ISNA(VLOOKUP($A123,PS!$B:$T,17,0)),0,VLOOKUP($A123,PS!$B:$T,17,0))</f>
        <v>476.135727511519</v>
      </c>
      <c r="X123" s="0" t="n">
        <f aca="false">IF(ISNA(VLOOKUP($A123,PS!$B:$T,18,0)),0,VLOOKUP($A123,PS!$B:$T,18,0))</f>
        <v>1299.64899778634</v>
      </c>
      <c r="Y123" s="0" t="n">
        <f aca="false">IF(ISNA(VLOOKUP($A123,PS!$B:$T,19,0)),0,VLOOKUP($A123,PS!$B:$T,19,0))</f>
        <v>374.824101840076</v>
      </c>
      <c r="AA123" s="14" t="n">
        <f aca="false">H123-(H122*$G122/100)</f>
        <v>1055.19843775326</v>
      </c>
      <c r="AB123" s="14" t="n">
        <f aca="false">I123-(I122*$G122/100)</f>
        <v>1579.86958919859</v>
      </c>
      <c r="AC123" s="14" t="n">
        <f aca="false">J123-(J122*$G122/100)</f>
        <v>1334.2147764607</v>
      </c>
      <c r="AD123" s="14" t="n">
        <f aca="false">K123-(K122*$G122/100)</f>
        <v>1034.63206311261</v>
      </c>
      <c r="AE123" s="14" t="n">
        <f aca="false">L123-(L122*$G122/100)</f>
        <v>764.914763915873</v>
      </c>
      <c r="AF123" s="14" t="n">
        <f aca="false">M123-(M122*$G122/100)</f>
        <v>662.776228743676</v>
      </c>
      <c r="AG123" s="14" t="n">
        <f aca="false">N123-(N122*$G122/100)</f>
        <v>1009.35100893508</v>
      </c>
      <c r="AH123" s="14" t="n">
        <f aca="false">O123-(O122*$G122/100)</f>
        <v>764.779757341515</v>
      </c>
      <c r="AI123" s="14" t="n">
        <f aca="false">P123-(P122*$G122/100)</f>
        <v>574.413856184243</v>
      </c>
      <c r="AJ123" s="14" t="n">
        <f aca="false">Q123-(Q122*$G122/100)</f>
        <v>421.840537699603</v>
      </c>
      <c r="AK123" s="14" t="n">
        <f aca="false">R123-(R122*$G122/100)</f>
        <v>1871.63343490112</v>
      </c>
      <c r="AL123" s="14" t="n">
        <f aca="false">S123-(S122*$G122/100)</f>
        <v>1075.61969483664</v>
      </c>
      <c r="AM123" s="14" t="n">
        <f aca="false">T123-(T122*$G122/100)</f>
        <v>467.256024487377</v>
      </c>
      <c r="AN123" s="14" t="n">
        <f aca="false">U123-(U122*$G122/100)</f>
        <v>488.662646953322</v>
      </c>
      <c r="AO123" s="14" t="n">
        <f aca="false">V123-(V122*$G122/100)</f>
        <v>63.1799196337498</v>
      </c>
      <c r="AP123" s="14" t="n">
        <f aca="false">W123-(W122*$G122/100)</f>
        <v>475.585712133347</v>
      </c>
      <c r="AQ123" s="14" t="n">
        <f aca="false">X123-(X122*$G122/100)</f>
        <v>1299.01718813595</v>
      </c>
      <c r="AR123" s="14" t="n">
        <f aca="false">Y123-(Y122*$G122/100)</f>
        <v>374.540695380707</v>
      </c>
      <c r="AT123" s="14" t="n">
        <f aca="false">IF(AA123&gt;0,AA123,0)</f>
        <v>1055.19843775326</v>
      </c>
      <c r="AU123" s="14" t="n">
        <f aca="false">IF(AB123&gt;0,AB123,0)</f>
        <v>1579.86958919859</v>
      </c>
      <c r="AV123" s="14" t="n">
        <f aca="false">IF(AC123&gt;0,AC123,0)</f>
        <v>1334.2147764607</v>
      </c>
      <c r="AW123" s="14" t="n">
        <f aca="false">IF(AD123&gt;0,AD123,0)</f>
        <v>1034.63206311261</v>
      </c>
      <c r="AX123" s="14" t="n">
        <f aca="false">IF(AE123&gt;0,AE123,0)</f>
        <v>764.914763915873</v>
      </c>
      <c r="AY123" s="14" t="n">
        <f aca="false">IF(AF123&gt;0,AF123,0)</f>
        <v>662.776228743676</v>
      </c>
      <c r="AZ123" s="14" t="n">
        <f aca="false">IF(AG123&gt;0,AG123,0)</f>
        <v>1009.35100893508</v>
      </c>
      <c r="BA123" s="14" t="n">
        <f aca="false">IF(AH123&gt;0,AH123,0)</f>
        <v>764.779757341515</v>
      </c>
      <c r="BB123" s="14" t="n">
        <f aca="false">IF(AI123&gt;0,AI123,0)</f>
        <v>574.413856184243</v>
      </c>
      <c r="BC123" s="14" t="n">
        <f aca="false">IF(AJ123&gt;0,AJ123,0)</f>
        <v>421.840537699603</v>
      </c>
      <c r="BD123" s="14" t="n">
        <f aca="false">IF(AK123&gt;0,AK123,0)</f>
        <v>1871.63343490112</v>
      </c>
      <c r="BE123" s="14" t="n">
        <f aca="false">IF(AL123&gt;0,AL123,0)</f>
        <v>1075.61969483664</v>
      </c>
      <c r="BF123" s="14" t="n">
        <f aca="false">IF(AM123&gt;0,AM123,0)</f>
        <v>467.256024487377</v>
      </c>
      <c r="BG123" s="14" t="n">
        <f aca="false">IF(AN123&gt;0,AN123,0)</f>
        <v>488.662646953322</v>
      </c>
      <c r="BH123" s="14" t="n">
        <f aca="false">IF(AO123&gt;0,AO123,0)</f>
        <v>63.1799196337498</v>
      </c>
      <c r="BI123" s="14" t="n">
        <f aca="false">IF(AP123&gt;0,AP123,0)</f>
        <v>475.585712133347</v>
      </c>
      <c r="BJ123" s="14" t="n">
        <f aca="false">IF(AQ123&gt;0,AQ123,0)</f>
        <v>1299.01718813595</v>
      </c>
      <c r="BK123" s="14" t="n">
        <f aca="false">IF(AR123&gt;0,AR123,0)</f>
        <v>374.540695380707</v>
      </c>
    </row>
    <row r="124" customFormat="false" ht="18" hidden="false" customHeight="false" outlineLevel="0" collapsed="false">
      <c r="A124" s="26" t="s">
        <v>1545</v>
      </c>
      <c r="B124" s="26" t="s">
        <v>1546</v>
      </c>
      <c r="C124" s="26" t="n">
        <v>50</v>
      </c>
      <c r="D124" s="26" t="n">
        <f aca="false">C124-3</f>
        <v>47</v>
      </c>
      <c r="E124" s="0" t="s">
        <v>1547</v>
      </c>
      <c r="F124" s="0" t="n">
        <v>17.1675305135531</v>
      </c>
      <c r="G124" s="6" t="n">
        <f aca="false">F124*((POWER(D124,2))/((POWER(C124,2))))</f>
        <v>15.1692299617755</v>
      </c>
      <c r="H124" s="0" t="n">
        <f aca="false">IF(ISNA(VLOOKUP($A124,PS!$B:$T,2,0)),0,VLOOKUP($A124,PS!$B:$T,2,0))</f>
        <v>427.083826563398</v>
      </c>
      <c r="I124" s="0" t="n">
        <f aca="false">IF(ISNA(VLOOKUP($A124,PS!$B:$T,3,0)),0,VLOOKUP($A124,PS!$B:$T,3,0))</f>
        <v>1593.48786487448</v>
      </c>
      <c r="J124" s="0" t="n">
        <f aca="false">IF(ISNA(VLOOKUP($A124,PS!$B:$T,4,0)),0,VLOOKUP($A124,PS!$B:$T,4,0))</f>
        <v>1414.40386391181</v>
      </c>
      <c r="K124" s="0" t="n">
        <f aca="false">IF(ISNA(VLOOKUP($A124,PS!$B:$T,5,0)),0,VLOOKUP($A124,PS!$B:$T,5,0))</f>
        <v>427.083826563398</v>
      </c>
      <c r="L124" s="0" t="n">
        <f aca="false">IF(ISNA(VLOOKUP($A124,PS!$B:$T,6,0)),0,VLOOKUP($A124,PS!$B:$T,6,0))</f>
        <v>525.543066712201</v>
      </c>
      <c r="M124" s="0" t="n">
        <f aca="false">IF(ISNA(VLOOKUP($A124,PS!$B:$T,7,0)),0,VLOOKUP($A124,PS!$B:$T,7,0))</f>
        <v>270.603884245276</v>
      </c>
      <c r="N124" s="0" t="n">
        <f aca="false">IF(ISNA(VLOOKUP($A124,PS!$B:$T,8,0)),0,VLOOKUP($A124,PS!$B:$T,8,0))</f>
        <v>150.323841142765</v>
      </c>
      <c r="O124" s="0" t="n">
        <f aca="false">IF(ISNA(VLOOKUP($A124,PS!$B:$T,9,0)),0,VLOOKUP($A124,PS!$B:$T,9,0))</f>
        <v>921.223608869014</v>
      </c>
      <c r="P124" s="0" t="n">
        <f aca="false">IF(ISNA(VLOOKUP($A124,PS!$B:$T,10,0)),0,VLOOKUP($A124,PS!$B:$T,10,0))</f>
        <v>385.741530695853</v>
      </c>
      <c r="Q124" s="0" t="n">
        <f aca="false">IF(ISNA(VLOOKUP($A124,PS!$B:$T,11,0)),0,VLOOKUP($A124,PS!$B:$T,11,0))</f>
        <v>223.345607102535</v>
      </c>
      <c r="R124" s="0" t="n">
        <f aca="false">IF(ISNA(VLOOKUP($A124,PS!$B:$T,12,0)),0,VLOOKUP($A124,PS!$B:$T,12,0))</f>
        <v>860.843784501259</v>
      </c>
      <c r="S124" s="0" t="n">
        <f aca="false">IF(ISNA(VLOOKUP($A124,PS!$B:$T,13,0)),0,VLOOKUP($A124,PS!$B:$T,13,0))</f>
        <v>504.068944601698</v>
      </c>
      <c r="T124" s="0" t="n">
        <f aca="false">IF(ISNA(VLOOKUP($A124,PS!$B:$T,14,0)),0,VLOOKUP($A124,PS!$B:$T,14,0))</f>
        <v>717.44971263355</v>
      </c>
      <c r="U124" s="0" t="n">
        <f aca="false">IF(ISNA(VLOOKUP($A124,PS!$B:$T,15,0)),0,VLOOKUP($A124,PS!$B:$T,15,0))</f>
        <v>170.979881148413</v>
      </c>
      <c r="V124" s="0" t="n">
        <f aca="false">IF(ISNA(VLOOKUP($A124,PS!$B:$T,16,0)),0,VLOOKUP($A124,PS!$B:$T,16,0))</f>
        <v>120.913634967546</v>
      </c>
      <c r="W124" s="0" t="n">
        <f aca="false">IF(ISNA(VLOOKUP($A124,PS!$B:$T,17,0)),0,VLOOKUP($A124,PS!$B:$T,17,0))</f>
        <v>241.436829866942</v>
      </c>
      <c r="X124" s="0" t="n">
        <f aca="false">IF(ISNA(VLOOKUP($A124,PS!$B:$T,18,0)),0,VLOOKUP($A124,PS!$B:$T,18,0))</f>
        <v>624.330594050399</v>
      </c>
      <c r="Y124" s="0" t="n">
        <f aca="false">IF(ISNA(VLOOKUP($A124,PS!$B:$T,19,0)),0,VLOOKUP($A124,PS!$B:$T,19,0))</f>
        <v>206.482270165572</v>
      </c>
      <c r="AA124" s="14" t="n">
        <f aca="false">H124-(H123*$G123/100)</f>
        <v>267.133762270832</v>
      </c>
      <c r="AB124" s="14" t="n">
        <f aca="false">I124-(I123*$G123/100)</f>
        <v>1353.56113682106</v>
      </c>
      <c r="AC124" s="14" t="n">
        <f aca="false">J124-(J123*$G123/100)</f>
        <v>1211.90870065755</v>
      </c>
      <c r="AD124" s="14" t="n">
        <f aca="false">K124-(K123*$G123/100)</f>
        <v>270.139593198136</v>
      </c>
      <c r="AE124" s="14" t="n">
        <f aca="false">L124-(L123*$G123/100)</f>
        <v>409.479238961513</v>
      </c>
      <c r="AF124" s="14" t="n">
        <f aca="false">M124-(M123*$G123/100)</f>
        <v>170.120041106178</v>
      </c>
      <c r="AG124" s="14" t="n">
        <f aca="false">N124-(N123*$G123/100)</f>
        <v>-2.75626521059309</v>
      </c>
      <c r="AH124" s="14" t="n">
        <f aca="false">O124-(O123*$G123/100)</f>
        <v>805.159781118326</v>
      </c>
      <c r="AI124" s="14" t="n">
        <f aca="false">P124-(P123*$G123/100)</f>
        <v>298.595889321054</v>
      </c>
      <c r="AJ124" s="14" t="n">
        <f aca="false">Q124-(Q123*$G123/100)</f>
        <v>159.362576356528</v>
      </c>
      <c r="AK124" s="14" t="n">
        <f aca="false">R124-(R123*$G123/100)</f>
        <v>576.972027165088</v>
      </c>
      <c r="AL124" s="14" t="n">
        <f aca="false">S124-(S123*$G123/100)</f>
        <v>340.877693267961</v>
      </c>
      <c r="AM124" s="14" t="n">
        <f aca="false">T124-(T123*$G123/100)</f>
        <v>646.46061741967</v>
      </c>
      <c r="AN124" s="14" t="n">
        <f aca="false">U124-(U123*$G123/100)</f>
        <v>96.8111968596097</v>
      </c>
      <c r="AO124" s="14" t="n">
        <f aca="false">V124-(V123*$G123/100)</f>
        <v>111.281686357859</v>
      </c>
      <c r="AP124" s="14" t="n">
        <f aca="false">W124-(W123*$G123/100)</f>
        <v>169.262784206288</v>
      </c>
      <c r="AQ124" s="14" t="n">
        <f aca="false">X124-(X123*$G123/100)</f>
        <v>427.325999164615</v>
      </c>
      <c r="AR124" s="14" t="n">
        <f aca="false">Y124-(Y123*$G123/100)</f>
        <v>149.665336930363</v>
      </c>
      <c r="AT124" s="14" t="n">
        <f aca="false">IF(AA124&gt;0,AA124,0)</f>
        <v>267.133762270832</v>
      </c>
      <c r="AU124" s="14" t="n">
        <f aca="false">IF(AB124&gt;0,AB124,0)</f>
        <v>1353.56113682106</v>
      </c>
      <c r="AV124" s="14" t="n">
        <f aca="false">IF(AC124&gt;0,AC124,0)</f>
        <v>1211.90870065755</v>
      </c>
      <c r="AW124" s="14" t="n">
        <f aca="false">IF(AD124&gt;0,AD124,0)</f>
        <v>270.139593198136</v>
      </c>
      <c r="AX124" s="14" t="n">
        <f aca="false">IF(AE124&gt;0,AE124,0)</f>
        <v>409.479238961513</v>
      </c>
      <c r="AY124" s="14" t="n">
        <f aca="false">IF(AF124&gt;0,AF124,0)</f>
        <v>170.120041106178</v>
      </c>
      <c r="AZ124" s="14" t="n">
        <f aca="false">IF(AG124&gt;0,AG124,0)</f>
        <v>0</v>
      </c>
      <c r="BA124" s="14" t="n">
        <f aca="false">IF(AH124&gt;0,AH124,0)</f>
        <v>805.159781118326</v>
      </c>
      <c r="BB124" s="14" t="n">
        <f aca="false">IF(AI124&gt;0,AI124,0)</f>
        <v>298.595889321054</v>
      </c>
      <c r="BC124" s="14" t="n">
        <f aca="false">IF(AJ124&gt;0,AJ124,0)</f>
        <v>159.362576356528</v>
      </c>
      <c r="BD124" s="14" t="n">
        <f aca="false">IF(AK124&gt;0,AK124,0)</f>
        <v>576.972027165088</v>
      </c>
      <c r="BE124" s="14" t="n">
        <f aca="false">IF(AL124&gt;0,AL124,0)</f>
        <v>340.877693267961</v>
      </c>
      <c r="BF124" s="14" t="n">
        <f aca="false">IF(AM124&gt;0,AM124,0)</f>
        <v>646.46061741967</v>
      </c>
      <c r="BG124" s="14" t="n">
        <f aca="false">IF(AN124&gt;0,AN124,0)</f>
        <v>96.8111968596097</v>
      </c>
      <c r="BH124" s="14" t="n">
        <f aca="false">IF(AO124&gt;0,AO124,0)</f>
        <v>111.281686357859</v>
      </c>
      <c r="BI124" s="14" t="n">
        <f aca="false">IF(AP124&gt;0,AP124,0)</f>
        <v>169.262784206288</v>
      </c>
      <c r="BJ124" s="14" t="n">
        <f aca="false">IF(AQ124&gt;0,AQ124,0)</f>
        <v>427.325999164615</v>
      </c>
      <c r="BK124" s="14" t="n">
        <f aca="false">IF(AR124&gt;0,AR124,0)</f>
        <v>149.665336930363</v>
      </c>
    </row>
    <row r="125" customFormat="false" ht="18" hidden="false" customHeight="false" outlineLevel="0" collapsed="false">
      <c r="A125" s="26" t="s">
        <v>1548</v>
      </c>
      <c r="B125" s="26" t="s">
        <v>1549</v>
      </c>
      <c r="C125" s="26" t="n">
        <v>50</v>
      </c>
      <c r="D125" s="26" t="n">
        <f aca="false">C125-3</f>
        <v>47</v>
      </c>
      <c r="E125" s="0" t="s">
        <v>1550</v>
      </c>
      <c r="F125" s="0" t="n">
        <v>17.1799092334354</v>
      </c>
      <c r="G125" s="6" t="n">
        <f aca="false">F125*((POWER(D125,2))/((POWER(C125,2))))</f>
        <v>15.1801677986635</v>
      </c>
      <c r="H125" s="0" t="n">
        <f aca="false">IF(ISNA(VLOOKUP($A125,PS!$B:$T,2,0)),0,VLOOKUP($A125,PS!$B:$T,2,0))</f>
        <v>98.332141749538</v>
      </c>
      <c r="I125" s="0" t="n">
        <f aca="false">IF(ISNA(VLOOKUP($A125,PS!$B:$T,3,0)),0,VLOOKUP($A125,PS!$B:$T,3,0))</f>
        <v>309.405399403842</v>
      </c>
      <c r="J125" s="0" t="n">
        <f aca="false">IF(ISNA(VLOOKUP($A125,PS!$B:$T,4,0)),0,VLOOKUP($A125,PS!$B:$T,4,0))</f>
        <v>271.111362355675</v>
      </c>
      <c r="K125" s="0" t="n">
        <f aca="false">IF(ISNA(VLOOKUP($A125,PS!$B:$T,5,0)),0,VLOOKUP($A125,PS!$B:$T,5,0))</f>
        <v>156.122958027531</v>
      </c>
      <c r="L125" s="0" t="n">
        <f aca="false">IF(ISNA(VLOOKUP($A125,PS!$B:$T,6,0)),0,VLOOKUP($A125,PS!$B:$T,6,0))</f>
        <v>255.158948165526</v>
      </c>
      <c r="M125" s="0" t="n">
        <f aca="false">IF(ISNA(VLOOKUP($A125,PS!$B:$T,7,0)),0,VLOOKUP($A125,PS!$B:$T,7,0))</f>
        <v>97.8383788719534</v>
      </c>
      <c r="N125" s="0" t="n">
        <f aca="false">IF(ISNA(VLOOKUP($A125,PS!$B:$T,8,0)),0,VLOOKUP($A125,PS!$B:$T,8,0))</f>
        <v>35.0094132695136</v>
      </c>
      <c r="O125" s="0" t="n">
        <f aca="false">IF(ISNA(VLOOKUP($A125,PS!$B:$T,9,0)),0,VLOOKUP($A125,PS!$B:$T,9,0))</f>
        <v>168.287158777758</v>
      </c>
      <c r="P125" s="0" t="n">
        <f aca="false">IF(ISNA(VLOOKUP($A125,PS!$B:$T,10,0)),0,VLOOKUP($A125,PS!$B:$T,10,0))</f>
        <v>220.426127221875</v>
      </c>
      <c r="Q125" s="0" t="n">
        <f aca="false">IF(ISNA(VLOOKUP($A125,PS!$B:$T,11,0)),0,VLOOKUP($A125,PS!$B:$T,11,0))</f>
        <v>99.9416247562352</v>
      </c>
      <c r="R125" s="0" t="n">
        <f aca="false">IF(ISNA(VLOOKUP($A125,PS!$B:$T,12,0)),0,VLOOKUP($A125,PS!$B:$T,12,0))</f>
        <v>366.303201716845</v>
      </c>
      <c r="S125" s="0" t="n">
        <f aca="false">IF(ISNA(VLOOKUP($A125,PS!$B:$T,13,0)),0,VLOOKUP($A125,PS!$B:$T,13,0))</f>
        <v>216.629599676506</v>
      </c>
      <c r="T125" s="0" t="n">
        <f aca="false">IF(ISNA(VLOOKUP($A125,PS!$B:$T,14,0)),0,VLOOKUP($A125,PS!$B:$T,14,0))</f>
        <v>156.122958027531</v>
      </c>
      <c r="U125" s="0" t="n">
        <f aca="false">IF(ISNA(VLOOKUP($A125,PS!$B:$T,15,0)),0,VLOOKUP($A125,PS!$B:$T,15,0))</f>
        <v>50.1473395351418</v>
      </c>
      <c r="V125" s="0" t="n">
        <f aca="false">IF(ISNA(VLOOKUP($A125,PS!$B:$T,16,0)),0,VLOOKUP($A125,PS!$B:$T,16,0))</f>
        <v>35.1081529480166</v>
      </c>
      <c r="W125" s="0" t="n">
        <f aca="false">IF(ISNA(VLOOKUP($A125,PS!$B:$T,17,0)),0,VLOOKUP($A125,PS!$B:$T,17,0))</f>
        <v>86.0719975885975</v>
      </c>
      <c r="X125" s="0" t="n">
        <f aca="false">IF(ISNA(VLOOKUP($A125,PS!$B:$T,18,0)),0,VLOOKUP($A125,PS!$B:$T,18,0))</f>
        <v>229.133941838251</v>
      </c>
      <c r="Y125" s="0" t="n">
        <f aca="false">IF(ISNA(VLOOKUP($A125,PS!$B:$T,19,0)),0,VLOOKUP($A125,PS!$B:$T,19,0))</f>
        <v>69.1072657899957</v>
      </c>
      <c r="AA125" s="14" t="n">
        <f aca="false">H125-(H124*$G124/100)</f>
        <v>33.5468139685856</v>
      </c>
      <c r="AB125" s="14" t="n">
        <f aca="false">I125-(I124*$G124/100)</f>
        <v>67.6855607680451</v>
      </c>
      <c r="AC125" s="14" t="n">
        <f aca="false">J125-(J124*$G124/100)</f>
        <v>56.5571876506548</v>
      </c>
      <c r="AD125" s="14" t="n">
        <f aca="false">K125-(K124*$G124/100)</f>
        <v>91.3376302465783</v>
      </c>
      <c r="AE125" s="14" t="n">
        <f aca="false">L125-(L124*$G124/100)</f>
        <v>175.438111827785</v>
      </c>
      <c r="AF125" s="14" t="n">
        <f aca="false">M125-(M124*$G124/100)</f>
        <v>56.7898533852905</v>
      </c>
      <c r="AG125" s="14" t="n">
        <f aca="false">N125-(N124*$G124/100)</f>
        <v>12.2064441191935</v>
      </c>
      <c r="AH125" s="14" t="n">
        <f aca="false">O125-(O124*$G124/100)</f>
        <v>28.54463108625</v>
      </c>
      <c r="AI125" s="14" t="n">
        <f aca="false">P125-(P124*$G124/100)</f>
        <v>161.912107372548</v>
      </c>
      <c r="AJ125" s="14" t="n">
        <f aca="false">Q125-(Q124*$G124/100)</f>
        <v>66.061816005328</v>
      </c>
      <c r="AK125" s="14" t="n">
        <f aca="false">R125-(R124*$G124/100)</f>
        <v>235.719828434197</v>
      </c>
      <c r="AL125" s="14" t="n">
        <f aca="false">S125-(S124*$G124/100)</f>
        <v>140.16622230398</v>
      </c>
      <c r="AM125" s="14" t="n">
        <f aca="false">T125-(T124*$G124/100)</f>
        <v>47.2913612580498</v>
      </c>
      <c r="AN125" s="14" t="n">
        <f aca="false">U125-(U124*$G124/100)</f>
        <v>24.2110081753686</v>
      </c>
      <c r="AO125" s="14" t="n">
        <f aca="false">V125-(V124*$G124/100)</f>
        <v>16.7664856046477</v>
      </c>
      <c r="AP125" s="14" t="n">
        <f aca="false">W125-(W124*$G124/100)</f>
        <v>49.4478896536603</v>
      </c>
      <c r="AQ125" s="14" t="n">
        <f aca="false">X125-(X124*$G124/100)</f>
        <v>134.427798305027</v>
      </c>
      <c r="AR125" s="14" t="n">
        <f aca="false">Y125-(Y124*$G124/100)</f>
        <v>37.7854953982855</v>
      </c>
      <c r="AT125" s="14" t="n">
        <f aca="false">IF(AA125&gt;0,AA125,0)</f>
        <v>33.5468139685856</v>
      </c>
      <c r="AU125" s="14" t="n">
        <f aca="false">IF(AB125&gt;0,AB125,0)</f>
        <v>67.6855607680451</v>
      </c>
      <c r="AV125" s="14" t="n">
        <f aca="false">IF(AC125&gt;0,AC125,0)</f>
        <v>56.5571876506548</v>
      </c>
      <c r="AW125" s="14" t="n">
        <f aca="false">IF(AD125&gt;0,AD125,0)</f>
        <v>91.3376302465783</v>
      </c>
      <c r="AX125" s="14" t="n">
        <f aca="false">IF(AE125&gt;0,AE125,0)</f>
        <v>175.438111827785</v>
      </c>
      <c r="AY125" s="14" t="n">
        <f aca="false">IF(AF125&gt;0,AF125,0)</f>
        <v>56.7898533852905</v>
      </c>
      <c r="AZ125" s="14" t="n">
        <f aca="false">IF(AG125&gt;0,AG125,0)</f>
        <v>12.2064441191935</v>
      </c>
      <c r="BA125" s="14" t="n">
        <f aca="false">IF(AH125&gt;0,AH125,0)</f>
        <v>28.54463108625</v>
      </c>
      <c r="BB125" s="14" t="n">
        <f aca="false">IF(AI125&gt;0,AI125,0)</f>
        <v>161.912107372548</v>
      </c>
      <c r="BC125" s="14" t="n">
        <f aca="false">IF(AJ125&gt;0,AJ125,0)</f>
        <v>66.061816005328</v>
      </c>
      <c r="BD125" s="14" t="n">
        <f aca="false">IF(AK125&gt;0,AK125,0)</f>
        <v>235.719828434197</v>
      </c>
      <c r="BE125" s="14" t="n">
        <f aca="false">IF(AL125&gt;0,AL125,0)</f>
        <v>140.16622230398</v>
      </c>
      <c r="BF125" s="14" t="n">
        <f aca="false">IF(AM125&gt;0,AM125,0)</f>
        <v>47.2913612580498</v>
      </c>
      <c r="BG125" s="14" t="n">
        <f aca="false">IF(AN125&gt;0,AN125,0)</f>
        <v>24.2110081753686</v>
      </c>
      <c r="BH125" s="14" t="n">
        <f aca="false">IF(AO125&gt;0,AO125,0)</f>
        <v>16.7664856046477</v>
      </c>
      <c r="BI125" s="14" t="n">
        <f aca="false">IF(AP125&gt;0,AP125,0)</f>
        <v>49.4478896536603</v>
      </c>
      <c r="BJ125" s="14" t="n">
        <f aca="false">IF(AQ125&gt;0,AQ125,0)</f>
        <v>134.427798305027</v>
      </c>
      <c r="BK125" s="14" t="n">
        <f aca="false">IF(AR125&gt;0,AR125,0)</f>
        <v>37.7854953982855</v>
      </c>
    </row>
    <row r="126" customFormat="false" ht="18" hidden="false" customHeight="false" outlineLevel="0" collapsed="false">
      <c r="A126" s="26" t="s">
        <v>1551</v>
      </c>
      <c r="B126" s="26" t="s">
        <v>1552</v>
      </c>
      <c r="C126" s="26" t="n">
        <v>50</v>
      </c>
      <c r="D126" s="26" t="n">
        <f aca="false">C126-3</f>
        <v>47</v>
      </c>
      <c r="E126" s="0" t="s">
        <v>1553</v>
      </c>
      <c r="F126" s="0" t="n">
        <v>17.1922882297586</v>
      </c>
      <c r="G126" s="6" t="n">
        <f aca="false">F126*((POWER(D126,2))/((POWER(C126,2))))</f>
        <v>15.1911058798147</v>
      </c>
      <c r="H126" s="0" t="n">
        <f aca="false">IF(ISNA(VLOOKUP($A126,PS!$B:$T,2,0)),0,VLOOKUP($A126,PS!$B:$T,2,0))</f>
        <v>95.8547049614471</v>
      </c>
      <c r="I126" s="0" t="n">
        <f aca="false">IF(ISNA(VLOOKUP($A126,PS!$B:$T,3,0)),0,VLOOKUP($A126,PS!$B:$T,3,0))</f>
        <v>54.5294526941682</v>
      </c>
      <c r="J126" s="0" t="n">
        <f aca="false">IF(ISNA(VLOOKUP($A126,PS!$B:$T,4,0)),0,VLOOKUP($A126,PS!$B:$T,4,0))</f>
        <v>19.6621233131532</v>
      </c>
      <c r="K126" s="0" t="n">
        <f aca="false">IF(ISNA(VLOOKUP($A126,PS!$B:$T,5,0)),0,VLOOKUP($A126,PS!$B:$T,5,0))</f>
        <v>19.6621233131532</v>
      </c>
      <c r="L126" s="0" t="n">
        <f aca="false">IF(ISNA(VLOOKUP($A126,PS!$B:$T,6,0)),0,VLOOKUP($A126,PS!$B:$T,6,0))</f>
        <v>40.3725370829559</v>
      </c>
      <c r="M126" s="0" t="n">
        <f aca="false">IF(ISNA(VLOOKUP($A126,PS!$B:$T,7,0)),0,VLOOKUP($A126,PS!$B:$T,7,0))</f>
        <v>6.48925335393693</v>
      </c>
      <c r="N126" s="0" t="n">
        <f aca="false">IF(ISNA(VLOOKUP($A126,PS!$B:$T,8,0)),0,VLOOKUP($A126,PS!$B:$T,8,0))</f>
        <v>23.3114003589139</v>
      </c>
      <c r="O126" s="0" t="n">
        <f aca="false">IF(ISNA(VLOOKUP($A126,PS!$B:$T,9,0)),0,VLOOKUP($A126,PS!$B:$T,9,0))</f>
        <v>9.11000136517652</v>
      </c>
      <c r="P126" s="0" t="n">
        <f aca="false">IF(ISNA(VLOOKUP($A126,PS!$B:$T,10,0)),0,VLOOKUP($A126,PS!$B:$T,10,0))</f>
        <v>86.2811892292188</v>
      </c>
      <c r="Q126" s="0" t="n">
        <f aca="false">IF(ISNA(VLOOKUP($A126,PS!$B:$T,11,0)),0,VLOOKUP($A126,PS!$B:$T,11,0))</f>
        <v>4.68541516986554</v>
      </c>
      <c r="R126" s="0" t="n">
        <f aca="false">IF(ISNA(VLOOKUP($A126,PS!$B:$T,12,0)),0,VLOOKUP($A126,PS!$B:$T,12,0))</f>
        <v>116.811184300299</v>
      </c>
      <c r="S126" s="0" t="n">
        <f aca="false">IF(ISNA(VLOOKUP($A126,PS!$B:$T,13,0)),0,VLOOKUP($A126,PS!$B:$T,13,0))</f>
        <v>55.6409219571371</v>
      </c>
      <c r="T126" s="0" t="n">
        <f aca="false">IF(ISNA(VLOOKUP($A126,PS!$B:$T,14,0)),0,VLOOKUP($A126,PS!$B:$T,14,0))</f>
        <v>11.485107225646</v>
      </c>
      <c r="U126" s="0" t="n">
        <f aca="false">IF(ISNA(VLOOKUP($A126,PS!$B:$T,15,0)),0,VLOOKUP($A126,PS!$B:$T,15,0))</f>
        <v>12.2867427292002</v>
      </c>
      <c r="V126" s="0" t="n">
        <f aca="false">IF(ISNA(VLOOKUP($A126,PS!$B:$T,16,0)),0,VLOOKUP($A126,PS!$B:$T,16,0))</f>
        <v>0</v>
      </c>
      <c r="W126" s="0" t="n">
        <f aca="false">IF(ISNA(VLOOKUP($A126,PS!$B:$T,17,0)),0,VLOOKUP($A126,PS!$B:$T,17,0))</f>
        <v>10.8733798389528</v>
      </c>
      <c r="X126" s="0" t="n">
        <f aca="false">IF(ISNA(VLOOKUP($A126,PS!$B:$T,18,0)),0,VLOOKUP($A126,PS!$B:$T,18,0))</f>
        <v>69.6750765685175</v>
      </c>
      <c r="Y126" s="0" t="n">
        <f aca="false">IF(ISNA(VLOOKUP($A126,PS!$B:$T,19,0)),0,VLOOKUP($A126,PS!$B:$T,19,0))</f>
        <v>6.19523237226235</v>
      </c>
      <c r="AA126" s="14" t="n">
        <f aca="false">H126-(H125*$G125/100)</f>
        <v>80.9277208438475</v>
      </c>
      <c r="AB126" s="14" t="n">
        <f aca="false">I126-(I125*$G125/100)</f>
        <v>7.56119388653994</v>
      </c>
      <c r="AC126" s="14" t="n">
        <f aca="false">J126-(J125*$G125/100)</f>
        <v>-21.493036413681</v>
      </c>
      <c r="AD126" s="14" t="n">
        <f aca="false">K126-(K125*$G125/100)</f>
        <v>-4.037603687663</v>
      </c>
      <c r="AE126" s="14" t="n">
        <f aca="false">L126-(L125*$G125/100)</f>
        <v>1.63898059812425</v>
      </c>
      <c r="AF126" s="14" t="n">
        <f aca="false">M126-(M125*$G125/100)</f>
        <v>-8.36277673031775</v>
      </c>
      <c r="AG126" s="14" t="n">
        <f aca="false">N126-(N125*$G125/100)</f>
        <v>17.9969126792742</v>
      </c>
      <c r="AH126" s="14" t="n">
        <f aca="false">O126-(O125*$G125/100)</f>
        <v>-16.4362717208905</v>
      </c>
      <c r="AI126" s="14" t="n">
        <f aca="false">P126-(P125*$G125/100)</f>
        <v>52.8201332448427</v>
      </c>
      <c r="AJ126" s="14" t="n">
        <f aca="false">Q126-(Q125*$G125/100)</f>
        <v>-10.4858911688416</v>
      </c>
      <c r="AK126" s="14" t="n">
        <f aca="false">R126-(R125*$G125/100)</f>
        <v>61.205743627805</v>
      </c>
      <c r="AL126" s="14" t="n">
        <f aca="false">S126-(S125*$G125/100)</f>
        <v>22.7561852246704</v>
      </c>
      <c r="AM126" s="14" t="n">
        <f aca="false">T126-(T125*$G125/100)</f>
        <v>-12.2146197751702</v>
      </c>
      <c r="AN126" s="14" t="n">
        <f aca="false">U126-(U125*$G125/100)</f>
        <v>4.6742924412001</v>
      </c>
      <c r="AO126" s="14" t="n">
        <f aca="false">V126-(V125*$G125/100)</f>
        <v>-5.32947652852035</v>
      </c>
      <c r="AP126" s="14" t="n">
        <f aca="false">W126-(W125*$G125/100)</f>
        <v>-2.19249382265796</v>
      </c>
      <c r="AQ126" s="14" t="n">
        <f aca="false">X126-(X125*$G125/100)</f>
        <v>34.8921597137789</v>
      </c>
      <c r="AR126" s="14" t="n">
        <f aca="false">Y126-(Y125*$G125/100)</f>
        <v>-4.29536653572739</v>
      </c>
      <c r="AT126" s="14" t="n">
        <f aca="false">IF(AA126&gt;0,AA126,0)</f>
        <v>80.9277208438475</v>
      </c>
      <c r="AU126" s="14" t="n">
        <f aca="false">IF(AB126&gt;0,AB126,0)</f>
        <v>7.56119388653994</v>
      </c>
      <c r="AV126" s="14" t="n">
        <f aca="false">IF(AC126&gt;0,AC126,0)</f>
        <v>0</v>
      </c>
      <c r="AW126" s="14" t="n">
        <f aca="false">IF(AD126&gt;0,AD126,0)</f>
        <v>0</v>
      </c>
      <c r="AX126" s="14" t="n">
        <f aca="false">IF(AE126&gt;0,AE126,0)</f>
        <v>1.63898059812425</v>
      </c>
      <c r="AY126" s="14" t="n">
        <f aca="false">IF(AF126&gt;0,AF126,0)</f>
        <v>0</v>
      </c>
      <c r="AZ126" s="14" t="n">
        <f aca="false">IF(AG126&gt;0,AG126,0)</f>
        <v>17.9969126792742</v>
      </c>
      <c r="BA126" s="14" t="n">
        <f aca="false">IF(AH126&gt;0,AH126,0)</f>
        <v>0</v>
      </c>
      <c r="BB126" s="14" t="n">
        <f aca="false">IF(AI126&gt;0,AI126,0)</f>
        <v>52.8201332448427</v>
      </c>
      <c r="BC126" s="14" t="n">
        <f aca="false">IF(AJ126&gt;0,AJ126,0)</f>
        <v>0</v>
      </c>
      <c r="BD126" s="14" t="n">
        <f aca="false">IF(AK126&gt;0,AK126,0)</f>
        <v>61.205743627805</v>
      </c>
      <c r="BE126" s="14" t="n">
        <f aca="false">IF(AL126&gt;0,AL126,0)</f>
        <v>22.7561852246704</v>
      </c>
      <c r="BF126" s="14" t="n">
        <f aca="false">IF(AM126&gt;0,AM126,0)</f>
        <v>0</v>
      </c>
      <c r="BG126" s="14" t="n">
        <f aca="false">IF(AN126&gt;0,AN126,0)</f>
        <v>4.6742924412001</v>
      </c>
      <c r="BH126" s="14" t="n">
        <f aca="false">IF(AO126&gt;0,AO126,0)</f>
        <v>0</v>
      </c>
      <c r="BI126" s="14" t="n">
        <f aca="false">IF(AP126&gt;0,AP126,0)</f>
        <v>0</v>
      </c>
      <c r="BJ126" s="14" t="n">
        <f aca="false">IF(AQ126&gt;0,AQ126,0)</f>
        <v>34.8921597137789</v>
      </c>
      <c r="BK126" s="14" t="n">
        <f aca="false">IF(AR126&gt;0,AR126,0)</f>
        <v>0</v>
      </c>
    </row>
    <row r="127" customFormat="false" ht="18" hidden="false" customHeight="false" outlineLevel="0" collapsed="false">
      <c r="A127" s="26" t="s">
        <v>1554</v>
      </c>
      <c r="B127" s="26" t="s">
        <v>1555</v>
      </c>
      <c r="C127" s="26" t="n">
        <v>50</v>
      </c>
      <c r="D127" s="26" t="n">
        <f aca="false">C127-3</f>
        <v>47</v>
      </c>
      <c r="E127" s="0" t="s">
        <v>1556</v>
      </c>
      <c r="F127" s="0" t="n">
        <v>17.2046675034416</v>
      </c>
      <c r="G127" s="6" t="n">
        <f aca="false">F127*((POWER(D127,2))/((POWER(C127,2))))</f>
        <v>15.202044206041</v>
      </c>
      <c r="H127" s="0" t="n">
        <f aca="false">IF(ISNA(VLOOKUP($A127,PS!$B:$T,2,0)),0,VLOOKUP($A127,PS!$B:$T,2,0))</f>
        <v>40.9387544116563</v>
      </c>
      <c r="I127" s="0" t="n">
        <f aca="false">IF(ISNA(VLOOKUP($A127,PS!$B:$T,3,0)),0,VLOOKUP($A127,PS!$B:$T,3,0))</f>
        <v>108.699784866489</v>
      </c>
      <c r="J127" s="0" t="n">
        <f aca="false">IF(ISNA(VLOOKUP($A127,PS!$B:$T,4,0)),0,VLOOKUP($A127,PS!$B:$T,4,0))</f>
        <v>25.9711114429674</v>
      </c>
      <c r="K127" s="0" t="n">
        <f aca="false">IF(ISNA(VLOOKUP($A127,PS!$B:$T,5,0)),0,VLOOKUP($A127,PS!$B:$T,5,0))</f>
        <v>21.4301417120438</v>
      </c>
      <c r="L127" s="0" t="n">
        <f aca="false">IF(ISNA(VLOOKUP($A127,PS!$B:$T,6,0)),0,VLOOKUP($A127,PS!$B:$T,6,0))</f>
        <v>30.1199720857028</v>
      </c>
      <c r="M127" s="0" t="n">
        <f aca="false">IF(ISNA(VLOOKUP($A127,PS!$B:$T,7,0)),0,VLOOKUP($A127,PS!$B:$T,7,0))</f>
        <v>17.1955116948795</v>
      </c>
      <c r="N127" s="0" t="n">
        <f aca="false">IF(ISNA(VLOOKUP($A127,PS!$B:$T,8,0)),0,VLOOKUP($A127,PS!$B:$T,8,0))</f>
        <v>14.9637996283657</v>
      </c>
      <c r="O127" s="0" t="n">
        <f aca="false">IF(ISNA(VLOOKUP($A127,PS!$B:$T,9,0)),0,VLOOKUP($A127,PS!$B:$T,9,0))</f>
        <v>21.2890802680656</v>
      </c>
      <c r="P127" s="0" t="n">
        <f aca="false">IF(ISNA(VLOOKUP($A127,PS!$B:$T,10,0)),0,VLOOKUP($A127,PS!$B:$T,10,0))</f>
        <v>2.81314785556024</v>
      </c>
      <c r="Q127" s="0" t="n">
        <f aca="false">IF(ISNA(VLOOKUP($A127,PS!$B:$T,11,0)),0,VLOOKUP($A127,PS!$B:$T,11,0))</f>
        <v>12.1959355434671</v>
      </c>
      <c r="R127" s="0" t="n">
        <f aca="false">IF(ISNA(VLOOKUP($A127,PS!$B:$T,12,0)),0,VLOOKUP($A127,PS!$B:$T,12,0))</f>
        <v>37.862999764306</v>
      </c>
      <c r="S127" s="0" t="n">
        <f aca="false">IF(ISNA(VLOOKUP($A127,PS!$B:$T,13,0)),0,VLOOKUP($A127,PS!$B:$T,13,0))</f>
        <v>24.2211336984891</v>
      </c>
      <c r="T127" s="0" t="n">
        <f aca="false">IF(ISNA(VLOOKUP($A127,PS!$B:$T,14,0)),0,VLOOKUP($A127,PS!$B:$T,14,0))</f>
        <v>23.8331767484072</v>
      </c>
      <c r="U127" s="0" t="n">
        <f aca="false">IF(ISNA(VLOOKUP($A127,PS!$B:$T,15,0)),0,VLOOKUP($A127,PS!$B:$T,15,0))</f>
        <v>5.46511028670271</v>
      </c>
      <c r="V127" s="0" t="n">
        <f aca="false">IF(ISNA(VLOOKUP($A127,PS!$B:$T,16,0)),0,VLOOKUP($A127,PS!$B:$T,16,0))</f>
        <v>6.79530293450496</v>
      </c>
      <c r="W127" s="0" t="n">
        <f aca="false">IF(ISNA(VLOOKUP($A127,PS!$B:$T,17,0)),0,VLOOKUP($A127,PS!$B:$T,17,0))</f>
        <v>6.17760409938423</v>
      </c>
      <c r="X127" s="0" t="n">
        <f aca="false">IF(ISNA(VLOOKUP($A127,PS!$B:$T,18,0)),0,VLOOKUP($A127,PS!$B:$T,18,0))</f>
        <v>21.2890802680656</v>
      </c>
      <c r="Y127" s="0" t="n">
        <f aca="false">IF(ISNA(VLOOKUP($A127,PS!$B:$T,19,0)),0,VLOOKUP($A127,PS!$B:$T,19,0))</f>
        <v>7.28270889000385</v>
      </c>
      <c r="AA127" s="14" t="n">
        <f aca="false">H127-(H126*$G126/100)</f>
        <v>26.3773646901789</v>
      </c>
      <c r="AB127" s="14" t="n">
        <f aca="false">I127-(I126*$G126/100)</f>
        <v>100.416157972035</v>
      </c>
      <c r="AC127" s="14" t="n">
        <f aca="false">J127-(J126*$G126/100)</f>
        <v>22.9842174722466</v>
      </c>
      <c r="AD127" s="14" t="n">
        <f aca="false">K127-(K126*$G126/100)</f>
        <v>18.443247741323</v>
      </c>
      <c r="AE127" s="14" t="n">
        <f aca="false">L127-(L126*$G126/100)</f>
        <v>23.9869372310635</v>
      </c>
      <c r="AF127" s="14" t="n">
        <f aca="false">M127-(M126*$G126/100)</f>
        <v>16.2097223470736</v>
      </c>
      <c r="AG127" s="14" t="n">
        <f aca="false">N127-(N126*$G126/100)</f>
        <v>11.4225401177755</v>
      </c>
      <c r="AH127" s="14" t="n">
        <f aca="false">O127-(O126*$G126/100)</f>
        <v>19.9051703150291</v>
      </c>
      <c r="AI127" s="14" t="n">
        <f aca="false">P127-(P126*$G126/100)</f>
        <v>-10.2939189546137</v>
      </c>
      <c r="AJ127" s="14" t="n">
        <f aca="false">Q127-(Q126*$G126/100)</f>
        <v>11.4841691641039</v>
      </c>
      <c r="AK127" s="14" t="n">
        <f aca="false">R127-(R126*$G126/100)</f>
        <v>20.1180890777821</v>
      </c>
      <c r="AL127" s="14" t="n">
        <f aca="false">S127-(S126*$G126/100)</f>
        <v>15.7686623314754</v>
      </c>
      <c r="AM127" s="14" t="n">
        <f aca="false">T127-(T126*$G126/100)</f>
        <v>22.0884619493491</v>
      </c>
      <c r="AN127" s="14" t="n">
        <f aca="false">U127-(U126*$G126/100)</f>
        <v>3.59861818952948</v>
      </c>
      <c r="AO127" s="14" t="n">
        <f aca="false">V127-(V126*$G126/100)</f>
        <v>6.79530293450496</v>
      </c>
      <c r="AP127" s="14" t="n">
        <f aca="false">W127-(W126*$G126/100)</f>
        <v>4.52581745533449</v>
      </c>
      <c r="AQ127" s="14" t="n">
        <f aca="false">X127-(X126*$G126/100)</f>
        <v>10.7046656147002</v>
      </c>
      <c r="AR127" s="14" t="n">
        <f aca="false">Y127-(Y126*$G126/100)</f>
        <v>6.34158458083292</v>
      </c>
      <c r="AT127" s="14" t="n">
        <f aca="false">IF(AA127&gt;0,AA127,0)</f>
        <v>26.3773646901789</v>
      </c>
      <c r="AU127" s="14" t="n">
        <f aca="false">IF(AB127&gt;0,AB127,0)</f>
        <v>100.416157972035</v>
      </c>
      <c r="AV127" s="14" t="n">
        <f aca="false">IF(AC127&gt;0,AC127,0)</f>
        <v>22.9842174722466</v>
      </c>
      <c r="AW127" s="14" t="n">
        <f aca="false">IF(AD127&gt;0,AD127,0)</f>
        <v>18.443247741323</v>
      </c>
      <c r="AX127" s="14" t="n">
        <f aca="false">IF(AE127&gt;0,AE127,0)</f>
        <v>23.9869372310635</v>
      </c>
      <c r="AY127" s="14" t="n">
        <f aca="false">IF(AF127&gt;0,AF127,0)</f>
        <v>16.2097223470736</v>
      </c>
      <c r="AZ127" s="14" t="n">
        <f aca="false">IF(AG127&gt;0,AG127,0)</f>
        <v>11.4225401177755</v>
      </c>
      <c r="BA127" s="14" t="n">
        <f aca="false">IF(AH127&gt;0,AH127,0)</f>
        <v>19.9051703150291</v>
      </c>
      <c r="BB127" s="14" t="n">
        <f aca="false">IF(AI127&gt;0,AI127,0)</f>
        <v>0</v>
      </c>
      <c r="BC127" s="14" t="n">
        <f aca="false">IF(AJ127&gt;0,AJ127,0)</f>
        <v>11.4841691641039</v>
      </c>
      <c r="BD127" s="14" t="n">
        <f aca="false">IF(AK127&gt;0,AK127,0)</f>
        <v>20.1180890777821</v>
      </c>
      <c r="BE127" s="14" t="n">
        <f aca="false">IF(AL127&gt;0,AL127,0)</f>
        <v>15.7686623314754</v>
      </c>
      <c r="BF127" s="14" t="n">
        <f aca="false">IF(AM127&gt;0,AM127,0)</f>
        <v>22.0884619493491</v>
      </c>
      <c r="BG127" s="14" t="n">
        <f aca="false">IF(AN127&gt;0,AN127,0)</f>
        <v>3.59861818952948</v>
      </c>
      <c r="BH127" s="14" t="n">
        <f aca="false">IF(AO127&gt;0,AO127,0)</f>
        <v>6.79530293450496</v>
      </c>
      <c r="BI127" s="14" t="n">
        <f aca="false">IF(AP127&gt;0,AP127,0)</f>
        <v>4.52581745533449</v>
      </c>
      <c r="BJ127" s="14" t="n">
        <f aca="false">IF(AQ127&gt;0,AQ127,0)</f>
        <v>10.7046656147002</v>
      </c>
      <c r="BK127" s="14" t="n">
        <f aca="false">IF(AR127&gt;0,AR127,0)</f>
        <v>6.34158458083292</v>
      </c>
    </row>
    <row r="128" customFormat="false" ht="18" hidden="false" customHeight="false" outlineLevel="0" collapsed="false">
      <c r="A128" s="26" t="s">
        <v>1557</v>
      </c>
      <c r="B128" s="26" t="s">
        <v>1558</v>
      </c>
      <c r="C128" s="26" t="n">
        <v>50</v>
      </c>
      <c r="D128" s="26" t="n">
        <f aca="false">C128-3</f>
        <v>47</v>
      </c>
      <c r="E128" s="0" t="s">
        <v>1559</v>
      </c>
      <c r="F128" s="0" t="n">
        <v>17.217047048912</v>
      </c>
      <c r="G128" s="6" t="n">
        <f aca="false">F128*((POWER(D128,2))/((POWER(C128,2))))</f>
        <v>15.2129827724186</v>
      </c>
      <c r="H128" s="0" t="n">
        <f aca="false">IF(ISNA(VLOOKUP($A128,PS!$B:$T,2,0)),0,VLOOKUP($A128,PS!$B:$T,2,0))</f>
        <v>2.03566496904186</v>
      </c>
      <c r="I128" s="0" t="n">
        <f aca="false">IF(ISNA(VLOOKUP($A128,PS!$B:$T,3,0)),0,VLOOKUP($A128,PS!$B:$T,3,0))</f>
        <v>6.28897483742971</v>
      </c>
      <c r="J128" s="0" t="n">
        <f aca="false">IF(ISNA(VLOOKUP($A128,PS!$B:$T,4,0)),0,VLOOKUP($A128,PS!$B:$T,4,0))</f>
        <v>5.98463127239846</v>
      </c>
      <c r="K128" s="0" t="n">
        <f aca="false">IF(ISNA(VLOOKUP($A128,PS!$B:$T,5,0)),0,VLOOKUP($A128,PS!$B:$T,5,0))</f>
        <v>1.9620691987689</v>
      </c>
      <c r="L128" s="0" t="n">
        <f aca="false">IF(ISNA(VLOOKUP($A128,PS!$B:$T,6,0)),0,VLOOKUP($A128,PS!$B:$T,6,0))</f>
        <v>2.03566496904186</v>
      </c>
      <c r="M128" s="0" t="n">
        <f aca="false">IF(ISNA(VLOOKUP($A128,PS!$B:$T,7,0)),0,VLOOKUP($A128,PS!$B:$T,7,0))</f>
        <v>4.06862400786683</v>
      </c>
      <c r="N128" s="0" t="n">
        <f aca="false">IF(ISNA(VLOOKUP($A128,PS!$B:$T,8,0)),0,VLOOKUP($A128,PS!$B:$T,8,0))</f>
        <v>0</v>
      </c>
      <c r="O128" s="0" t="n">
        <f aca="false">IF(ISNA(VLOOKUP($A128,PS!$B:$T,9,0)),0,VLOOKUP($A128,PS!$B:$T,9,0))</f>
        <v>3.56631268495471</v>
      </c>
      <c r="P128" s="0" t="n">
        <f aca="false">IF(ISNA(VLOOKUP($A128,PS!$B:$T,10,0)),0,VLOOKUP($A128,PS!$B:$T,10,0))</f>
        <v>0</v>
      </c>
      <c r="Q128" s="0" t="n">
        <f aca="false">IF(ISNA(VLOOKUP($A128,PS!$B:$T,11,0)),0,VLOOKUP($A128,PS!$B:$T,11,0))</f>
        <v>0.578620548085805</v>
      </c>
      <c r="R128" s="0" t="n">
        <f aca="false">IF(ISNA(VLOOKUP($A128,PS!$B:$T,12,0)),0,VLOOKUP($A128,PS!$B:$T,12,0))</f>
        <v>4.35413642960813</v>
      </c>
      <c r="S128" s="0" t="n">
        <f aca="false">IF(ISNA(VLOOKUP($A128,PS!$B:$T,13,0)),0,VLOOKUP($A128,PS!$B:$T,13,0))</f>
        <v>2.15095761496894</v>
      </c>
      <c r="T128" s="0" t="n">
        <f aca="false">IF(ISNA(VLOOKUP($A128,PS!$B:$T,14,0)),0,VLOOKUP($A128,PS!$B:$T,14,0))</f>
        <v>1.70501942705049</v>
      </c>
      <c r="U128" s="0" t="n">
        <f aca="false">IF(ISNA(VLOOKUP($A128,PS!$B:$T,15,0)),0,VLOOKUP($A128,PS!$B:$T,15,0))</f>
        <v>4.44955785951426</v>
      </c>
      <c r="V128" s="0" t="n">
        <f aca="false">IF(ISNA(VLOOKUP($A128,PS!$B:$T,16,0)),0,VLOOKUP($A128,PS!$B:$T,16,0))</f>
        <v>1.41370075150322</v>
      </c>
      <c r="W128" s="0" t="n">
        <f aca="false">IF(ISNA(VLOOKUP($A128,PS!$B:$T,17,0)),0,VLOOKUP($A128,PS!$B:$T,17,0))</f>
        <v>0.838070016793696</v>
      </c>
      <c r="X128" s="0" t="n">
        <f aca="false">IF(ISNA(VLOOKUP($A128,PS!$B:$T,18,0)),0,VLOOKUP($A128,PS!$B:$T,18,0))</f>
        <v>2.23640719289202</v>
      </c>
      <c r="Y128" s="0" t="n">
        <f aca="false">IF(ISNA(VLOOKUP($A128,PS!$B:$T,19,0)),0,VLOOKUP($A128,PS!$B:$T,19,0))</f>
        <v>0.375716135957901</v>
      </c>
      <c r="AA128" s="14" t="n">
        <f aca="false">H128-(H127*$G127/100)</f>
        <v>-4.18786257402069</v>
      </c>
      <c r="AB128" s="14" t="n">
        <f aca="false">I128-(I127*$G127/100)</f>
        <v>-10.2356145098454</v>
      </c>
      <c r="AC128" s="14" t="n">
        <f aca="false">J128-(J127*$G127/100)</f>
        <v>2.03649143003837</v>
      </c>
      <c r="AD128" s="14" t="n">
        <f aca="false">K128-(K127*$G127/100)</f>
        <v>-1.29575041771324</v>
      </c>
      <c r="AE128" s="14" t="n">
        <f aca="false">L128-(L127*$G127/100)</f>
        <v>-2.5431865022739</v>
      </c>
      <c r="AF128" s="14" t="n">
        <f aca="false">M128-(M127*$G127/100)</f>
        <v>1.45455471855629</v>
      </c>
      <c r="AG128" s="14" t="n">
        <f aca="false">N128-(N127*$G127/100)</f>
        <v>-2.27480343440755</v>
      </c>
      <c r="AH128" s="14" t="n">
        <f aca="false">O128-(O127*$G127/100)</f>
        <v>0.329937291543819</v>
      </c>
      <c r="AI128" s="14" t="n">
        <f aca="false">P128-(P127*$G127/100)</f>
        <v>-0.427655980583562</v>
      </c>
      <c r="AJ128" s="14" t="n">
        <f aca="false">Q128-(Q127*$G127/100)</f>
        <v>-1.27541096457233</v>
      </c>
      <c r="AK128" s="14" t="n">
        <f aca="false">R128-(R127*$G127/100)</f>
        <v>-1.40181353229487</v>
      </c>
      <c r="AL128" s="14" t="n">
        <f aca="false">S128-(S127*$G127/100)</f>
        <v>-1.53114983707967</v>
      </c>
      <c r="AM128" s="14" t="n">
        <f aca="false">T128-(T127*$G127/100)</f>
        <v>-1.91811063794626</v>
      </c>
      <c r="AN128" s="14" t="n">
        <f aca="false">U128-(U127*$G127/100)</f>
        <v>3.61874937782082</v>
      </c>
      <c r="AO128" s="14" t="n">
        <f aca="false">V128-(V127*$G127/100)</f>
        <v>0.380675795465372</v>
      </c>
      <c r="AP128" s="14" t="n">
        <f aca="false">W128-(W127*$G127/100)</f>
        <v>-0.101052089268896</v>
      </c>
      <c r="AQ128" s="14" t="n">
        <f aca="false">X128-(X127*$G127/100)</f>
        <v>-0.999968200518871</v>
      </c>
      <c r="AR128" s="14" t="n">
        <f aca="false">Y128-(Y127*$G127/100)</f>
        <v>-0.731404488897762</v>
      </c>
      <c r="AT128" s="14" t="n">
        <f aca="false">IF(AA128&gt;0,AA128,0)</f>
        <v>0</v>
      </c>
      <c r="AU128" s="14" t="n">
        <f aca="false">IF(AB128&gt;0,AB128,0)</f>
        <v>0</v>
      </c>
      <c r="AV128" s="14" t="n">
        <f aca="false">IF(AC128&gt;0,AC128,0)</f>
        <v>2.03649143003837</v>
      </c>
      <c r="AW128" s="14" t="n">
        <f aca="false">IF(AD128&gt;0,AD128,0)</f>
        <v>0</v>
      </c>
      <c r="AX128" s="14" t="n">
        <f aca="false">IF(AE128&gt;0,AE128,0)</f>
        <v>0</v>
      </c>
      <c r="AY128" s="14" t="n">
        <f aca="false">IF(AF128&gt;0,AF128,0)</f>
        <v>1.45455471855629</v>
      </c>
      <c r="AZ128" s="14" t="n">
        <f aca="false">IF(AG128&gt;0,AG128,0)</f>
        <v>0</v>
      </c>
      <c r="BA128" s="14" t="n">
        <f aca="false">IF(AH128&gt;0,AH128,0)</f>
        <v>0.329937291543819</v>
      </c>
      <c r="BB128" s="14" t="n">
        <f aca="false">IF(AI128&gt;0,AI128,0)</f>
        <v>0</v>
      </c>
      <c r="BC128" s="14" t="n">
        <f aca="false">IF(AJ128&gt;0,AJ128,0)</f>
        <v>0</v>
      </c>
      <c r="BD128" s="14" t="n">
        <f aca="false">IF(AK128&gt;0,AK128,0)</f>
        <v>0</v>
      </c>
      <c r="BE128" s="14" t="n">
        <f aca="false">IF(AL128&gt;0,AL128,0)</f>
        <v>0</v>
      </c>
      <c r="BF128" s="14" t="n">
        <f aca="false">IF(AM128&gt;0,AM128,0)</f>
        <v>0</v>
      </c>
      <c r="BG128" s="14" t="n">
        <f aca="false">IF(AN128&gt;0,AN128,0)</f>
        <v>3.61874937782082</v>
      </c>
      <c r="BH128" s="14" t="n">
        <f aca="false">IF(AO128&gt;0,AO128,0)</f>
        <v>0.380675795465372</v>
      </c>
      <c r="BI128" s="14" t="n">
        <f aca="false">IF(AP128&gt;0,AP128,0)</f>
        <v>0</v>
      </c>
      <c r="BJ128" s="14" t="n">
        <f aca="false">IF(AQ128&gt;0,AQ128,0)</f>
        <v>0</v>
      </c>
      <c r="BK128" s="14" t="n">
        <f aca="false">IF(AR128&gt;0,AR128,0)</f>
        <v>0</v>
      </c>
    </row>
    <row r="129" customFormat="false" ht="18" hidden="false" customHeight="false" outlineLevel="0" collapsed="false">
      <c r="A129" s="26" t="s">
        <v>1560</v>
      </c>
      <c r="B129" s="26" t="s">
        <v>1561</v>
      </c>
      <c r="C129" s="26" t="n">
        <v>50</v>
      </c>
      <c r="D129" s="26" t="n">
        <f aca="false">C129-3</f>
        <v>47</v>
      </c>
      <c r="E129" s="0" t="s">
        <v>1562</v>
      </c>
      <c r="F129" s="0" t="n">
        <v>17.4058193495358</v>
      </c>
      <c r="G129" s="6" t="n">
        <f aca="false">F129*((POWER(D129,2))/((POWER(C129,2))))</f>
        <v>15.3797819772498</v>
      </c>
      <c r="H129" s="0" t="n">
        <f aca="false">IF(ISNA(VLOOKUP($A129,PS!$B:$T,2,0)),0,VLOOKUP($A129,PS!$B:$T,2,0))</f>
        <v>7.38812931597667</v>
      </c>
      <c r="I129" s="0" t="n">
        <f aca="false">IF(ISNA(VLOOKUP($A129,PS!$B:$T,3,0)),0,VLOOKUP($A129,PS!$B:$T,3,0))</f>
        <v>4.09983501420366</v>
      </c>
      <c r="J129" s="0" t="n">
        <f aca="false">IF(ISNA(VLOOKUP($A129,PS!$B:$T,4,0)),0,VLOOKUP($A129,PS!$B:$T,4,0))</f>
        <v>13.1781494751722</v>
      </c>
      <c r="K129" s="0" t="n">
        <f aca="false">IF(ISNA(VLOOKUP($A129,PS!$B:$T,5,0)),0,VLOOKUP($A129,PS!$B:$T,5,0))</f>
        <v>2.7877363276626</v>
      </c>
      <c r="L129" s="0" t="n">
        <f aca="false">IF(ISNA(VLOOKUP($A129,PS!$B:$T,6,0)),0,VLOOKUP($A129,PS!$B:$T,6,0))</f>
        <v>4.88425960296367</v>
      </c>
      <c r="M129" s="0" t="n">
        <f aca="false">IF(ISNA(VLOOKUP($A129,PS!$B:$T,7,0)),0,VLOOKUP($A129,PS!$B:$T,7,0))</f>
        <v>5.79037016225328</v>
      </c>
      <c r="N129" s="0" t="n">
        <f aca="false">IF(ISNA(VLOOKUP($A129,PS!$B:$T,8,0)),0,VLOOKUP($A129,PS!$B:$T,8,0))</f>
        <v>0</v>
      </c>
      <c r="O129" s="0" t="n">
        <f aca="false">IF(ISNA(VLOOKUP($A129,PS!$B:$T,9,0)),0,VLOOKUP($A129,PS!$B:$T,9,0))</f>
        <v>1.59082351842965</v>
      </c>
      <c r="P129" s="0" t="n">
        <f aca="false">IF(ISNA(VLOOKUP($A129,PS!$B:$T,10,0)),0,VLOOKUP($A129,PS!$B:$T,10,0))</f>
        <v>2.12036515350808</v>
      </c>
      <c r="Q129" s="0" t="n">
        <f aca="false">IF(ISNA(VLOOKUP($A129,PS!$B:$T,11,0)),0,VLOOKUP($A129,PS!$B:$T,11,0))</f>
        <v>0.358590783126347</v>
      </c>
      <c r="R129" s="0" t="n">
        <f aca="false">IF(ISNA(VLOOKUP($A129,PS!$B:$T,12,0)),0,VLOOKUP($A129,PS!$B:$T,12,0))</f>
        <v>4.09983501420366</v>
      </c>
      <c r="S129" s="0" t="n">
        <f aca="false">IF(ISNA(VLOOKUP($A129,PS!$B:$T,13,0)),0,VLOOKUP($A129,PS!$B:$T,13,0))</f>
        <v>11.7840863140095</v>
      </c>
      <c r="T129" s="0" t="n">
        <f aca="false">IF(ISNA(VLOOKUP($A129,PS!$B:$T,14,0)),0,VLOOKUP($A129,PS!$B:$T,14,0))</f>
        <v>1.6769346573036</v>
      </c>
      <c r="U129" s="0" t="n">
        <f aca="false">IF(ISNA(VLOOKUP($A129,PS!$B:$T,15,0)),0,VLOOKUP($A129,PS!$B:$T,15,0))</f>
        <v>6.8750912848995</v>
      </c>
      <c r="V129" s="0" t="n">
        <f aca="false">IF(ISNA(VLOOKUP($A129,PS!$B:$T,16,0)),0,VLOOKUP($A129,PS!$B:$T,16,0))</f>
        <v>4.28864098110756</v>
      </c>
      <c r="W129" s="0" t="n">
        <f aca="false">IF(ISNA(VLOOKUP($A129,PS!$B:$T,17,0)),0,VLOOKUP($A129,PS!$B:$T,17,0))</f>
        <v>0.451599707186841</v>
      </c>
      <c r="X129" s="0" t="n">
        <f aca="false">IF(ISNA(VLOOKUP($A129,PS!$B:$T,18,0)),0,VLOOKUP($A129,PS!$B:$T,18,0))</f>
        <v>5.74415501713315</v>
      </c>
      <c r="Y129" s="0" t="n">
        <f aca="false">IF(ISNA(VLOOKUP($A129,PS!$B:$T,19,0)),0,VLOOKUP($A129,PS!$B:$T,19,0))</f>
        <v>3.16733369893703</v>
      </c>
      <c r="AA129" s="14" t="n">
        <f aca="false">H129-(H128*$G128/100)</f>
        <v>7.07844395493217</v>
      </c>
      <c r="AB129" s="14" t="n">
        <f aca="false">I129-(I128*$G128/100)</f>
        <v>3.14309435562374</v>
      </c>
      <c r="AC129" s="14" t="n">
        <f aca="false">J129-(J128*$G128/100)</f>
        <v>12.2677085507094</v>
      </c>
      <c r="AD129" s="14" t="n">
        <f aca="false">K129-(K128*$G128/100)</f>
        <v>2.48924707847095</v>
      </c>
      <c r="AE129" s="14" t="n">
        <f aca="false">L129-(L128*$G128/100)</f>
        <v>4.57457424191917</v>
      </c>
      <c r="AF129" s="14" t="n">
        <f aca="false">M129-(M128*$G128/100)</f>
        <v>5.17141109286202</v>
      </c>
      <c r="AG129" s="14" t="n">
        <f aca="false">N129-(N128*$G128/100)</f>
        <v>0</v>
      </c>
      <c r="AH129" s="14" t="n">
        <f aca="false">O129-(O128*$G128/100)</f>
        <v>1.04828098405691</v>
      </c>
      <c r="AI129" s="14" t="n">
        <f aca="false">P129-(P128*$G128/100)</f>
        <v>2.12036515350808</v>
      </c>
      <c r="AJ129" s="14" t="n">
        <f aca="false">Q129-(Q128*$G128/100)</f>
        <v>0.270565338828379</v>
      </c>
      <c r="AK129" s="14" t="n">
        <f aca="false">R129-(R128*$G128/100)</f>
        <v>3.43744098927978</v>
      </c>
      <c r="AL129" s="14" t="n">
        <f aca="false">S129-(S128*$G128/100)</f>
        <v>11.4568615026022</v>
      </c>
      <c r="AM129" s="14" t="n">
        <f aca="false">T129-(T128*$G128/100)</f>
        <v>1.41755034560002</v>
      </c>
      <c r="AN129" s="14" t="n">
        <f aca="false">U129-(U128*$G128/100)</f>
        <v>6.1981808142828</v>
      </c>
      <c r="AO129" s="14" t="n">
        <f aca="false">V129-(V128*$G128/100)</f>
        <v>4.07357492932782</v>
      </c>
      <c r="AP129" s="14" t="n">
        <f aca="false">W129-(W128*$G128/100)</f>
        <v>0.32410425991121</v>
      </c>
      <c r="AQ129" s="14" t="n">
        <f aca="false">X129-(X128*$G128/100)</f>
        <v>5.40393077615736</v>
      </c>
      <c r="AR129" s="14" t="n">
        <f aca="false">Y129-(Y128*$G128/100)</f>
        <v>3.11017606790055</v>
      </c>
      <c r="AT129" s="14" t="n">
        <f aca="false">IF(AA129&gt;0,AA129,0)</f>
        <v>7.07844395493217</v>
      </c>
      <c r="AU129" s="14" t="n">
        <f aca="false">IF(AB129&gt;0,AB129,0)</f>
        <v>3.14309435562374</v>
      </c>
      <c r="AV129" s="14" t="n">
        <f aca="false">IF(AC129&gt;0,AC129,0)</f>
        <v>12.2677085507094</v>
      </c>
      <c r="AW129" s="14" t="n">
        <f aca="false">IF(AD129&gt;0,AD129,0)</f>
        <v>2.48924707847095</v>
      </c>
      <c r="AX129" s="14" t="n">
        <f aca="false">IF(AE129&gt;0,AE129,0)</f>
        <v>4.57457424191917</v>
      </c>
      <c r="AY129" s="14" t="n">
        <f aca="false">IF(AF129&gt;0,AF129,0)</f>
        <v>5.17141109286202</v>
      </c>
      <c r="AZ129" s="14" t="n">
        <f aca="false">IF(AG129&gt;0,AG129,0)</f>
        <v>0</v>
      </c>
      <c r="BA129" s="14" t="n">
        <f aca="false">IF(AH129&gt;0,AH129,0)</f>
        <v>1.04828098405691</v>
      </c>
      <c r="BB129" s="14" t="n">
        <f aca="false">IF(AI129&gt;0,AI129,0)</f>
        <v>2.12036515350808</v>
      </c>
      <c r="BC129" s="14" t="n">
        <f aca="false">IF(AJ129&gt;0,AJ129,0)</f>
        <v>0.270565338828379</v>
      </c>
      <c r="BD129" s="14" t="n">
        <f aca="false">IF(AK129&gt;0,AK129,0)</f>
        <v>3.43744098927978</v>
      </c>
      <c r="BE129" s="14" t="n">
        <f aca="false">IF(AL129&gt;0,AL129,0)</f>
        <v>11.4568615026022</v>
      </c>
      <c r="BF129" s="14" t="n">
        <f aca="false">IF(AM129&gt;0,AM129,0)</f>
        <v>1.41755034560002</v>
      </c>
      <c r="BG129" s="14" t="n">
        <f aca="false">IF(AN129&gt;0,AN129,0)</f>
        <v>6.1981808142828</v>
      </c>
      <c r="BH129" s="14" t="n">
        <f aca="false">IF(AO129&gt;0,AO129,0)</f>
        <v>4.07357492932782</v>
      </c>
      <c r="BI129" s="14" t="n">
        <f aca="false">IF(AP129&gt;0,AP129,0)</f>
        <v>0.32410425991121</v>
      </c>
      <c r="BJ129" s="14" t="n">
        <f aca="false">IF(AQ129&gt;0,AQ129,0)</f>
        <v>5.40393077615736</v>
      </c>
      <c r="BK129" s="14" t="n">
        <f aca="false">IF(AR129&gt;0,AR129,0)</f>
        <v>3.11017606790055</v>
      </c>
    </row>
    <row r="130" customFormat="false" ht="18" hidden="false" customHeight="false" outlineLevel="0" collapsed="false">
      <c r="A130" s="26" t="s">
        <v>1563</v>
      </c>
      <c r="B130" s="26" t="s">
        <v>1564</v>
      </c>
      <c r="C130" s="26" t="n">
        <v>50</v>
      </c>
      <c r="D130" s="26" t="n">
        <f aca="false">C130-3</f>
        <v>47</v>
      </c>
      <c r="E130" s="0" t="s">
        <v>1565</v>
      </c>
      <c r="F130" s="0" t="n">
        <v>17.3934391158641</v>
      </c>
      <c r="G130" s="6" t="n">
        <f aca="false">F130*((POWER(D130,2))/((POWER(C130,2))))</f>
        <v>15.3688428027775</v>
      </c>
      <c r="H130" s="0" t="n">
        <f aca="false">IF(ISNA(VLOOKUP($A130,PS!$B:$T,2,0)),0,VLOOKUP($A130,PS!$B:$T,2,0))</f>
        <v>745.179011282887</v>
      </c>
      <c r="I130" s="0" t="n">
        <f aca="false">IF(ISNA(VLOOKUP($A130,PS!$B:$T,3,0)),0,VLOOKUP($A130,PS!$B:$T,3,0))</f>
        <v>1768.72244193038</v>
      </c>
      <c r="J130" s="0" t="n">
        <f aca="false">IF(ISNA(VLOOKUP($A130,PS!$B:$T,4,0)),0,VLOOKUP($A130,PS!$B:$T,4,0))</f>
        <v>2644.02331536384</v>
      </c>
      <c r="K130" s="0" t="n">
        <f aca="false">IF(ISNA(VLOOKUP($A130,PS!$B:$T,5,0)),0,VLOOKUP($A130,PS!$B:$T,5,0))</f>
        <v>1756.56771062333</v>
      </c>
      <c r="L130" s="0" t="n">
        <f aca="false">IF(ISNA(VLOOKUP($A130,PS!$B:$T,6,0)),0,VLOOKUP($A130,PS!$B:$T,6,0))</f>
        <v>713.672808801913</v>
      </c>
      <c r="M130" s="0" t="n">
        <f aca="false">IF(ISNA(VLOOKUP($A130,PS!$B:$T,7,0)),0,VLOOKUP($A130,PS!$B:$T,7,0))</f>
        <v>1042.73196600407</v>
      </c>
      <c r="N130" s="0" t="n">
        <f aca="false">IF(ISNA(VLOOKUP($A130,PS!$B:$T,8,0)),0,VLOOKUP($A130,PS!$B:$T,8,0))</f>
        <v>560.725626545553</v>
      </c>
      <c r="O130" s="0" t="n">
        <f aca="false">IF(ISNA(VLOOKUP($A130,PS!$B:$T,9,0)),0,VLOOKUP($A130,PS!$B:$T,9,0))</f>
        <v>1882.9382093338</v>
      </c>
      <c r="P130" s="0" t="n">
        <f aca="false">IF(ISNA(VLOOKUP($A130,PS!$B:$T,10,0)),0,VLOOKUP($A130,PS!$B:$T,10,0))</f>
        <v>383.024484483773</v>
      </c>
      <c r="Q130" s="0" t="n">
        <f aca="false">IF(ISNA(VLOOKUP($A130,PS!$B:$T,11,0)),0,VLOOKUP($A130,PS!$B:$T,11,0))</f>
        <v>797.318587703993</v>
      </c>
      <c r="R130" s="0" t="n">
        <f aca="false">IF(ISNA(VLOOKUP($A130,PS!$B:$T,12,0)),0,VLOOKUP($A130,PS!$B:$T,12,0))</f>
        <v>1294.69812561249</v>
      </c>
      <c r="S130" s="0" t="n">
        <f aca="false">IF(ISNA(VLOOKUP($A130,PS!$B:$T,13,0)),0,VLOOKUP($A130,PS!$B:$T,13,0))</f>
        <v>1535.00533029445</v>
      </c>
      <c r="T130" s="0" t="n">
        <f aca="false">IF(ISNA(VLOOKUP($A130,PS!$B:$T,14,0)),0,VLOOKUP($A130,PS!$B:$T,14,0))</f>
        <v>1067.12178184795</v>
      </c>
      <c r="U130" s="0" t="n">
        <f aca="false">IF(ISNA(VLOOKUP($A130,PS!$B:$T,15,0)),0,VLOOKUP($A130,PS!$B:$T,15,0))</f>
        <v>1181.25564363572</v>
      </c>
      <c r="V130" s="0" t="n">
        <f aca="false">IF(ISNA(VLOOKUP($A130,PS!$B:$T,16,0)),0,VLOOKUP($A130,PS!$B:$T,16,0))</f>
        <v>172.953768769212</v>
      </c>
      <c r="W130" s="0" t="n">
        <f aca="false">IF(ISNA(VLOOKUP($A130,PS!$B:$T,17,0)),0,VLOOKUP($A130,PS!$B:$T,17,0))</f>
        <v>1449.89180984369</v>
      </c>
      <c r="X130" s="0" t="n">
        <f aca="false">IF(ISNA(VLOOKUP($A130,PS!$B:$T,18,0)),0,VLOOKUP($A130,PS!$B:$T,18,0))</f>
        <v>1067.12178184795</v>
      </c>
      <c r="Y130" s="0" t="n">
        <f aca="false">IF(ISNA(VLOOKUP($A130,PS!$B:$T,19,0)),0,VLOOKUP($A130,PS!$B:$T,19,0))</f>
        <v>524.526562664084</v>
      </c>
      <c r="AA130" s="14" t="n">
        <f aca="false">H130-(H129*$G129/100)</f>
        <v>744.042733101893</v>
      </c>
      <c r="AB130" s="14" t="n">
        <f aca="false">I130-(I129*$G129/100)</f>
        <v>1768.09189624377</v>
      </c>
      <c r="AC130" s="14" t="n">
        <f aca="false">J130-(J129*$G129/100)</f>
        <v>2641.99654470592</v>
      </c>
      <c r="AD130" s="14" t="n">
        <f aca="false">K130-(K129*$G129/100)</f>
        <v>1756.13896285404</v>
      </c>
      <c r="AE130" s="14" t="n">
        <f aca="false">L130-(L129*$G129/100)</f>
        <v>712.921620323774</v>
      </c>
      <c r="AF130" s="14" t="n">
        <f aca="false">M130-(M129*$G129/100)</f>
        <v>1041.84141969744</v>
      </c>
      <c r="AG130" s="14" t="n">
        <f aca="false">N130-(N129*$G129/100)</f>
        <v>560.725626545553</v>
      </c>
      <c r="AH130" s="14" t="n">
        <f aca="false">O130-(O129*$G129/100)</f>
        <v>1882.69354414502</v>
      </c>
      <c r="AI130" s="14" t="n">
        <f aca="false">P130-(P129*$G129/100)</f>
        <v>382.698376946042</v>
      </c>
      <c r="AJ130" s="14" t="n">
        <f aca="false">Q130-(Q129*$G129/100)</f>
        <v>797.263437223357</v>
      </c>
      <c r="AK130" s="14" t="n">
        <f aca="false">R130-(R129*$G129/100)</f>
        <v>1294.06757992588</v>
      </c>
      <c r="AL130" s="14" t="n">
        <f aca="false">S130-(S129*$G129/100)</f>
        <v>1533.19296351135</v>
      </c>
      <c r="AM130" s="14" t="n">
        <f aca="false">T130-(T129*$G129/100)</f>
        <v>1066.86387295376</v>
      </c>
      <c r="AN130" s="14" t="n">
        <f aca="false">U130-(U129*$G129/100)</f>
        <v>1180.19826958536</v>
      </c>
      <c r="AO130" s="14" t="n">
        <f aca="false">V130-(V129*$G129/100)</f>
        <v>172.29418513653</v>
      </c>
      <c r="AP130" s="14" t="n">
        <f aca="false">W130-(W129*$G129/100)</f>
        <v>1449.82235479331</v>
      </c>
      <c r="AQ130" s="14" t="n">
        <f aca="false">X130-(X129*$G129/100)</f>
        <v>1066.23834332988</v>
      </c>
      <c r="AR130" s="14" t="n">
        <f aca="false">Y130-(Y129*$G129/100)</f>
        <v>524.039433646696</v>
      </c>
      <c r="AT130" s="14" t="n">
        <f aca="false">IF(AA130&gt;0,AA130,0)</f>
        <v>744.042733101893</v>
      </c>
      <c r="AU130" s="14" t="n">
        <f aca="false">IF(AB130&gt;0,AB130,0)</f>
        <v>1768.09189624377</v>
      </c>
      <c r="AV130" s="14" t="n">
        <f aca="false">IF(AC130&gt;0,AC130,0)</f>
        <v>2641.99654470592</v>
      </c>
      <c r="AW130" s="14" t="n">
        <f aca="false">IF(AD130&gt;0,AD130,0)</f>
        <v>1756.13896285404</v>
      </c>
      <c r="AX130" s="14" t="n">
        <f aca="false">IF(AE130&gt;0,AE130,0)</f>
        <v>712.921620323774</v>
      </c>
      <c r="AY130" s="14" t="n">
        <f aca="false">IF(AF130&gt;0,AF130,0)</f>
        <v>1041.84141969744</v>
      </c>
      <c r="AZ130" s="14" t="n">
        <f aca="false">IF(AG130&gt;0,AG130,0)</f>
        <v>560.725626545553</v>
      </c>
      <c r="BA130" s="14" t="n">
        <f aca="false">IF(AH130&gt;0,AH130,0)</f>
        <v>1882.69354414502</v>
      </c>
      <c r="BB130" s="14" t="n">
        <f aca="false">IF(AI130&gt;0,AI130,0)</f>
        <v>382.698376946042</v>
      </c>
      <c r="BC130" s="14" t="n">
        <f aca="false">IF(AJ130&gt;0,AJ130,0)</f>
        <v>797.263437223357</v>
      </c>
      <c r="BD130" s="14" t="n">
        <f aca="false">IF(AK130&gt;0,AK130,0)</f>
        <v>1294.06757992588</v>
      </c>
      <c r="BE130" s="14" t="n">
        <f aca="false">IF(AL130&gt;0,AL130,0)</f>
        <v>1533.19296351135</v>
      </c>
      <c r="BF130" s="14" t="n">
        <f aca="false">IF(AM130&gt;0,AM130,0)</f>
        <v>1066.86387295376</v>
      </c>
      <c r="BG130" s="14" t="n">
        <f aca="false">IF(AN130&gt;0,AN130,0)</f>
        <v>1180.19826958536</v>
      </c>
      <c r="BH130" s="14" t="n">
        <f aca="false">IF(AO130&gt;0,AO130,0)</f>
        <v>172.29418513653</v>
      </c>
      <c r="BI130" s="14" t="n">
        <f aca="false">IF(AP130&gt;0,AP130,0)</f>
        <v>1449.82235479331</v>
      </c>
      <c r="BJ130" s="14" t="n">
        <f aca="false">IF(AQ130&gt;0,AQ130,0)</f>
        <v>1066.23834332988</v>
      </c>
      <c r="BK130" s="14" t="n">
        <f aca="false">IF(AR130&gt;0,AR130,0)</f>
        <v>524.039433646696</v>
      </c>
    </row>
    <row r="131" customFormat="false" ht="18" hidden="false" customHeight="false" outlineLevel="0" collapsed="false">
      <c r="A131" s="26" t="s">
        <v>1566</v>
      </c>
      <c r="B131" s="26" t="s">
        <v>1567</v>
      </c>
      <c r="C131" s="26" t="n">
        <v>50</v>
      </c>
      <c r="D131" s="26" t="n">
        <f aca="false">C131-3</f>
        <v>47</v>
      </c>
      <c r="E131" s="0" t="s">
        <v>1568</v>
      </c>
      <c r="F131" s="0" t="n">
        <v>17.4181998441875</v>
      </c>
      <c r="G131" s="6" t="n">
        <f aca="false">F131*((POWER(D131,2))/((POWER(C131,2))))</f>
        <v>15.3907213823241</v>
      </c>
      <c r="H131" s="0" t="n">
        <f aca="false">IF(ISNA(VLOOKUP($A131,PS!$B:$T,2,0)),0,VLOOKUP($A131,PS!$B:$T,2,0))</f>
        <v>573.97635734431</v>
      </c>
      <c r="I131" s="0" t="n">
        <f aca="false">IF(ISNA(VLOOKUP($A131,PS!$B:$T,3,0)),0,VLOOKUP($A131,PS!$B:$T,3,0))</f>
        <v>1171.39422748354</v>
      </c>
      <c r="J131" s="0" t="n">
        <f aca="false">IF(ISNA(VLOOKUP($A131,PS!$B:$T,4,0)),0,VLOOKUP($A131,PS!$B:$T,4,0))</f>
        <v>1183.00509281147</v>
      </c>
      <c r="K131" s="0" t="n">
        <f aca="false">IF(ISNA(VLOOKUP($A131,PS!$B:$T,5,0)),0,VLOOKUP($A131,PS!$B:$T,5,0))</f>
        <v>716.935265667805</v>
      </c>
      <c r="L131" s="0" t="n">
        <f aca="false">IF(ISNA(VLOOKUP($A131,PS!$B:$T,6,0)),0,VLOOKUP($A131,PS!$B:$T,6,0))</f>
        <v>308.419575643291</v>
      </c>
      <c r="M131" s="0" t="n">
        <f aca="false">IF(ISNA(VLOOKUP($A131,PS!$B:$T,7,0)),0,VLOOKUP($A131,PS!$B:$T,7,0))</f>
        <v>433.492835569291</v>
      </c>
      <c r="N131" s="0" t="n">
        <f aca="false">IF(ISNA(VLOOKUP($A131,PS!$B:$T,8,0)),0,VLOOKUP($A131,PS!$B:$T,8,0))</f>
        <v>175.108745498097</v>
      </c>
      <c r="O131" s="0" t="n">
        <f aca="false">IF(ISNA(VLOOKUP($A131,PS!$B:$T,9,0)),0,VLOOKUP($A131,PS!$B:$T,9,0))</f>
        <v>691.763754424143</v>
      </c>
      <c r="P131" s="0" t="n">
        <f aca="false">IF(ISNA(VLOOKUP($A131,PS!$B:$T,10,0)),0,VLOOKUP($A131,PS!$B:$T,10,0))</f>
        <v>214.338555395119</v>
      </c>
      <c r="Q131" s="0" t="n">
        <f aca="false">IF(ISNA(VLOOKUP($A131,PS!$B:$T,11,0)),0,VLOOKUP($A131,PS!$B:$T,11,0))</f>
        <v>265.046058708817</v>
      </c>
      <c r="R131" s="0" t="n">
        <f aca="false">IF(ISNA(VLOOKUP($A131,PS!$B:$T,12,0)),0,VLOOKUP($A131,PS!$B:$T,12,0))</f>
        <v>451.023408135164</v>
      </c>
      <c r="S131" s="0" t="n">
        <f aca="false">IF(ISNA(VLOOKUP($A131,PS!$B:$T,13,0)),0,VLOOKUP($A131,PS!$B:$T,13,0))</f>
        <v>573.577362790869</v>
      </c>
      <c r="T131" s="0" t="n">
        <f aca="false">IF(ISNA(VLOOKUP($A131,PS!$B:$T,14,0)),0,VLOOKUP($A131,PS!$B:$T,14,0))</f>
        <v>433.492835569291</v>
      </c>
      <c r="U131" s="0" t="n">
        <f aca="false">IF(ISNA(VLOOKUP($A131,PS!$B:$T,15,0)),0,VLOOKUP($A131,PS!$B:$T,15,0))</f>
        <v>295.114038816222</v>
      </c>
      <c r="V131" s="0" t="n">
        <f aca="false">IF(ISNA(VLOOKUP($A131,PS!$B:$T,16,0)),0,VLOOKUP($A131,PS!$B:$T,16,0))</f>
        <v>87.8018580498854</v>
      </c>
      <c r="W131" s="0" t="n">
        <f aca="false">IF(ISNA(VLOOKUP($A131,PS!$B:$T,17,0)),0,VLOOKUP($A131,PS!$B:$T,17,0))</f>
        <v>435.048228049778</v>
      </c>
      <c r="X131" s="0" t="n">
        <f aca="false">IF(ISNA(VLOOKUP($A131,PS!$B:$T,18,0)),0,VLOOKUP($A131,PS!$B:$T,18,0))</f>
        <v>357.787245656063</v>
      </c>
      <c r="Y131" s="0" t="n">
        <f aca="false">IF(ISNA(VLOOKUP($A131,PS!$B:$T,19,0)),0,VLOOKUP($A131,PS!$B:$T,19,0))</f>
        <v>167.390873131629</v>
      </c>
      <c r="AA131" s="14" t="n">
        <f aca="false">H131-(H130*$G130/100)</f>
        <v>459.450966500951</v>
      </c>
      <c r="AB131" s="14" t="n">
        <f aca="false">I131-(I130*$G130/100)</f>
        <v>899.562055765806</v>
      </c>
      <c r="AC131" s="14" t="n">
        <f aca="false">J131-(J130*$G130/100)</f>
        <v>776.649305804414</v>
      </c>
      <c r="AD131" s="14" t="n">
        <f aca="false">K131-(K130*$G130/100)</f>
        <v>446.971135497758</v>
      </c>
      <c r="AE131" s="14" t="n">
        <f aca="false">L131-(L130*$G130/100)</f>
        <v>198.736323532358</v>
      </c>
      <c r="AF131" s="14" t="n">
        <f aca="false">M131-(M130*$G130/100)</f>
        <v>273.236998859814</v>
      </c>
      <c r="AG131" s="14" t="n">
        <f aca="false">N131-(N130*$G130/100)</f>
        <v>88.9317053994216</v>
      </c>
      <c r="AH131" s="14" t="n">
        <f aca="false">O131-(O130*$G130/100)</f>
        <v>402.377940958198</v>
      </c>
      <c r="AI131" s="14" t="n">
        <f aca="false">P131-(P130*$G130/100)</f>
        <v>155.472124478659</v>
      </c>
      <c r="AJ131" s="14" t="n">
        <f aca="false">Q131-(Q130*$G130/100)</f>
        <v>142.507418327264</v>
      </c>
      <c r="AK131" s="14" t="n">
        <f aca="false">R131-(R130*$G130/100)</f>
        <v>252.043288439273</v>
      </c>
      <c r="AL131" s="14" t="n">
        <f aca="false">S131-(S130*$G130/100)</f>
        <v>337.664806563658</v>
      </c>
      <c r="AM131" s="14" t="n">
        <f aca="false">T131-(T130*$G130/100)</f>
        <v>269.488566402881</v>
      </c>
      <c r="AN131" s="14" t="n">
        <f aca="false">U131-(U130*$G130/100)</f>
        <v>113.568715846911</v>
      </c>
      <c r="AO131" s="14" t="n">
        <f aca="false">V131-(V130*$G130/100)</f>
        <v>61.2208652062659</v>
      </c>
      <c r="AP131" s="14" t="n">
        <f aca="false">W131-(W130*$G130/100)</f>
        <v>212.216634984556</v>
      </c>
      <c r="AQ131" s="14" t="n">
        <f aca="false">X131-(X130*$G130/100)</f>
        <v>193.782976489653</v>
      </c>
      <c r="AR131" s="14" t="n">
        <f aca="false">Y131-(Y130*$G130/100)</f>
        <v>86.7772102569736</v>
      </c>
      <c r="AT131" s="14" t="n">
        <f aca="false">IF(AA131&gt;0,AA131,0)</f>
        <v>459.450966500951</v>
      </c>
      <c r="AU131" s="14" t="n">
        <f aca="false">IF(AB131&gt;0,AB131,0)</f>
        <v>899.562055765806</v>
      </c>
      <c r="AV131" s="14" t="n">
        <f aca="false">IF(AC131&gt;0,AC131,0)</f>
        <v>776.649305804414</v>
      </c>
      <c r="AW131" s="14" t="n">
        <f aca="false">IF(AD131&gt;0,AD131,0)</f>
        <v>446.971135497758</v>
      </c>
      <c r="AX131" s="14" t="n">
        <f aca="false">IF(AE131&gt;0,AE131,0)</f>
        <v>198.736323532358</v>
      </c>
      <c r="AY131" s="14" t="n">
        <f aca="false">IF(AF131&gt;0,AF131,0)</f>
        <v>273.236998859814</v>
      </c>
      <c r="AZ131" s="14" t="n">
        <f aca="false">IF(AG131&gt;0,AG131,0)</f>
        <v>88.9317053994216</v>
      </c>
      <c r="BA131" s="14" t="n">
        <f aca="false">IF(AH131&gt;0,AH131,0)</f>
        <v>402.377940958198</v>
      </c>
      <c r="BB131" s="14" t="n">
        <f aca="false">IF(AI131&gt;0,AI131,0)</f>
        <v>155.472124478659</v>
      </c>
      <c r="BC131" s="14" t="n">
        <f aca="false">IF(AJ131&gt;0,AJ131,0)</f>
        <v>142.507418327264</v>
      </c>
      <c r="BD131" s="14" t="n">
        <f aca="false">IF(AK131&gt;0,AK131,0)</f>
        <v>252.043288439273</v>
      </c>
      <c r="BE131" s="14" t="n">
        <f aca="false">IF(AL131&gt;0,AL131,0)</f>
        <v>337.664806563658</v>
      </c>
      <c r="BF131" s="14" t="n">
        <f aca="false">IF(AM131&gt;0,AM131,0)</f>
        <v>269.488566402881</v>
      </c>
      <c r="BG131" s="14" t="n">
        <f aca="false">IF(AN131&gt;0,AN131,0)</f>
        <v>113.568715846911</v>
      </c>
      <c r="BH131" s="14" t="n">
        <f aca="false">IF(AO131&gt;0,AO131,0)</f>
        <v>61.2208652062659</v>
      </c>
      <c r="BI131" s="14" t="n">
        <f aca="false">IF(AP131&gt;0,AP131,0)</f>
        <v>212.216634984556</v>
      </c>
      <c r="BJ131" s="14" t="n">
        <f aca="false">IF(AQ131&gt;0,AQ131,0)</f>
        <v>193.782976489653</v>
      </c>
      <c r="BK131" s="14" t="n">
        <f aca="false">IF(AR131&gt;0,AR131,0)</f>
        <v>86.7772102569736</v>
      </c>
    </row>
    <row r="132" customFormat="false" ht="18" hidden="false" customHeight="false" outlineLevel="0" collapsed="false">
      <c r="A132" s="26" t="s">
        <v>1569</v>
      </c>
      <c r="B132" s="26" t="s">
        <v>1570</v>
      </c>
      <c r="C132" s="26" t="n">
        <v>50</v>
      </c>
      <c r="D132" s="26" t="n">
        <f aca="false">C132-3</f>
        <v>47</v>
      </c>
      <c r="E132" s="0" t="s">
        <v>1571</v>
      </c>
      <c r="F132" s="0" t="n">
        <v>17.3563000370586</v>
      </c>
      <c r="G132" s="6" t="n">
        <f aca="false">F132*((POWER(D132,2))/((POWER(C132,2))))</f>
        <v>15.336026712745</v>
      </c>
      <c r="H132" s="0" t="n">
        <f aca="false">IF(ISNA(VLOOKUP($A132,PS!$B:$T,2,0)),0,VLOOKUP($A132,PS!$B:$T,2,0))</f>
        <v>274.649588550786</v>
      </c>
      <c r="I132" s="0" t="n">
        <f aca="false">IF(ISNA(VLOOKUP($A132,PS!$B:$T,3,0)),0,VLOOKUP($A132,PS!$B:$T,3,0))</f>
        <v>677.165300379397</v>
      </c>
      <c r="J132" s="0" t="n">
        <f aca="false">IF(ISNA(VLOOKUP($A132,PS!$B:$T,4,0)),0,VLOOKUP($A132,PS!$B:$T,4,0))</f>
        <v>296.948497247385</v>
      </c>
      <c r="K132" s="0" t="n">
        <f aca="false">IF(ISNA(VLOOKUP($A132,PS!$B:$T,5,0)),0,VLOOKUP($A132,PS!$B:$T,5,0))</f>
        <v>256.666638482092</v>
      </c>
      <c r="L132" s="0" t="n">
        <f aca="false">IF(ISNA(VLOOKUP($A132,PS!$B:$T,6,0)),0,VLOOKUP($A132,PS!$B:$T,6,0))</f>
        <v>155.40245586423</v>
      </c>
      <c r="M132" s="0" t="n">
        <f aca="false">IF(ISNA(VLOOKUP($A132,PS!$B:$T,7,0)),0,VLOOKUP($A132,PS!$B:$T,7,0))</f>
        <v>152.319660040739</v>
      </c>
      <c r="N132" s="0" t="n">
        <f aca="false">IF(ISNA(VLOOKUP($A132,PS!$B:$T,8,0)),0,VLOOKUP($A132,PS!$B:$T,8,0))</f>
        <v>20.3802939165824</v>
      </c>
      <c r="O132" s="0" t="n">
        <f aca="false">IF(ISNA(VLOOKUP($A132,PS!$B:$T,9,0)),0,VLOOKUP($A132,PS!$B:$T,9,0))</f>
        <v>253.192585444984</v>
      </c>
      <c r="P132" s="0" t="n">
        <f aca="false">IF(ISNA(VLOOKUP($A132,PS!$B:$T,10,0)),0,VLOOKUP($A132,PS!$B:$T,10,0))</f>
        <v>66.3439174655385</v>
      </c>
      <c r="Q132" s="0" t="n">
        <f aca="false">IF(ISNA(VLOOKUP($A132,PS!$B:$T,11,0)),0,VLOOKUP($A132,PS!$B:$T,11,0))</f>
        <v>110.120086215745</v>
      </c>
      <c r="R132" s="0" t="n">
        <f aca="false">IF(ISNA(VLOOKUP($A132,PS!$B:$T,12,0)),0,VLOOKUP($A132,PS!$B:$T,12,0))</f>
        <v>265.336236090953</v>
      </c>
      <c r="S132" s="0" t="n">
        <f aca="false">IF(ISNA(VLOOKUP($A132,PS!$B:$T,13,0)),0,VLOOKUP($A132,PS!$B:$T,13,0))</f>
        <v>275.255946035364</v>
      </c>
      <c r="T132" s="0" t="n">
        <f aca="false">IF(ISNA(VLOOKUP($A132,PS!$B:$T,14,0)),0,VLOOKUP($A132,PS!$B:$T,14,0))</f>
        <v>157.92218819177</v>
      </c>
      <c r="U132" s="0" t="n">
        <f aca="false">IF(ISNA(VLOOKUP($A132,PS!$B:$T,15,0)),0,VLOOKUP($A132,PS!$B:$T,15,0))</f>
        <v>18.5979481822178</v>
      </c>
      <c r="V132" s="0" t="n">
        <f aca="false">IF(ISNA(VLOOKUP($A132,PS!$B:$T,16,0)),0,VLOOKUP($A132,PS!$B:$T,16,0))</f>
        <v>11.7558056034455</v>
      </c>
      <c r="W132" s="0" t="n">
        <f aca="false">IF(ISNA(VLOOKUP($A132,PS!$B:$T,17,0)),0,VLOOKUP($A132,PS!$B:$T,17,0))</f>
        <v>158.911962278775</v>
      </c>
      <c r="X132" s="0" t="n">
        <f aca="false">IF(ISNA(VLOOKUP($A132,PS!$B:$T,18,0)),0,VLOOKUP($A132,PS!$B:$T,18,0))</f>
        <v>157.92218819177</v>
      </c>
      <c r="Y132" s="0" t="n">
        <f aca="false">IF(ISNA(VLOOKUP($A132,PS!$B:$T,19,0)),0,VLOOKUP($A132,PS!$B:$T,19,0))</f>
        <v>52.9870599628951</v>
      </c>
      <c r="AA132" s="14" t="n">
        <f aca="false">H132-(H131*$G131/100)</f>
        <v>186.31048659151</v>
      </c>
      <c r="AB132" s="14" t="n">
        <f aca="false">I132-(I131*$G131/100)</f>
        <v>496.879278538778</v>
      </c>
      <c r="AC132" s="14" t="n">
        <f aca="false">J132-(J131*$G131/100)</f>
        <v>114.875479474068</v>
      </c>
      <c r="AD132" s="14" t="n">
        <f aca="false">K132-(K131*$G131/100)</f>
        <v>146.325129251535</v>
      </c>
      <c r="AE132" s="14" t="n">
        <f aca="false">L132-(L131*$G131/100)</f>
        <v>107.934458288424</v>
      </c>
      <c r="AF132" s="14" t="n">
        <f aca="false">M132-(M131*$G131/100)</f>
        <v>85.601985505933</v>
      </c>
      <c r="AG132" s="14" t="n">
        <f aca="false">N132-(N131*$G131/100)</f>
        <v>-6.57020521911262</v>
      </c>
      <c r="AH132" s="14" t="n">
        <f aca="false">O132-(O131*$G131/100)</f>
        <v>146.72515337766</v>
      </c>
      <c r="AI132" s="14" t="n">
        <f aca="false">P132-(P131*$G131/100)</f>
        <v>33.3556675897773</v>
      </c>
      <c r="AJ132" s="14" t="n">
        <f aca="false">Q132-(Q131*$G131/100)</f>
        <v>69.3275857850396</v>
      </c>
      <c r="AK132" s="14" t="n">
        <f aca="false">R132-(R131*$G131/100)</f>
        <v>195.920479975808</v>
      </c>
      <c r="AL132" s="14" t="n">
        <f aca="false">S132-(S131*$G131/100)</f>
        <v>186.978252216139</v>
      </c>
      <c r="AM132" s="14" t="n">
        <f aca="false">T132-(T131*$G131/100)</f>
        <v>91.2045136569641</v>
      </c>
      <c r="AN132" s="14" t="n">
        <f aca="false">U132-(U131*$G131/100)</f>
        <v>-26.8222312921107</v>
      </c>
      <c r="AO132" s="14" t="n">
        <f aca="false">V132-(V131*$G131/100)</f>
        <v>-1.75753373751608</v>
      </c>
      <c r="AP132" s="14" t="n">
        <f aca="false">W132-(W131*$G131/100)</f>
        <v>91.9549016208961</v>
      </c>
      <c r="AQ132" s="14" t="n">
        <f aca="false">X132-(X131*$G131/100)</f>
        <v>102.856150071354</v>
      </c>
      <c r="AR132" s="14" t="n">
        <f aca="false">Y132-(Y131*$G131/100)</f>
        <v>27.2243970597665</v>
      </c>
      <c r="AT132" s="14" t="n">
        <f aca="false">IF(AA132&gt;0,AA132,0)</f>
        <v>186.31048659151</v>
      </c>
      <c r="AU132" s="14" t="n">
        <f aca="false">IF(AB132&gt;0,AB132,0)</f>
        <v>496.879278538778</v>
      </c>
      <c r="AV132" s="14" t="n">
        <f aca="false">IF(AC132&gt;0,AC132,0)</f>
        <v>114.875479474068</v>
      </c>
      <c r="AW132" s="14" t="n">
        <f aca="false">IF(AD132&gt;0,AD132,0)</f>
        <v>146.325129251535</v>
      </c>
      <c r="AX132" s="14" t="n">
        <f aca="false">IF(AE132&gt;0,AE132,0)</f>
        <v>107.934458288424</v>
      </c>
      <c r="AY132" s="14" t="n">
        <f aca="false">IF(AF132&gt;0,AF132,0)</f>
        <v>85.601985505933</v>
      </c>
      <c r="AZ132" s="14" t="n">
        <f aca="false">IF(AG132&gt;0,AG132,0)</f>
        <v>0</v>
      </c>
      <c r="BA132" s="14" t="n">
        <f aca="false">IF(AH132&gt;0,AH132,0)</f>
        <v>146.72515337766</v>
      </c>
      <c r="BB132" s="14" t="n">
        <f aca="false">IF(AI132&gt;0,AI132,0)</f>
        <v>33.3556675897773</v>
      </c>
      <c r="BC132" s="14" t="n">
        <f aca="false">IF(AJ132&gt;0,AJ132,0)</f>
        <v>69.3275857850396</v>
      </c>
      <c r="BD132" s="14" t="n">
        <f aca="false">IF(AK132&gt;0,AK132,0)</f>
        <v>195.920479975808</v>
      </c>
      <c r="BE132" s="14" t="n">
        <f aca="false">IF(AL132&gt;0,AL132,0)</f>
        <v>186.978252216139</v>
      </c>
      <c r="BF132" s="14" t="n">
        <f aca="false">IF(AM132&gt;0,AM132,0)</f>
        <v>91.2045136569641</v>
      </c>
      <c r="BG132" s="14" t="n">
        <f aca="false">IF(AN132&gt;0,AN132,0)</f>
        <v>0</v>
      </c>
      <c r="BH132" s="14" t="n">
        <f aca="false">IF(AO132&gt;0,AO132,0)</f>
        <v>0</v>
      </c>
      <c r="BI132" s="14" t="n">
        <f aca="false">IF(AP132&gt;0,AP132,0)</f>
        <v>91.9549016208961</v>
      </c>
      <c r="BJ132" s="14" t="n">
        <f aca="false">IF(AQ132&gt;0,AQ132,0)</f>
        <v>102.856150071354</v>
      </c>
      <c r="BK132" s="14" t="n">
        <f aca="false">IF(AR132&gt;0,AR132,0)</f>
        <v>27.2243970597665</v>
      </c>
    </row>
    <row r="133" customFormat="false" ht="18" hidden="false" customHeight="false" outlineLevel="0" collapsed="false">
      <c r="A133" s="26" t="s">
        <v>1572</v>
      </c>
      <c r="B133" s="26" t="s">
        <v>1573</v>
      </c>
      <c r="C133" s="26" t="n">
        <v>50</v>
      </c>
      <c r="D133" s="26" t="n">
        <f aca="false">C133-3</f>
        <v>47</v>
      </c>
      <c r="E133" s="0" t="s">
        <v>1574</v>
      </c>
      <c r="F133" s="0" t="n">
        <v>17.4305806011868</v>
      </c>
      <c r="G133" s="6" t="n">
        <f aca="false">F133*((POWER(D133,2))/((POWER(C133,2))))</f>
        <v>15.4016610192087</v>
      </c>
      <c r="H133" s="0" t="n">
        <f aca="false">IF(ISNA(VLOOKUP($A133,PS!$B:$T,2,0)),0,VLOOKUP($A133,PS!$B:$T,2,0))</f>
        <v>239.306060977698</v>
      </c>
      <c r="I133" s="0" t="n">
        <f aca="false">IF(ISNA(VLOOKUP($A133,PS!$B:$T,3,0)),0,VLOOKUP($A133,PS!$B:$T,3,0))</f>
        <v>349.54151630535</v>
      </c>
      <c r="J133" s="0" t="n">
        <f aca="false">IF(ISNA(VLOOKUP($A133,PS!$B:$T,4,0)),0,VLOOKUP($A133,PS!$B:$T,4,0))</f>
        <v>116.05605401386</v>
      </c>
      <c r="K133" s="0" t="n">
        <f aca="false">IF(ISNA(VLOOKUP($A133,PS!$B:$T,5,0)),0,VLOOKUP($A133,PS!$B:$T,5,0))</f>
        <v>70.2941624107958</v>
      </c>
      <c r="L133" s="0" t="n">
        <f aca="false">IF(ISNA(VLOOKUP($A133,PS!$B:$T,6,0)),0,VLOOKUP($A133,PS!$B:$T,6,0))</f>
        <v>92.9442159497543</v>
      </c>
      <c r="M133" s="0" t="n">
        <f aca="false">IF(ISNA(VLOOKUP($A133,PS!$B:$T,7,0)),0,VLOOKUP($A133,PS!$B:$T,7,0))</f>
        <v>33.1916836412165</v>
      </c>
      <c r="N133" s="0" t="n">
        <f aca="false">IF(ISNA(VLOOKUP($A133,PS!$B:$T,8,0)),0,VLOOKUP($A133,PS!$B:$T,8,0))</f>
        <v>62.3966602339326</v>
      </c>
      <c r="O133" s="0" t="n">
        <f aca="false">IF(ISNA(VLOOKUP($A133,PS!$B:$T,9,0)),0,VLOOKUP($A133,PS!$B:$T,9,0))</f>
        <v>70.2941624107958</v>
      </c>
      <c r="P133" s="0" t="n">
        <f aca="false">IF(ISNA(VLOOKUP($A133,PS!$B:$T,10,0)),0,VLOOKUP($A133,PS!$B:$T,10,0))</f>
        <v>31.9079620617117</v>
      </c>
      <c r="Q133" s="0" t="n">
        <f aca="false">IF(ISNA(VLOOKUP($A133,PS!$B:$T,11,0)),0,VLOOKUP($A133,PS!$B:$T,11,0))</f>
        <v>7.75685107256492</v>
      </c>
      <c r="R133" s="0" t="n">
        <f aca="false">IF(ISNA(VLOOKUP($A133,PS!$B:$T,12,0)),0,VLOOKUP($A133,PS!$B:$T,12,0))</f>
        <v>112.060089563718</v>
      </c>
      <c r="S133" s="0" t="n">
        <f aca="false">IF(ISNA(VLOOKUP($A133,PS!$B:$T,13,0)),0,VLOOKUP($A133,PS!$B:$T,13,0))</f>
        <v>107.696761386612</v>
      </c>
      <c r="T133" s="0" t="n">
        <f aca="false">IF(ISNA(VLOOKUP($A133,PS!$B:$T,14,0)),0,VLOOKUP($A133,PS!$B:$T,14,0))</f>
        <v>92.2228423219447</v>
      </c>
      <c r="U133" s="0" t="n">
        <f aca="false">IF(ISNA(VLOOKUP($A133,PS!$B:$T,15,0)),0,VLOOKUP($A133,PS!$B:$T,15,0))</f>
        <v>14.7297476539408</v>
      </c>
      <c r="V133" s="0" t="n">
        <f aca="false">IF(ISNA(VLOOKUP($A133,PS!$B:$T,16,0)),0,VLOOKUP($A133,PS!$B:$T,16,0))</f>
        <v>0</v>
      </c>
      <c r="W133" s="0" t="n">
        <f aca="false">IF(ISNA(VLOOKUP($A133,PS!$B:$T,17,0)),0,VLOOKUP($A133,PS!$B:$T,17,0))</f>
        <v>30.8998622055721</v>
      </c>
      <c r="X133" s="0" t="n">
        <f aca="false">IF(ISNA(VLOOKUP($A133,PS!$B:$T,18,0)),0,VLOOKUP($A133,PS!$B:$T,18,0))</f>
        <v>107.731904054341</v>
      </c>
      <c r="Y133" s="0" t="n">
        <f aca="false">IF(ISNA(VLOOKUP($A133,PS!$B:$T,19,0)),0,VLOOKUP($A133,PS!$B:$T,19,0))</f>
        <v>14.02576339218</v>
      </c>
      <c r="AA133" s="14" t="n">
        <f aca="false">H133-(H132*$G132/100)</f>
        <v>197.185726711105</v>
      </c>
      <c r="AB133" s="14" t="n">
        <f aca="false">I133-(I132*$G132/100)</f>
        <v>245.691264949726</v>
      </c>
      <c r="AC133" s="14" t="n">
        <f aca="false">J133-(J132*$G132/100)</f>
        <v>70.5159531529062</v>
      </c>
      <c r="AD133" s="14" t="n">
        <f aca="false">K133-(K132*$G132/100)</f>
        <v>30.9316981704777</v>
      </c>
      <c r="AE133" s="14" t="n">
        <f aca="false">L133-(L132*$G132/100)</f>
        <v>69.1116538061543</v>
      </c>
      <c r="AF133" s="14" t="n">
        <f aca="false">M133-(M132*$G132/100)</f>
        <v>9.83189988860649</v>
      </c>
      <c r="AG133" s="14" t="n">
        <f aca="false">N133-(N132*$G132/100)</f>
        <v>59.2711329147496</v>
      </c>
      <c r="AH133" s="14" t="n">
        <f aca="false">O133-(O132*$G132/100)</f>
        <v>31.4644798722634</v>
      </c>
      <c r="AI133" s="14" t="n">
        <f aca="false">P133-(P132*$G132/100)</f>
        <v>21.7334411569152</v>
      </c>
      <c r="AJ133" s="14" t="n">
        <f aca="false">Q133-(Q132*$G132/100)</f>
        <v>-9.13119476557948</v>
      </c>
      <c r="AK133" s="14" t="n">
        <f aca="false">R133-(R132*$G132/100)</f>
        <v>71.3680535182174</v>
      </c>
      <c r="AL133" s="14" t="n">
        <f aca="false">S133-(S132*$G132/100)</f>
        <v>65.4834359742095</v>
      </c>
      <c r="AM133" s="14" t="n">
        <f aca="false">T133-(T132*$G132/100)</f>
        <v>68.0038533555034</v>
      </c>
      <c r="AN133" s="14" t="n">
        <f aca="false">U133-(U132*$G132/100)</f>
        <v>11.8775613526934</v>
      </c>
      <c r="AO133" s="14" t="n">
        <f aca="false">V133-(V132*$G132/100)</f>
        <v>-1.80287348764277</v>
      </c>
      <c r="AP133" s="14" t="n">
        <f aca="false">W133-(W132*$G132/100)</f>
        <v>6.52908122075186</v>
      </c>
      <c r="AQ133" s="14" t="n">
        <f aca="false">X133-(X132*$G132/100)</f>
        <v>83.5129150878997</v>
      </c>
      <c r="AR133" s="14" t="n">
        <f aca="false">Y133-(Y132*$G132/100)</f>
        <v>5.89965372197218</v>
      </c>
      <c r="AT133" s="14" t="n">
        <f aca="false">IF(AA133&gt;0,AA133,0)</f>
        <v>197.185726711105</v>
      </c>
      <c r="AU133" s="14" t="n">
        <f aca="false">IF(AB133&gt;0,AB133,0)</f>
        <v>245.691264949726</v>
      </c>
      <c r="AV133" s="14" t="n">
        <f aca="false">IF(AC133&gt;0,AC133,0)</f>
        <v>70.5159531529062</v>
      </c>
      <c r="AW133" s="14" t="n">
        <f aca="false">IF(AD133&gt;0,AD133,0)</f>
        <v>30.9316981704777</v>
      </c>
      <c r="AX133" s="14" t="n">
        <f aca="false">IF(AE133&gt;0,AE133,0)</f>
        <v>69.1116538061543</v>
      </c>
      <c r="AY133" s="14" t="n">
        <f aca="false">IF(AF133&gt;0,AF133,0)</f>
        <v>9.83189988860649</v>
      </c>
      <c r="AZ133" s="14" t="n">
        <f aca="false">IF(AG133&gt;0,AG133,0)</f>
        <v>59.2711329147496</v>
      </c>
      <c r="BA133" s="14" t="n">
        <f aca="false">IF(AH133&gt;0,AH133,0)</f>
        <v>31.4644798722634</v>
      </c>
      <c r="BB133" s="14" t="n">
        <f aca="false">IF(AI133&gt;0,AI133,0)</f>
        <v>21.7334411569152</v>
      </c>
      <c r="BC133" s="14" t="n">
        <f aca="false">IF(AJ133&gt;0,AJ133,0)</f>
        <v>0</v>
      </c>
      <c r="BD133" s="14" t="n">
        <f aca="false">IF(AK133&gt;0,AK133,0)</f>
        <v>71.3680535182174</v>
      </c>
      <c r="BE133" s="14" t="n">
        <f aca="false">IF(AL133&gt;0,AL133,0)</f>
        <v>65.4834359742095</v>
      </c>
      <c r="BF133" s="14" t="n">
        <f aca="false">IF(AM133&gt;0,AM133,0)</f>
        <v>68.0038533555034</v>
      </c>
      <c r="BG133" s="14" t="n">
        <f aca="false">IF(AN133&gt;0,AN133,0)</f>
        <v>11.8775613526934</v>
      </c>
      <c r="BH133" s="14" t="n">
        <f aca="false">IF(AO133&gt;0,AO133,0)</f>
        <v>0</v>
      </c>
      <c r="BI133" s="14" t="n">
        <f aca="false">IF(AP133&gt;0,AP133,0)</f>
        <v>6.52908122075186</v>
      </c>
      <c r="BJ133" s="14" t="n">
        <f aca="false">IF(AQ133&gt;0,AQ133,0)</f>
        <v>83.5129150878997</v>
      </c>
      <c r="BK133" s="14" t="n">
        <f aca="false">IF(AR133&gt;0,AR133,0)</f>
        <v>5.89965372197218</v>
      </c>
    </row>
    <row r="134" customFormat="false" ht="18" hidden="false" customHeight="false" outlineLevel="0" collapsed="false">
      <c r="A134" s="26" t="s">
        <v>1575</v>
      </c>
      <c r="B134" s="26" t="s">
        <v>1576</v>
      </c>
      <c r="C134" s="26" t="n">
        <v>50</v>
      </c>
      <c r="D134" s="26" t="n">
        <f aca="false">C134-3</f>
        <v>47</v>
      </c>
      <c r="E134" s="0" t="s">
        <v>1577</v>
      </c>
      <c r="F134" s="0" t="n">
        <v>17.3686794613047</v>
      </c>
      <c r="G134" s="6" t="n">
        <f aca="false">F134*((POWER(D134,2))/((POWER(C134,2))))</f>
        <v>15.3469651720088</v>
      </c>
      <c r="H134" s="0" t="n">
        <f aca="false">IF(ISNA(VLOOKUP($A134,PS!$B:$T,2,0)),0,VLOOKUP($A134,PS!$B:$T,2,0))</f>
        <v>139.895409736681</v>
      </c>
      <c r="I134" s="0" t="n">
        <f aca="false">IF(ISNA(VLOOKUP($A134,PS!$B:$T,3,0)),0,VLOOKUP($A134,PS!$B:$T,3,0))</f>
        <v>188.69862160364</v>
      </c>
      <c r="J134" s="0" t="n">
        <f aca="false">IF(ISNA(VLOOKUP($A134,PS!$B:$T,4,0)),0,VLOOKUP($A134,PS!$B:$T,4,0))</f>
        <v>52.9784876638863</v>
      </c>
      <c r="K134" s="0" t="n">
        <f aca="false">IF(ISNA(VLOOKUP($A134,PS!$B:$T,5,0)),0,VLOOKUP($A134,PS!$B:$T,5,0))</f>
        <v>42.3977745459465</v>
      </c>
      <c r="L134" s="0" t="n">
        <f aca="false">IF(ISNA(VLOOKUP($A134,PS!$B:$T,6,0)),0,VLOOKUP($A134,PS!$B:$T,6,0))</f>
        <v>43.687359871713</v>
      </c>
      <c r="M134" s="0" t="n">
        <f aca="false">IF(ISNA(VLOOKUP($A134,PS!$B:$T,7,0)),0,VLOOKUP($A134,PS!$B:$T,7,0))</f>
        <v>48.215916274496</v>
      </c>
      <c r="N134" s="0" t="n">
        <f aca="false">IF(ISNA(VLOOKUP($A134,PS!$B:$T,8,0)),0,VLOOKUP($A134,PS!$B:$T,8,0))</f>
        <v>31.3866077313105</v>
      </c>
      <c r="O134" s="0" t="n">
        <f aca="false">IF(ISNA(VLOOKUP($A134,PS!$B:$T,9,0)),0,VLOOKUP($A134,PS!$B:$T,9,0))</f>
        <v>44.7521650355678</v>
      </c>
      <c r="P134" s="0" t="n">
        <f aca="false">IF(ISNA(VLOOKUP($A134,PS!$B:$T,10,0)),0,VLOOKUP($A134,PS!$B:$T,10,0))</f>
        <v>16.4872731631745</v>
      </c>
      <c r="Q134" s="0" t="n">
        <f aca="false">IF(ISNA(VLOOKUP($A134,PS!$B:$T,11,0)),0,VLOOKUP($A134,PS!$B:$T,11,0))</f>
        <v>4.42689623319306</v>
      </c>
      <c r="R134" s="0" t="n">
        <f aca="false">IF(ISNA(VLOOKUP($A134,PS!$B:$T,12,0)),0,VLOOKUP($A134,PS!$B:$T,12,0))</f>
        <v>59.1008894347066</v>
      </c>
      <c r="S134" s="0" t="n">
        <f aca="false">IF(ISNA(VLOOKUP($A134,PS!$B:$T,13,0)),0,VLOOKUP($A134,PS!$B:$T,13,0))</f>
        <v>53.523048928427</v>
      </c>
      <c r="T134" s="0" t="n">
        <f aca="false">IF(ISNA(VLOOKUP($A134,PS!$B:$T,14,0)),0,VLOOKUP($A134,PS!$B:$T,14,0))</f>
        <v>25.7923789751455</v>
      </c>
      <c r="U134" s="0" t="n">
        <f aca="false">IF(ISNA(VLOOKUP($A134,PS!$B:$T,15,0)),0,VLOOKUP($A134,PS!$B:$T,15,0))</f>
        <v>42.3977745459465</v>
      </c>
      <c r="V134" s="0" t="n">
        <f aca="false">IF(ISNA(VLOOKUP($A134,PS!$B:$T,16,0)),0,VLOOKUP($A134,PS!$B:$T,16,0))</f>
        <v>9.1994909889949</v>
      </c>
      <c r="W134" s="0" t="n">
        <f aca="false">IF(ISNA(VLOOKUP($A134,PS!$B:$T,17,0)),0,VLOOKUP($A134,PS!$B:$T,17,0))</f>
        <v>9.69136201179865</v>
      </c>
      <c r="X134" s="0" t="n">
        <f aca="false">IF(ISNA(VLOOKUP($A134,PS!$B:$T,18,0)),0,VLOOKUP($A134,PS!$B:$T,18,0))</f>
        <v>31.7069472662765</v>
      </c>
      <c r="Y134" s="0" t="n">
        <f aca="false">IF(ISNA(VLOOKUP($A134,PS!$B:$T,19,0)),0,VLOOKUP($A134,PS!$B:$T,19,0))</f>
        <v>7.81886281693756</v>
      </c>
      <c r="AA134" s="14" t="n">
        <f aca="false">H134-(H133*$G133/100)</f>
        <v>103.038301426475</v>
      </c>
      <c r="AB134" s="14" t="n">
        <f aca="false">I134-(I133*$G133/100)</f>
        <v>134.863422140888</v>
      </c>
      <c r="AC134" s="14" t="n">
        <f aca="false">J134-(J133*$G133/100)</f>
        <v>35.1039276324018</v>
      </c>
      <c r="AD134" s="14" t="n">
        <f aca="false">K134-(K133*$G133/100)</f>
        <v>31.5713059351437</v>
      </c>
      <c r="AE134" s="14" t="n">
        <f aca="false">L134-(L133*$G133/100)</f>
        <v>29.3724067941706</v>
      </c>
      <c r="AF134" s="14" t="n">
        <f aca="false">M134-(M133*$G133/100)</f>
        <v>43.1038456735077</v>
      </c>
      <c r="AG134" s="14" t="n">
        <f aca="false">N134-(N133*$G133/100)</f>
        <v>21.7764856347728</v>
      </c>
      <c r="AH134" s="14" t="n">
        <f aca="false">O134-(O133*$G133/100)</f>
        <v>33.925696424765</v>
      </c>
      <c r="AI134" s="14" t="n">
        <f aca="false">P134-(P133*$G133/100)</f>
        <v>11.572917008292</v>
      </c>
      <c r="AJ134" s="14" t="n">
        <f aca="false">Q134-(Q133*$G133/100)</f>
        <v>3.23221232523176</v>
      </c>
      <c r="AK134" s="14" t="n">
        <f aca="false">R134-(R133*$G133/100)</f>
        <v>41.8417743022811</v>
      </c>
      <c r="AL134" s="14" t="n">
        <f aca="false">S134-(S133*$G133/100)</f>
        <v>36.9359588109951</v>
      </c>
      <c r="AM134" s="14" t="n">
        <f aca="false">T134-(T133*$G133/100)</f>
        <v>11.5885294184403</v>
      </c>
      <c r="AN134" s="14" t="n">
        <f aca="false">U134-(U133*$G133/100)</f>
        <v>40.1291487433017</v>
      </c>
      <c r="AO134" s="14" t="n">
        <f aca="false">V134-(V133*$G133/100)</f>
        <v>9.1994909889949</v>
      </c>
      <c r="AP134" s="14" t="n">
        <f aca="false">W134-(W133*$G133/100)</f>
        <v>4.93226997949387</v>
      </c>
      <c r="AQ134" s="14" t="n">
        <f aca="false">X134-(X133*$G133/100)</f>
        <v>15.1144445942878</v>
      </c>
      <c r="AR134" s="14" t="n">
        <f aca="false">Y134-(Y133*$G133/100)</f>
        <v>5.65866228391774</v>
      </c>
      <c r="AT134" s="14" t="n">
        <f aca="false">IF(AA134&gt;0,AA134,0)</f>
        <v>103.038301426475</v>
      </c>
      <c r="AU134" s="14" t="n">
        <f aca="false">IF(AB134&gt;0,AB134,0)</f>
        <v>134.863422140888</v>
      </c>
      <c r="AV134" s="14" t="n">
        <f aca="false">IF(AC134&gt;0,AC134,0)</f>
        <v>35.1039276324018</v>
      </c>
      <c r="AW134" s="14" t="n">
        <f aca="false">IF(AD134&gt;0,AD134,0)</f>
        <v>31.5713059351437</v>
      </c>
      <c r="AX134" s="14" t="n">
        <f aca="false">IF(AE134&gt;0,AE134,0)</f>
        <v>29.3724067941706</v>
      </c>
      <c r="AY134" s="14" t="n">
        <f aca="false">IF(AF134&gt;0,AF134,0)</f>
        <v>43.1038456735077</v>
      </c>
      <c r="AZ134" s="14" t="n">
        <f aca="false">IF(AG134&gt;0,AG134,0)</f>
        <v>21.7764856347728</v>
      </c>
      <c r="BA134" s="14" t="n">
        <f aca="false">IF(AH134&gt;0,AH134,0)</f>
        <v>33.925696424765</v>
      </c>
      <c r="BB134" s="14" t="n">
        <f aca="false">IF(AI134&gt;0,AI134,0)</f>
        <v>11.572917008292</v>
      </c>
      <c r="BC134" s="14" t="n">
        <f aca="false">IF(AJ134&gt;0,AJ134,0)</f>
        <v>3.23221232523176</v>
      </c>
      <c r="BD134" s="14" t="n">
        <f aca="false">IF(AK134&gt;0,AK134,0)</f>
        <v>41.8417743022811</v>
      </c>
      <c r="BE134" s="14" t="n">
        <f aca="false">IF(AL134&gt;0,AL134,0)</f>
        <v>36.9359588109951</v>
      </c>
      <c r="BF134" s="14" t="n">
        <f aca="false">IF(AM134&gt;0,AM134,0)</f>
        <v>11.5885294184403</v>
      </c>
      <c r="BG134" s="14" t="n">
        <f aca="false">IF(AN134&gt;0,AN134,0)</f>
        <v>40.1291487433017</v>
      </c>
      <c r="BH134" s="14" t="n">
        <f aca="false">IF(AO134&gt;0,AO134,0)</f>
        <v>9.1994909889949</v>
      </c>
      <c r="BI134" s="14" t="n">
        <f aca="false">IF(AP134&gt;0,AP134,0)</f>
        <v>4.93226997949387</v>
      </c>
      <c r="BJ134" s="14" t="n">
        <f aca="false">IF(AQ134&gt;0,AQ134,0)</f>
        <v>15.1144445942878</v>
      </c>
      <c r="BK134" s="14" t="n">
        <f aca="false">IF(AR134&gt;0,AR134,0)</f>
        <v>5.65866228391774</v>
      </c>
    </row>
    <row r="135" customFormat="false" ht="18" hidden="false" customHeight="false" outlineLevel="0" collapsed="false">
      <c r="A135" s="26" t="s">
        <v>1578</v>
      </c>
      <c r="B135" s="26" t="s">
        <v>1579</v>
      </c>
      <c r="C135" s="26" t="n">
        <v>50</v>
      </c>
      <c r="D135" s="26" t="n">
        <f aca="false">C135-3</f>
        <v>47</v>
      </c>
      <c r="E135" s="0" t="s">
        <v>1580</v>
      </c>
      <c r="F135" s="0" t="n">
        <v>17.3810591546187</v>
      </c>
      <c r="G135" s="6" t="n">
        <f aca="false">F135*((POWER(D135,2))/((POWER(C135,2))))</f>
        <v>15.3579038690211</v>
      </c>
      <c r="H135" s="0" t="n">
        <f aca="false">IF(ISNA(VLOOKUP($A135,PS!$B:$T,2,0)),0,VLOOKUP($A135,PS!$B:$T,2,0))</f>
        <v>1.64355137518134</v>
      </c>
      <c r="I135" s="0" t="n">
        <f aca="false">IF(ISNA(VLOOKUP($A135,PS!$B:$T,3,0)),0,VLOOKUP($A135,PS!$B:$T,3,0))</f>
        <v>1.97350843053419</v>
      </c>
      <c r="J135" s="0" t="n">
        <f aca="false">IF(ISNA(VLOOKUP($A135,PS!$B:$T,4,0)),0,VLOOKUP($A135,PS!$B:$T,4,0))</f>
        <v>1.43938317090119</v>
      </c>
      <c r="K135" s="0" t="n">
        <f aca="false">IF(ISNA(VLOOKUP($A135,PS!$B:$T,5,0)),0,VLOOKUP($A135,PS!$B:$T,5,0))</f>
        <v>1.45432407751886</v>
      </c>
      <c r="L135" s="0" t="n">
        <f aca="false">IF(ISNA(VLOOKUP($A135,PS!$B:$T,6,0)),0,VLOOKUP($A135,PS!$B:$T,6,0))</f>
        <v>4.17452374942464</v>
      </c>
      <c r="M135" s="0" t="n">
        <f aca="false">IF(ISNA(VLOOKUP($A135,PS!$B:$T,7,0)),0,VLOOKUP($A135,PS!$B:$T,7,0))</f>
        <v>0.971939313057526</v>
      </c>
      <c r="N135" s="0" t="n">
        <f aca="false">IF(ISNA(VLOOKUP($A135,PS!$B:$T,8,0)),0,VLOOKUP($A135,PS!$B:$T,8,0))</f>
        <v>0</v>
      </c>
      <c r="O135" s="0" t="n">
        <f aca="false">IF(ISNA(VLOOKUP($A135,PS!$B:$T,9,0)),0,VLOOKUP($A135,PS!$B:$T,9,0))</f>
        <v>0.971939313057526</v>
      </c>
      <c r="P135" s="0" t="n">
        <f aca="false">IF(ISNA(VLOOKUP($A135,PS!$B:$T,10,0)),0,VLOOKUP($A135,PS!$B:$T,10,0))</f>
        <v>0</v>
      </c>
      <c r="Q135" s="0" t="n">
        <f aca="false">IF(ISNA(VLOOKUP($A135,PS!$B:$T,11,0)),0,VLOOKUP($A135,PS!$B:$T,11,0))</f>
        <v>0.168710869342092</v>
      </c>
      <c r="R135" s="0" t="n">
        <f aca="false">IF(ISNA(VLOOKUP($A135,PS!$B:$T,12,0)),0,VLOOKUP($A135,PS!$B:$T,12,0))</f>
        <v>3.33382953121705</v>
      </c>
      <c r="S135" s="0" t="n">
        <f aca="false">IF(ISNA(VLOOKUP($A135,PS!$B:$T,13,0)),0,VLOOKUP($A135,PS!$B:$T,13,0))</f>
        <v>2.52591625923611</v>
      </c>
      <c r="T135" s="0" t="n">
        <f aca="false">IF(ISNA(VLOOKUP($A135,PS!$B:$T,14,0)),0,VLOOKUP($A135,PS!$B:$T,14,0))</f>
        <v>1.8795323202439</v>
      </c>
      <c r="U135" s="0" t="n">
        <f aca="false">IF(ISNA(VLOOKUP($A135,PS!$B:$T,15,0)),0,VLOOKUP($A135,PS!$B:$T,15,0))</f>
        <v>0</v>
      </c>
      <c r="V135" s="0" t="n">
        <f aca="false">IF(ISNA(VLOOKUP($A135,PS!$B:$T,16,0)),0,VLOOKUP($A135,PS!$B:$T,16,0))</f>
        <v>0</v>
      </c>
      <c r="W135" s="0" t="n">
        <f aca="false">IF(ISNA(VLOOKUP($A135,PS!$B:$T,17,0)),0,VLOOKUP($A135,PS!$B:$T,17,0))</f>
        <v>0.12756749773931</v>
      </c>
      <c r="X135" s="0" t="n">
        <f aca="false">IF(ISNA(VLOOKUP($A135,PS!$B:$T,18,0)),0,VLOOKUP($A135,PS!$B:$T,18,0))</f>
        <v>0.11371561997756</v>
      </c>
      <c r="Y135" s="0" t="n">
        <f aca="false">IF(ISNA(VLOOKUP($A135,PS!$B:$T,19,0)),0,VLOOKUP($A135,PS!$B:$T,19,0))</f>
        <v>0.766017525640876</v>
      </c>
      <c r="AA135" s="14" t="n">
        <f aca="false">H135-(H134*$G134/100)</f>
        <v>-19.8261484343461</v>
      </c>
      <c r="AB135" s="14" t="n">
        <f aca="false">I135-(I134*$G134/100)</f>
        <v>-26.9860033070372</v>
      </c>
      <c r="AC135" s="14" t="n">
        <f aca="false">J135-(J134*$G134/100)</f>
        <v>-6.69120687953244</v>
      </c>
      <c r="AD135" s="14" t="n">
        <f aca="false">K135-(K134*$G134/100)</f>
        <v>-5.05244761575438</v>
      </c>
      <c r="AE135" s="14" t="n">
        <f aca="false">L135-(L134*$G134/100)</f>
        <v>-2.53016015465732</v>
      </c>
      <c r="AF135" s="14" t="n">
        <f aca="false">M135-(M134*$G134/100)</f>
        <v>-6.42774056495432</v>
      </c>
      <c r="AG135" s="14" t="n">
        <f aca="false">N135-(N134*$G134/100)</f>
        <v>-4.81689175719926</v>
      </c>
      <c r="AH135" s="14" t="n">
        <f aca="false">O135-(O134*$G134/100)</f>
        <v>-5.89615986867097</v>
      </c>
      <c r="AI135" s="14" t="n">
        <f aca="false">P135-(P134*$G134/100)</f>
        <v>-2.53029607016635</v>
      </c>
      <c r="AJ135" s="14" t="n">
        <f aca="false">Q135-(Q134*$G134/100)</f>
        <v>-0.510683353767018</v>
      </c>
      <c r="AK135" s="14" t="n">
        <f aca="false">R135-(R134*$G134/100)</f>
        <v>-5.73636338667482</v>
      </c>
      <c r="AL135" s="14" t="n">
        <f aca="false">S135-(S134*$G134/100)</f>
        <v>-5.68824741880683</v>
      </c>
      <c r="AM135" s="14" t="n">
        <f aca="false">T135-(T134*$G134/100)</f>
        <v>-2.07881509810421</v>
      </c>
      <c r="AN135" s="14" t="n">
        <f aca="false">U135-(U134*$G134/100)</f>
        <v>-6.50677169327324</v>
      </c>
      <c r="AO135" s="14" t="n">
        <f aca="false">V135-(V134*$G134/100)</f>
        <v>-1.41184267808314</v>
      </c>
      <c r="AP135" s="14" t="n">
        <f aca="false">W135-(W134*$G134/100)</f>
        <v>-1.35976245490472</v>
      </c>
      <c r="AQ135" s="14" t="n">
        <f aca="false">X135-(X134*$G134/100)</f>
        <v>-4.7523385340851</v>
      </c>
      <c r="AR135" s="14" t="n">
        <f aca="false">Y135-(Y134*$G134/100)</f>
        <v>-0.433940627721681</v>
      </c>
      <c r="AT135" s="14" t="n">
        <f aca="false">IF(AA135&gt;0,AA135,0)</f>
        <v>0</v>
      </c>
      <c r="AU135" s="14" t="n">
        <f aca="false">IF(AB135&gt;0,AB135,0)</f>
        <v>0</v>
      </c>
      <c r="AV135" s="14" t="n">
        <f aca="false">IF(AC135&gt;0,AC135,0)</f>
        <v>0</v>
      </c>
      <c r="AW135" s="14" t="n">
        <f aca="false">IF(AD135&gt;0,AD135,0)</f>
        <v>0</v>
      </c>
      <c r="AX135" s="14" t="n">
        <f aca="false">IF(AE135&gt;0,AE135,0)</f>
        <v>0</v>
      </c>
      <c r="AY135" s="14" t="n">
        <f aca="false">IF(AF135&gt;0,AF135,0)</f>
        <v>0</v>
      </c>
      <c r="AZ135" s="14" t="n">
        <f aca="false">IF(AG135&gt;0,AG135,0)</f>
        <v>0</v>
      </c>
      <c r="BA135" s="14" t="n">
        <f aca="false">IF(AH135&gt;0,AH135,0)</f>
        <v>0</v>
      </c>
      <c r="BB135" s="14" t="n">
        <f aca="false">IF(AI135&gt;0,AI135,0)</f>
        <v>0</v>
      </c>
      <c r="BC135" s="14" t="n">
        <f aca="false">IF(AJ135&gt;0,AJ135,0)</f>
        <v>0</v>
      </c>
      <c r="BD135" s="14" t="n">
        <f aca="false">IF(AK135&gt;0,AK135,0)</f>
        <v>0</v>
      </c>
      <c r="BE135" s="14" t="n">
        <f aca="false">IF(AL135&gt;0,AL135,0)</f>
        <v>0</v>
      </c>
      <c r="BF135" s="14" t="n">
        <f aca="false">IF(AM135&gt;0,AM135,0)</f>
        <v>0</v>
      </c>
      <c r="BG135" s="14" t="n">
        <f aca="false">IF(AN135&gt;0,AN135,0)</f>
        <v>0</v>
      </c>
      <c r="BH135" s="14" t="n">
        <f aca="false">IF(AO135&gt;0,AO135,0)</f>
        <v>0</v>
      </c>
      <c r="BI135" s="14" t="n">
        <f aca="false">IF(AP135&gt;0,AP135,0)</f>
        <v>0</v>
      </c>
      <c r="BJ135" s="14" t="n">
        <f aca="false">IF(AQ135&gt;0,AQ135,0)</f>
        <v>0</v>
      </c>
      <c r="BK135" s="14" t="n">
        <f aca="false">IF(AR135&gt;0,AR135,0)</f>
        <v>0</v>
      </c>
    </row>
    <row r="136" customFormat="false" ht="18" hidden="false" customHeight="false" outlineLevel="0" collapsed="false">
      <c r="A136" s="29"/>
      <c r="B136" s="29"/>
      <c r="C136" s="29"/>
      <c r="D136" s="29"/>
      <c r="G136" s="6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6"/>
      <c r="AT136" s="14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</row>
    <row r="137" customFormat="false" ht="18" hidden="false" customHeight="false" outlineLevel="0" collapsed="false">
      <c r="A137" s="29"/>
      <c r="B137" s="29"/>
      <c r="C137" s="29"/>
      <c r="D137" s="29"/>
      <c r="G137" s="6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6"/>
      <c r="AT137" s="14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</row>
    <row r="138" customFormat="false" ht="18" hidden="false" customHeight="false" outlineLevel="0" collapsed="false">
      <c r="A138" s="29"/>
      <c r="B138" s="29"/>
      <c r="C138" s="29"/>
      <c r="D138" s="29"/>
      <c r="G138" s="6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6"/>
      <c r="AT138" s="14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</row>
    <row r="139" customFormat="false" ht="18" hidden="false" customHeight="false" outlineLevel="0" collapsed="false">
      <c r="A139" s="29"/>
      <c r="B139" s="29"/>
      <c r="C139" s="29"/>
      <c r="D139" s="29"/>
      <c r="G139" s="6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T139" s="14"/>
    </row>
    <row r="140" customFormat="false" ht="18" hidden="false" customHeight="false" outlineLevel="0" collapsed="false">
      <c r="A140" s="29"/>
      <c r="B140" s="29"/>
      <c r="C140" s="29"/>
      <c r="D140" s="29"/>
      <c r="G140" s="6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T140" s="14"/>
    </row>
    <row r="141" customFormat="false" ht="18" hidden="false" customHeight="false" outlineLevel="0" collapsed="false">
      <c r="A141" s="29"/>
      <c r="B141" s="29"/>
      <c r="C141" s="29"/>
      <c r="D141" s="29"/>
      <c r="G141" s="6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T141" s="14"/>
    </row>
    <row r="142" customFormat="false" ht="18" hidden="false" customHeight="false" outlineLevel="0" collapsed="false">
      <c r="A142" s="29"/>
      <c r="B142" s="29"/>
      <c r="C142" s="29"/>
      <c r="D142" s="29"/>
      <c r="G142" s="6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T142" s="14"/>
    </row>
    <row r="143" customFormat="false" ht="18" hidden="false" customHeight="false" outlineLevel="0" collapsed="false">
      <c r="A143" s="29"/>
      <c r="B143" s="29"/>
      <c r="C143" s="29"/>
      <c r="D143" s="29"/>
      <c r="G143" s="6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T143" s="14"/>
    </row>
    <row r="144" customFormat="false" ht="18" hidden="false" customHeight="false" outlineLevel="0" collapsed="false">
      <c r="A144" s="29"/>
      <c r="B144" s="29"/>
      <c r="C144" s="29"/>
      <c r="D144" s="29"/>
      <c r="G144" s="6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T144" s="14"/>
    </row>
    <row r="145" customFormat="false" ht="18" hidden="false" customHeight="false" outlineLevel="0" collapsed="false">
      <c r="A145" s="29"/>
      <c r="B145" s="29"/>
      <c r="C145" s="29"/>
      <c r="D145" s="29"/>
      <c r="G145" s="6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T145" s="14"/>
    </row>
    <row r="146" customFormat="false" ht="18" hidden="false" customHeight="false" outlineLevel="0" collapsed="false">
      <c r="A146" s="29"/>
      <c r="B146" s="29"/>
      <c r="C146" s="29"/>
      <c r="D146" s="29"/>
      <c r="G146" s="6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T146" s="14"/>
    </row>
    <row r="147" customFormat="false" ht="18" hidden="false" customHeight="false" outlineLevel="0" collapsed="false">
      <c r="A147" s="29"/>
      <c r="B147" s="29"/>
      <c r="C147" s="29"/>
      <c r="D147" s="29"/>
      <c r="G147" s="6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T147" s="14"/>
    </row>
    <row r="148" customFormat="false" ht="18" hidden="false" customHeight="false" outlineLevel="0" collapsed="false">
      <c r="A148" s="29"/>
      <c r="B148" s="29"/>
      <c r="C148" s="29"/>
      <c r="D148" s="29"/>
      <c r="G148" s="6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T148" s="14"/>
    </row>
    <row r="149" customFormat="false" ht="18" hidden="false" customHeight="false" outlineLevel="0" collapsed="false">
      <c r="A149" s="29"/>
      <c r="B149" s="29"/>
      <c r="C149" s="29"/>
      <c r="D149" s="29"/>
      <c r="G149" s="6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T149" s="14"/>
    </row>
    <row r="150" customFormat="false" ht="18" hidden="false" customHeight="false" outlineLevel="0" collapsed="false">
      <c r="A150" s="29"/>
      <c r="B150" s="29"/>
      <c r="C150" s="29"/>
      <c r="D150" s="29"/>
      <c r="G150" s="6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T150" s="14"/>
    </row>
    <row r="151" customFormat="false" ht="18" hidden="false" customHeight="false" outlineLevel="0" collapsed="false">
      <c r="A151" s="29"/>
      <c r="B151" s="29"/>
      <c r="C151" s="29"/>
      <c r="D151" s="29"/>
      <c r="G151" s="6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</row>
    <row r="152" customFormat="false" ht="18" hidden="false" customHeight="false" outlineLevel="0" collapsed="false">
      <c r="A152" s="29"/>
      <c r="B152" s="29"/>
      <c r="C152" s="29"/>
      <c r="D152" s="29"/>
      <c r="G152" s="6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</row>
    <row r="153" customFormat="false" ht="18" hidden="false" customHeight="false" outlineLevel="0" collapsed="false">
      <c r="A153" s="29"/>
      <c r="B153" s="29"/>
      <c r="C153" s="29"/>
      <c r="D153" s="29"/>
      <c r="G153" s="6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</row>
    <row r="154" customFormat="false" ht="18" hidden="false" customHeight="false" outlineLevel="0" collapsed="false">
      <c r="A154" s="29"/>
      <c r="B154" s="29"/>
      <c r="C154" s="29"/>
      <c r="D154" s="29"/>
      <c r="G154" s="6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</row>
    <row r="155" customFormat="false" ht="18" hidden="false" customHeight="false" outlineLevel="0" collapsed="false">
      <c r="A155" s="29"/>
      <c r="B155" s="29"/>
      <c r="C155" s="29"/>
      <c r="D155" s="29"/>
      <c r="G155" s="6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</row>
    <row r="156" customFormat="false" ht="18" hidden="false" customHeight="false" outlineLevel="0" collapsed="false">
      <c r="A156" s="29"/>
      <c r="B156" s="29"/>
      <c r="C156" s="29"/>
      <c r="D156" s="29"/>
      <c r="G156" s="6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</row>
    <row r="157" customFormat="false" ht="18" hidden="false" customHeight="false" outlineLevel="0" collapsed="false">
      <c r="A157" s="29"/>
      <c r="B157" s="29"/>
      <c r="C157" s="29"/>
      <c r="D157" s="29"/>
      <c r="G157" s="6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</row>
    <row r="158" customFormat="false" ht="18" hidden="false" customHeight="false" outlineLevel="0" collapsed="false">
      <c r="A158" s="29"/>
      <c r="B158" s="29"/>
      <c r="C158" s="29"/>
      <c r="D158" s="29"/>
      <c r="G158" s="6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</row>
    <row r="159" customFormat="false" ht="18" hidden="false" customHeight="false" outlineLevel="0" collapsed="false">
      <c r="A159" s="29"/>
      <c r="B159" s="29"/>
      <c r="C159" s="29"/>
      <c r="D159" s="29"/>
      <c r="G159" s="6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</row>
    <row r="160" customFormat="false" ht="18" hidden="false" customHeight="false" outlineLevel="0" collapsed="false">
      <c r="A160" s="29"/>
      <c r="B160" s="29"/>
      <c r="C160" s="29"/>
      <c r="D160" s="29"/>
      <c r="G160" s="6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</row>
    <row r="161" customFormat="false" ht="18" hidden="false" customHeight="false" outlineLevel="0" collapsed="false">
      <c r="A161" s="29"/>
      <c r="B161" s="29"/>
      <c r="C161" s="29"/>
      <c r="D161" s="29"/>
      <c r="G161" s="6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</row>
    <row r="162" customFormat="false" ht="18" hidden="false" customHeight="false" outlineLevel="0" collapsed="false">
      <c r="A162" s="29"/>
      <c r="B162" s="29"/>
      <c r="C162" s="29"/>
      <c r="D162" s="29"/>
      <c r="G162" s="6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</row>
    <row r="163" customFormat="false" ht="18" hidden="false" customHeight="false" outlineLevel="0" collapsed="false">
      <c r="A163" s="29"/>
      <c r="B163" s="29"/>
      <c r="C163" s="29"/>
      <c r="D163" s="29"/>
      <c r="G163" s="6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</row>
    <row r="164" customFormat="false" ht="18" hidden="false" customHeight="false" outlineLevel="0" collapsed="false">
      <c r="A164" s="29"/>
      <c r="B164" s="29"/>
      <c r="C164" s="29"/>
      <c r="D164" s="29"/>
      <c r="G164" s="6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</row>
    <row r="165" customFormat="false" ht="18" hidden="false" customHeight="false" outlineLevel="0" collapsed="false">
      <c r="A165" s="29"/>
      <c r="B165" s="29"/>
      <c r="C165" s="29"/>
      <c r="D165" s="29"/>
      <c r="G165" s="6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</row>
    <row r="166" customFormat="false" ht="18" hidden="false" customHeight="false" outlineLevel="0" collapsed="false">
      <c r="A166" s="29"/>
      <c r="B166" s="29"/>
      <c r="C166" s="29"/>
      <c r="D166" s="29"/>
      <c r="G166" s="6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</row>
    <row r="167" customFormat="false" ht="18" hidden="false" customHeight="false" outlineLevel="0" collapsed="false">
      <c r="A167" s="29"/>
      <c r="B167" s="29"/>
      <c r="C167" s="29"/>
      <c r="D167" s="29"/>
      <c r="G167" s="6"/>
      <c r="AA167" s="14"/>
      <c r="AB167" s="14" t="n">
        <f aca="false">I167-(I166*$G166/100)</f>
        <v>0</v>
      </c>
      <c r="AC167" s="14" t="n">
        <f aca="false">J167-(J166*$G166/100)</f>
        <v>0</v>
      </c>
      <c r="AD167" s="14" t="n">
        <f aca="false">K167-(K166*$G166/100)</f>
        <v>0</v>
      </c>
      <c r="AE167" s="14" t="n">
        <f aca="false">L167-(L166*$G166/100)</f>
        <v>0</v>
      </c>
      <c r="AF167" s="14" t="n">
        <f aca="false">M167-(M166*$G166/100)</f>
        <v>0</v>
      </c>
      <c r="AG167" s="14" t="n">
        <f aca="false">N167-(N166*$G166/100)</f>
        <v>0</v>
      </c>
      <c r="AH167" s="14" t="n">
        <f aca="false">O167-(O166*$G166/100)</f>
        <v>0</v>
      </c>
      <c r="AI167" s="14" t="n">
        <f aca="false">P167-(P166*$G166/100)</f>
        <v>0</v>
      </c>
      <c r="AJ167" s="14" t="n">
        <f aca="false">Q167-(Q166*$G166/100)</f>
        <v>0</v>
      </c>
      <c r="AK167" s="14" t="n">
        <f aca="false">R167-(R166*$G166/100)</f>
        <v>0</v>
      </c>
      <c r="AL167" s="14" t="n">
        <f aca="false">S167-(S166*$G166/100)</f>
        <v>0</v>
      </c>
      <c r="AM167" s="14" t="n">
        <f aca="false">T167-(T166*$G166/100)</f>
        <v>0</v>
      </c>
      <c r="AN167" s="14" t="n">
        <f aca="false">U167-(U166*$G166/100)</f>
        <v>0</v>
      </c>
      <c r="AO167" s="14" t="n">
        <f aca="false">V167-(V166*$G166/100)</f>
        <v>0</v>
      </c>
      <c r="AP167" s="14" t="n">
        <f aca="false">W167-(W166*$G166/100)</f>
        <v>0</v>
      </c>
      <c r="AQ167" s="14" t="n">
        <f aca="false">X167-(X166*$G166/100)</f>
        <v>0</v>
      </c>
      <c r="AR167" s="14" t="n">
        <f aca="false">Y167-(Y166*$G166/100)</f>
        <v>0</v>
      </c>
    </row>
    <row r="168" customFormat="false" ht="18" hidden="false" customHeight="false" outlineLevel="0" collapsed="false">
      <c r="A168" s="29"/>
      <c r="B168" s="29"/>
      <c r="C168" s="29"/>
      <c r="D168" s="29"/>
      <c r="G168" s="6"/>
      <c r="AA168" s="14"/>
      <c r="AB168" s="14" t="n">
        <f aca="false">I168-(I167*$G167/100)</f>
        <v>0</v>
      </c>
      <c r="AC168" s="14" t="n">
        <f aca="false">J168-(J167*$G167/100)</f>
        <v>0</v>
      </c>
      <c r="AD168" s="14" t="n">
        <f aca="false">K168-(K167*$G167/100)</f>
        <v>0</v>
      </c>
      <c r="AE168" s="14" t="n">
        <f aca="false">L168-(L167*$G167/100)</f>
        <v>0</v>
      </c>
      <c r="AF168" s="14" t="n">
        <f aca="false">M168-(M167*$G167/100)</f>
        <v>0</v>
      </c>
      <c r="AG168" s="14" t="n">
        <f aca="false">N168-(N167*$G167/100)</f>
        <v>0</v>
      </c>
      <c r="AH168" s="14" t="n">
        <f aca="false">O168-(O167*$G167/100)</f>
        <v>0</v>
      </c>
      <c r="AI168" s="14" t="n">
        <f aca="false">P168-(P167*$G167/100)</f>
        <v>0</v>
      </c>
      <c r="AJ168" s="14" t="n">
        <f aca="false">Q168-(Q167*$G167/100)</f>
        <v>0</v>
      </c>
      <c r="AK168" s="14" t="n">
        <f aca="false">R168-(R167*$G167/100)</f>
        <v>0</v>
      </c>
      <c r="AL168" s="14" t="n">
        <f aca="false">S168-(S167*$G167/100)</f>
        <v>0</v>
      </c>
      <c r="AM168" s="14" t="n">
        <f aca="false">T168-(T167*$G167/100)</f>
        <v>0</v>
      </c>
      <c r="AN168" s="14" t="n">
        <f aca="false">U168-(U167*$G167/100)</f>
        <v>0</v>
      </c>
      <c r="AO168" s="14" t="n">
        <f aca="false">V168-(V167*$G167/100)</f>
        <v>0</v>
      </c>
      <c r="AP168" s="14" t="n">
        <f aca="false">W168-(W167*$G167/100)</f>
        <v>0</v>
      </c>
      <c r="AQ168" s="14" t="n">
        <f aca="false">X168-(X167*$G167/100)</f>
        <v>0</v>
      </c>
      <c r="AR168" s="14" t="n">
        <f aca="false">Y168-(Y167*$G167/100)</f>
        <v>0</v>
      </c>
    </row>
    <row r="169" customFormat="false" ht="18" hidden="false" customHeight="false" outlineLevel="0" collapsed="false">
      <c r="A169" s="29"/>
      <c r="B169" s="29"/>
      <c r="C169" s="29"/>
      <c r="D169" s="29"/>
      <c r="G169" s="6"/>
      <c r="AA169" s="14"/>
      <c r="AB169" s="14" t="n">
        <f aca="false">I169-(I168*$G168/100)</f>
        <v>0</v>
      </c>
      <c r="AC169" s="14" t="n">
        <f aca="false">J169-(J168*$G168/100)</f>
        <v>0</v>
      </c>
      <c r="AD169" s="14" t="n">
        <f aca="false">K169-(K168*$G168/100)</f>
        <v>0</v>
      </c>
      <c r="AE169" s="14" t="n">
        <f aca="false">L169-(L168*$G168/100)</f>
        <v>0</v>
      </c>
      <c r="AF169" s="14" t="n">
        <f aca="false">M169-(M168*$G168/100)</f>
        <v>0</v>
      </c>
      <c r="AG169" s="14" t="n">
        <f aca="false">N169-(N168*$G168/100)</f>
        <v>0</v>
      </c>
      <c r="AH169" s="14" t="n">
        <f aca="false">O169-(O168*$G168/100)</f>
        <v>0</v>
      </c>
      <c r="AI169" s="14" t="n">
        <f aca="false">P169-(P168*$G168/100)</f>
        <v>0</v>
      </c>
      <c r="AJ169" s="14" t="n">
        <f aca="false">Q169-(Q168*$G168/100)</f>
        <v>0</v>
      </c>
      <c r="AK169" s="14" t="n">
        <f aca="false">R169-(R168*$G168/100)</f>
        <v>0</v>
      </c>
      <c r="AL169" s="14" t="n">
        <f aca="false">S169-(S168*$G168/100)</f>
        <v>0</v>
      </c>
      <c r="AM169" s="14" t="n">
        <f aca="false">T169-(T168*$G168/100)</f>
        <v>0</v>
      </c>
      <c r="AN169" s="14" t="n">
        <f aca="false">U169-(U168*$G168/100)</f>
        <v>0</v>
      </c>
      <c r="AO169" s="14" t="n">
        <f aca="false">V169-(V168*$G168/100)</f>
        <v>0</v>
      </c>
      <c r="AP169" s="14" t="n">
        <f aca="false">W169-(W168*$G168/100)</f>
        <v>0</v>
      </c>
      <c r="AQ169" s="14" t="n">
        <f aca="false">X169-(X168*$G168/100)</f>
        <v>0</v>
      </c>
      <c r="AR169" s="14" t="n">
        <f aca="false">Y169-(Y168*$G168/100)</f>
        <v>0</v>
      </c>
    </row>
    <row r="170" customFormat="false" ht="18" hidden="false" customHeight="false" outlineLevel="0" collapsed="false">
      <c r="A170" s="29"/>
      <c r="B170" s="29"/>
      <c r="C170" s="29"/>
      <c r="D170" s="29"/>
      <c r="G170" s="6"/>
      <c r="AA170" s="14"/>
      <c r="AB170" s="14" t="n">
        <f aca="false">I170-(I169*$G169/100)</f>
        <v>0</v>
      </c>
      <c r="AC170" s="14" t="n">
        <f aca="false">J170-(J169*$G169/100)</f>
        <v>0</v>
      </c>
      <c r="AD170" s="14" t="n">
        <f aca="false">K170-(K169*$G169/100)</f>
        <v>0</v>
      </c>
      <c r="AE170" s="14" t="n">
        <f aca="false">L170-(L169*$G169/100)</f>
        <v>0</v>
      </c>
      <c r="AF170" s="14" t="n">
        <f aca="false">M170-(M169*$G169/100)</f>
        <v>0</v>
      </c>
      <c r="AG170" s="14" t="n">
        <f aca="false">N170-(N169*$G169/100)</f>
        <v>0</v>
      </c>
      <c r="AH170" s="14" t="n">
        <f aca="false">O170-(O169*$G169/100)</f>
        <v>0</v>
      </c>
      <c r="AI170" s="14" t="n">
        <f aca="false">P170-(P169*$G169/100)</f>
        <v>0</v>
      </c>
      <c r="AJ170" s="14" t="n">
        <f aca="false">Q170-(Q169*$G169/100)</f>
        <v>0</v>
      </c>
      <c r="AK170" s="14" t="n">
        <f aca="false">R170-(R169*$G169/100)</f>
        <v>0</v>
      </c>
      <c r="AL170" s="14" t="n">
        <f aca="false">S170-(S169*$G169/100)</f>
        <v>0</v>
      </c>
      <c r="AM170" s="14" t="n">
        <f aca="false">T170-(T169*$G169/100)</f>
        <v>0</v>
      </c>
      <c r="AN170" s="14" t="n">
        <f aca="false">U170-(U169*$G169/100)</f>
        <v>0</v>
      </c>
      <c r="AO170" s="14" t="n">
        <f aca="false">V170-(V169*$G169/100)</f>
        <v>0</v>
      </c>
      <c r="AP170" s="14" t="n">
        <f aca="false">W170-(W169*$G169/100)</f>
        <v>0</v>
      </c>
      <c r="AQ170" s="14" t="n">
        <f aca="false">X170-(X169*$G169/100)</f>
        <v>0</v>
      </c>
      <c r="AR170" s="14" t="n">
        <f aca="false">Y170-(Y169*$G169/100)</f>
        <v>0</v>
      </c>
    </row>
    <row r="171" customFormat="false" ht="18" hidden="false" customHeight="false" outlineLevel="0" collapsed="false">
      <c r="A171" s="29"/>
      <c r="B171" s="29"/>
      <c r="C171" s="29"/>
      <c r="D171" s="29"/>
      <c r="G171" s="6"/>
      <c r="AA171" s="14"/>
      <c r="AB171" s="14" t="n">
        <f aca="false">I171-(I170*$G170/100)</f>
        <v>0</v>
      </c>
      <c r="AC171" s="14" t="n">
        <f aca="false">J171-(J170*$G170/100)</f>
        <v>0</v>
      </c>
      <c r="AD171" s="14" t="n">
        <f aca="false">K171-(K170*$G170/100)</f>
        <v>0</v>
      </c>
      <c r="AE171" s="14" t="n">
        <f aca="false">L171-(L170*$G170/100)</f>
        <v>0</v>
      </c>
      <c r="AF171" s="14" t="n">
        <f aca="false">M171-(M170*$G170/100)</f>
        <v>0</v>
      </c>
      <c r="AG171" s="14" t="n">
        <f aca="false">N171-(N170*$G170/100)</f>
        <v>0</v>
      </c>
      <c r="AH171" s="14" t="n">
        <f aca="false">O171-(O170*$G170/100)</f>
        <v>0</v>
      </c>
      <c r="AI171" s="14" t="n">
        <f aca="false">P171-(P170*$G170/100)</f>
        <v>0</v>
      </c>
      <c r="AJ171" s="14" t="n">
        <f aca="false">Q171-(Q170*$G170/100)</f>
        <v>0</v>
      </c>
      <c r="AK171" s="14" t="n">
        <f aca="false">R171-(R170*$G170/100)</f>
        <v>0</v>
      </c>
      <c r="AL171" s="14" t="n">
        <f aca="false">S171-(S170*$G170/100)</f>
        <v>0</v>
      </c>
      <c r="AM171" s="14" t="n">
        <f aca="false">T171-(T170*$G170/100)</f>
        <v>0</v>
      </c>
      <c r="AN171" s="14" t="n">
        <f aca="false">U171-(U170*$G170/100)</f>
        <v>0</v>
      </c>
      <c r="AO171" s="14" t="n">
        <f aca="false">V171-(V170*$G170/100)</f>
        <v>0</v>
      </c>
      <c r="AP171" s="14" t="n">
        <f aca="false">W171-(W170*$G170/100)</f>
        <v>0</v>
      </c>
      <c r="AQ171" s="14" t="n">
        <f aca="false">X171-(X170*$G170/100)</f>
        <v>0</v>
      </c>
      <c r="AR171" s="14" t="n">
        <f aca="false">Y171-(Y170*$G170/100)</f>
        <v>0</v>
      </c>
    </row>
    <row r="172" customFormat="false" ht="18" hidden="false" customHeight="false" outlineLevel="0" collapsed="false">
      <c r="A172" s="29"/>
      <c r="B172" s="29"/>
      <c r="C172" s="29"/>
      <c r="D172" s="29"/>
      <c r="G172" s="6"/>
      <c r="AA172" s="14"/>
      <c r="AB172" s="14" t="n">
        <f aca="false">I172-(I171*$G171/100)</f>
        <v>0</v>
      </c>
      <c r="AC172" s="14" t="n">
        <f aca="false">J172-(J171*$G171/100)</f>
        <v>0</v>
      </c>
      <c r="AD172" s="14" t="n">
        <f aca="false">K172-(K171*$G171/100)</f>
        <v>0</v>
      </c>
      <c r="AE172" s="14" t="n">
        <f aca="false">L172-(L171*$G171/100)</f>
        <v>0</v>
      </c>
      <c r="AF172" s="14" t="n">
        <f aca="false">M172-(M171*$G171/100)</f>
        <v>0</v>
      </c>
      <c r="AG172" s="14" t="n">
        <f aca="false">N172-(N171*$G171/100)</f>
        <v>0</v>
      </c>
      <c r="AH172" s="14" t="n">
        <f aca="false">O172-(O171*$G171/100)</f>
        <v>0</v>
      </c>
      <c r="AI172" s="14" t="n">
        <f aca="false">P172-(P171*$G171/100)</f>
        <v>0</v>
      </c>
      <c r="AJ172" s="14" t="n">
        <f aca="false">Q172-(Q171*$G171/100)</f>
        <v>0</v>
      </c>
      <c r="AK172" s="14" t="n">
        <f aca="false">R172-(R171*$G171/100)</f>
        <v>0</v>
      </c>
      <c r="AL172" s="14" t="n">
        <f aca="false">S172-(S171*$G171/100)</f>
        <v>0</v>
      </c>
      <c r="AM172" s="14" t="n">
        <f aca="false">T172-(T171*$G171/100)</f>
        <v>0</v>
      </c>
      <c r="AN172" s="14" t="n">
        <f aca="false">U172-(U171*$G171/100)</f>
        <v>0</v>
      </c>
      <c r="AO172" s="14" t="n">
        <f aca="false">V172-(V171*$G171/100)</f>
        <v>0</v>
      </c>
      <c r="AP172" s="14" t="n">
        <f aca="false">W172-(W171*$G171/100)</f>
        <v>0</v>
      </c>
      <c r="AQ172" s="14" t="n">
        <f aca="false">X172-(X171*$G171/100)</f>
        <v>0</v>
      </c>
      <c r="AR172" s="14" t="n">
        <f aca="false">Y172-(Y171*$G171/100)</f>
        <v>0</v>
      </c>
    </row>
    <row r="173" customFormat="false" ht="18" hidden="false" customHeight="false" outlineLevel="0" collapsed="false">
      <c r="A173" s="29"/>
      <c r="B173" s="29"/>
      <c r="C173" s="29"/>
      <c r="D173" s="29"/>
      <c r="G173" s="6"/>
      <c r="AA173" s="14"/>
      <c r="AB173" s="14" t="n">
        <f aca="false">I173-(I172*$G172/100)</f>
        <v>0</v>
      </c>
      <c r="AC173" s="14" t="n">
        <f aca="false">J173-(J172*$G172/100)</f>
        <v>0</v>
      </c>
      <c r="AD173" s="14" t="n">
        <f aca="false">K173-(K172*$G172/100)</f>
        <v>0</v>
      </c>
      <c r="AE173" s="14" t="n">
        <f aca="false">L173-(L172*$G172/100)</f>
        <v>0</v>
      </c>
      <c r="AF173" s="14" t="n">
        <f aca="false">M173-(M172*$G172/100)</f>
        <v>0</v>
      </c>
      <c r="AG173" s="14" t="n">
        <f aca="false">N173-(N172*$G172/100)</f>
        <v>0</v>
      </c>
      <c r="AH173" s="14" t="n">
        <f aca="false">O173-(O172*$G172/100)</f>
        <v>0</v>
      </c>
      <c r="AI173" s="14" t="n">
        <f aca="false">P173-(P172*$G172/100)</f>
        <v>0</v>
      </c>
      <c r="AJ173" s="14" t="n">
        <f aca="false">Q173-(Q172*$G172/100)</f>
        <v>0</v>
      </c>
      <c r="AK173" s="14" t="n">
        <f aca="false">R173-(R172*$G172/100)</f>
        <v>0</v>
      </c>
      <c r="AL173" s="14" t="n">
        <f aca="false">S173-(S172*$G172/100)</f>
        <v>0</v>
      </c>
      <c r="AM173" s="14" t="n">
        <f aca="false">T173-(T172*$G172/100)</f>
        <v>0</v>
      </c>
      <c r="AN173" s="14" t="n">
        <f aca="false">U173-(U172*$G172/100)</f>
        <v>0</v>
      </c>
      <c r="AO173" s="14" t="n">
        <f aca="false">V173-(V172*$G172/100)</f>
        <v>0</v>
      </c>
      <c r="AP173" s="14" t="n">
        <f aca="false">W173-(W172*$G172/100)</f>
        <v>0</v>
      </c>
      <c r="AQ173" s="14" t="n">
        <f aca="false">X173-(X172*$G172/100)</f>
        <v>0</v>
      </c>
      <c r="AR173" s="14" t="n">
        <f aca="false">Y173-(Y172*$G172/100)</f>
        <v>0</v>
      </c>
    </row>
    <row r="174" customFormat="false" ht="18" hidden="false" customHeight="false" outlineLevel="0" collapsed="false">
      <c r="A174" s="29"/>
      <c r="B174" s="29"/>
      <c r="C174" s="29"/>
      <c r="D174" s="29"/>
      <c r="G174" s="6"/>
      <c r="AA174" s="14"/>
      <c r="AB174" s="14" t="n">
        <f aca="false">I174-(I173*$G173/100)</f>
        <v>0</v>
      </c>
      <c r="AC174" s="14" t="n">
        <f aca="false">J174-(J173*$G173/100)</f>
        <v>0</v>
      </c>
      <c r="AD174" s="14" t="n">
        <f aca="false">K174-(K173*$G173/100)</f>
        <v>0</v>
      </c>
      <c r="AE174" s="14" t="n">
        <f aca="false">L174-(L173*$G173/100)</f>
        <v>0</v>
      </c>
      <c r="AF174" s="14" t="n">
        <f aca="false">M174-(M173*$G173/100)</f>
        <v>0</v>
      </c>
      <c r="AG174" s="14" t="n">
        <f aca="false">N174-(N173*$G173/100)</f>
        <v>0</v>
      </c>
      <c r="AH174" s="14" t="n">
        <f aca="false">O174-(O173*$G173/100)</f>
        <v>0</v>
      </c>
      <c r="AI174" s="14" t="n">
        <f aca="false">P174-(P173*$G173/100)</f>
        <v>0</v>
      </c>
      <c r="AJ174" s="14" t="n">
        <f aca="false">Q174-(Q173*$G173/100)</f>
        <v>0</v>
      </c>
      <c r="AK174" s="14" t="n">
        <f aca="false">R174-(R173*$G173/100)</f>
        <v>0</v>
      </c>
      <c r="AL174" s="14" t="n">
        <f aca="false">S174-(S173*$G173/100)</f>
        <v>0</v>
      </c>
      <c r="AM174" s="14" t="n">
        <f aca="false">T174-(T173*$G173/100)</f>
        <v>0</v>
      </c>
      <c r="AN174" s="14" t="n">
        <f aca="false">U174-(U173*$G173/100)</f>
        <v>0</v>
      </c>
      <c r="AO174" s="14" t="n">
        <f aca="false">V174-(V173*$G173/100)</f>
        <v>0</v>
      </c>
      <c r="AP174" s="14" t="n">
        <f aca="false">W174-(W173*$G173/100)</f>
        <v>0</v>
      </c>
      <c r="AQ174" s="14" t="n">
        <f aca="false">X174-(X173*$G173/100)</f>
        <v>0</v>
      </c>
      <c r="AR174" s="14" t="n">
        <f aca="false">Y174-(Y173*$G173/100)</f>
        <v>0</v>
      </c>
    </row>
    <row r="175" customFormat="false" ht="18" hidden="false" customHeight="false" outlineLevel="0" collapsed="false">
      <c r="A175" s="29"/>
      <c r="B175" s="29"/>
      <c r="C175" s="29"/>
      <c r="D175" s="29"/>
      <c r="G175" s="6"/>
      <c r="AA175" s="14"/>
      <c r="AB175" s="14" t="n">
        <f aca="false">I175-(I174*$G174/100)</f>
        <v>0</v>
      </c>
      <c r="AC175" s="14" t="n">
        <f aca="false">J175-(J174*$G174/100)</f>
        <v>0</v>
      </c>
      <c r="AD175" s="14" t="n">
        <f aca="false">K175-(K174*$G174/100)</f>
        <v>0</v>
      </c>
      <c r="AE175" s="14" t="n">
        <f aca="false">L175-(L174*$G174/100)</f>
        <v>0</v>
      </c>
      <c r="AF175" s="14" t="n">
        <f aca="false">M175-(M174*$G174/100)</f>
        <v>0</v>
      </c>
      <c r="AG175" s="14" t="n">
        <f aca="false">N175-(N174*$G174/100)</f>
        <v>0</v>
      </c>
      <c r="AH175" s="14" t="n">
        <f aca="false">O175-(O174*$G174/100)</f>
        <v>0</v>
      </c>
      <c r="AI175" s="14" t="n">
        <f aca="false">P175-(P174*$G174/100)</f>
        <v>0</v>
      </c>
      <c r="AJ175" s="14" t="n">
        <f aca="false">Q175-(Q174*$G174/100)</f>
        <v>0</v>
      </c>
      <c r="AK175" s="14" t="n">
        <f aca="false">R175-(R174*$G174/100)</f>
        <v>0</v>
      </c>
      <c r="AL175" s="14" t="n">
        <f aca="false">S175-(S174*$G174/100)</f>
        <v>0</v>
      </c>
      <c r="AM175" s="14" t="n">
        <f aca="false">T175-(T174*$G174/100)</f>
        <v>0</v>
      </c>
      <c r="AN175" s="14" t="n">
        <f aca="false">U175-(U174*$G174/100)</f>
        <v>0</v>
      </c>
      <c r="AO175" s="14" t="n">
        <f aca="false">V175-(V174*$G174/100)</f>
        <v>0</v>
      </c>
      <c r="AP175" s="14" t="n">
        <f aca="false">W175-(W174*$G174/100)</f>
        <v>0</v>
      </c>
      <c r="AQ175" s="14" t="n">
        <f aca="false">X175-(X174*$G174/100)</f>
        <v>0</v>
      </c>
      <c r="AR175" s="14" t="n">
        <f aca="false">Y175-(Y174*$G174/100)</f>
        <v>0</v>
      </c>
    </row>
    <row r="176" customFormat="false" ht="18" hidden="false" customHeight="false" outlineLevel="0" collapsed="false">
      <c r="A176" s="29"/>
      <c r="B176" s="29"/>
      <c r="C176" s="29"/>
      <c r="D176" s="29"/>
      <c r="G176" s="6"/>
      <c r="AA176" s="14"/>
      <c r="AB176" s="14" t="n">
        <f aca="false">I176-(I175*$G175/100)</f>
        <v>0</v>
      </c>
      <c r="AC176" s="14" t="n">
        <f aca="false">J176-(J175*$G175/100)</f>
        <v>0</v>
      </c>
      <c r="AD176" s="14" t="n">
        <f aca="false">K176-(K175*$G175/100)</f>
        <v>0</v>
      </c>
      <c r="AE176" s="14" t="n">
        <f aca="false">L176-(L175*$G175/100)</f>
        <v>0</v>
      </c>
      <c r="AF176" s="14" t="n">
        <f aca="false">M176-(M175*$G175/100)</f>
        <v>0</v>
      </c>
      <c r="AG176" s="14" t="n">
        <f aca="false">N176-(N175*$G175/100)</f>
        <v>0</v>
      </c>
      <c r="AH176" s="14" t="n">
        <f aca="false">O176-(O175*$G175/100)</f>
        <v>0</v>
      </c>
      <c r="AI176" s="14" t="n">
        <f aca="false">P176-(P175*$G175/100)</f>
        <v>0</v>
      </c>
      <c r="AJ176" s="14" t="n">
        <f aca="false">Q176-(Q175*$G175/100)</f>
        <v>0</v>
      </c>
      <c r="AK176" s="14" t="n">
        <f aca="false">R176-(R175*$G175/100)</f>
        <v>0</v>
      </c>
      <c r="AL176" s="14" t="n">
        <f aca="false">S176-(S175*$G175/100)</f>
        <v>0</v>
      </c>
      <c r="AM176" s="14" t="n">
        <f aca="false">T176-(T175*$G175/100)</f>
        <v>0</v>
      </c>
      <c r="AN176" s="14" t="n">
        <f aca="false">U176-(U175*$G175/100)</f>
        <v>0</v>
      </c>
      <c r="AO176" s="14" t="n">
        <f aca="false">V176-(V175*$G175/100)</f>
        <v>0</v>
      </c>
      <c r="AP176" s="14" t="n">
        <f aca="false">W176-(W175*$G175/100)</f>
        <v>0</v>
      </c>
      <c r="AQ176" s="14" t="n">
        <f aca="false">X176-(X175*$G175/100)</f>
        <v>0</v>
      </c>
      <c r="AR176" s="14" t="n">
        <f aca="false">Y176-(Y175*$G175/100)</f>
        <v>0</v>
      </c>
    </row>
    <row r="177" customFormat="false" ht="18" hidden="false" customHeight="false" outlineLevel="0" collapsed="false">
      <c r="A177" s="29"/>
      <c r="B177" s="29"/>
      <c r="C177" s="29"/>
      <c r="D177" s="29"/>
      <c r="G177" s="6"/>
      <c r="AA177" s="14"/>
      <c r="AB177" s="14" t="n">
        <f aca="false">I177-(I176*$G176/100)</f>
        <v>0</v>
      </c>
      <c r="AC177" s="14" t="n">
        <f aca="false">J177-(J176*$G176/100)</f>
        <v>0</v>
      </c>
      <c r="AD177" s="14" t="n">
        <f aca="false">K177-(K176*$G176/100)</f>
        <v>0</v>
      </c>
      <c r="AE177" s="14" t="n">
        <f aca="false">L177-(L176*$G176/100)</f>
        <v>0</v>
      </c>
      <c r="AF177" s="14" t="n">
        <f aca="false">M177-(M176*$G176/100)</f>
        <v>0</v>
      </c>
      <c r="AG177" s="14" t="n">
        <f aca="false">N177-(N176*$G176/100)</f>
        <v>0</v>
      </c>
      <c r="AH177" s="14" t="n">
        <f aca="false">O177-(O176*$G176/100)</f>
        <v>0</v>
      </c>
      <c r="AI177" s="14" t="n">
        <f aca="false">P177-(P176*$G176/100)</f>
        <v>0</v>
      </c>
      <c r="AJ177" s="14" t="n">
        <f aca="false">Q177-(Q176*$G176/100)</f>
        <v>0</v>
      </c>
      <c r="AK177" s="14" t="n">
        <f aca="false">R177-(R176*$G176/100)</f>
        <v>0</v>
      </c>
      <c r="AL177" s="14" t="n">
        <f aca="false">S177-(S176*$G176/100)</f>
        <v>0</v>
      </c>
      <c r="AM177" s="14" t="n">
        <f aca="false">T177-(T176*$G176/100)</f>
        <v>0</v>
      </c>
      <c r="AN177" s="14" t="n">
        <f aca="false">U177-(U176*$G176/100)</f>
        <v>0</v>
      </c>
      <c r="AO177" s="14" t="n">
        <f aca="false">V177-(V176*$G176/100)</f>
        <v>0</v>
      </c>
      <c r="AP177" s="14" t="n">
        <f aca="false">W177-(W176*$G176/100)</f>
        <v>0</v>
      </c>
      <c r="AQ177" s="14" t="n">
        <f aca="false">X177-(X176*$G176/100)</f>
        <v>0</v>
      </c>
      <c r="AR177" s="14" t="n">
        <f aca="false">Y177-(Y176*$G176/100)</f>
        <v>0</v>
      </c>
    </row>
    <row r="178" customFormat="false" ht="18" hidden="false" customHeight="false" outlineLevel="0" collapsed="false">
      <c r="A178" s="29"/>
      <c r="B178" s="29"/>
      <c r="C178" s="29"/>
      <c r="D178" s="29"/>
      <c r="G178" s="6"/>
      <c r="AA178" s="14"/>
      <c r="AB178" s="14" t="n">
        <f aca="false">I178-(I177*$G177/100)</f>
        <v>0</v>
      </c>
      <c r="AC178" s="14" t="n">
        <f aca="false">J178-(J177*$G177/100)</f>
        <v>0</v>
      </c>
      <c r="AD178" s="14" t="n">
        <f aca="false">K178-(K177*$G177/100)</f>
        <v>0</v>
      </c>
      <c r="AE178" s="14" t="n">
        <f aca="false">L178-(L177*$G177/100)</f>
        <v>0</v>
      </c>
      <c r="AF178" s="14" t="n">
        <f aca="false">M178-(M177*$G177/100)</f>
        <v>0</v>
      </c>
      <c r="AG178" s="14" t="n">
        <f aca="false">N178-(N177*$G177/100)</f>
        <v>0</v>
      </c>
      <c r="AH178" s="14" t="n">
        <f aca="false">O178-(O177*$G177/100)</f>
        <v>0</v>
      </c>
      <c r="AI178" s="14" t="n">
        <f aca="false">P178-(P177*$G177/100)</f>
        <v>0</v>
      </c>
      <c r="AJ178" s="14" t="n">
        <f aca="false">Q178-(Q177*$G177/100)</f>
        <v>0</v>
      </c>
      <c r="AK178" s="14" t="n">
        <f aca="false">R178-(R177*$G177/100)</f>
        <v>0</v>
      </c>
      <c r="AL178" s="14" t="n">
        <f aca="false">S178-(S177*$G177/100)</f>
        <v>0</v>
      </c>
      <c r="AM178" s="14" t="n">
        <f aca="false">T178-(T177*$G177/100)</f>
        <v>0</v>
      </c>
      <c r="AN178" s="14" t="n">
        <f aca="false">U178-(U177*$G177/100)</f>
        <v>0</v>
      </c>
      <c r="AO178" s="14" t="n">
        <f aca="false">V178-(V177*$G177/100)</f>
        <v>0</v>
      </c>
      <c r="AP178" s="14" t="n">
        <f aca="false">W178-(W177*$G177/100)</f>
        <v>0</v>
      </c>
      <c r="AQ178" s="14" t="n">
        <f aca="false">X178-(X177*$G177/100)</f>
        <v>0</v>
      </c>
      <c r="AR178" s="14" t="n">
        <f aca="false">Y178-(Y177*$G177/100)</f>
        <v>0</v>
      </c>
    </row>
    <row r="179" customFormat="false" ht="18" hidden="false" customHeight="false" outlineLevel="0" collapsed="false">
      <c r="A179" s="29"/>
      <c r="B179" s="29"/>
      <c r="C179" s="29"/>
      <c r="D179" s="29"/>
      <c r="G179" s="6"/>
      <c r="AA179" s="14"/>
      <c r="AB179" s="14" t="n">
        <f aca="false">I179-(I178*$G178/100)</f>
        <v>0</v>
      </c>
      <c r="AC179" s="14" t="n">
        <f aca="false">J179-(J178*$G178/100)</f>
        <v>0</v>
      </c>
      <c r="AD179" s="14" t="n">
        <f aca="false">K179-(K178*$G178/100)</f>
        <v>0</v>
      </c>
      <c r="AE179" s="14" t="n">
        <f aca="false">L179-(L178*$G178/100)</f>
        <v>0</v>
      </c>
      <c r="AF179" s="14" t="n">
        <f aca="false">M179-(M178*$G178/100)</f>
        <v>0</v>
      </c>
      <c r="AG179" s="14" t="n">
        <f aca="false">N179-(N178*$G178/100)</f>
        <v>0</v>
      </c>
      <c r="AH179" s="14" t="n">
        <f aca="false">O179-(O178*$G178/100)</f>
        <v>0</v>
      </c>
      <c r="AI179" s="14" t="n">
        <f aca="false">P179-(P178*$G178/100)</f>
        <v>0</v>
      </c>
      <c r="AJ179" s="14" t="n">
        <f aca="false">Q179-(Q178*$G178/100)</f>
        <v>0</v>
      </c>
      <c r="AK179" s="14" t="n">
        <f aca="false">R179-(R178*$G178/100)</f>
        <v>0</v>
      </c>
      <c r="AL179" s="14" t="n">
        <f aca="false">S179-(S178*$G178/100)</f>
        <v>0</v>
      </c>
      <c r="AM179" s="14" t="n">
        <f aca="false">T179-(T178*$G178/100)</f>
        <v>0</v>
      </c>
      <c r="AN179" s="14" t="n">
        <f aca="false">U179-(U178*$G178/100)</f>
        <v>0</v>
      </c>
      <c r="AO179" s="14" t="n">
        <f aca="false">V179-(V178*$G178/100)</f>
        <v>0</v>
      </c>
      <c r="AP179" s="14" t="n">
        <f aca="false">W179-(W178*$G178/100)</f>
        <v>0</v>
      </c>
      <c r="AQ179" s="14" t="n">
        <f aca="false">X179-(X178*$G178/100)</f>
        <v>0</v>
      </c>
      <c r="AR179" s="14" t="n">
        <f aca="false">Y179-(Y178*$G178/100)</f>
        <v>0</v>
      </c>
    </row>
    <row r="180" customFormat="false" ht="18" hidden="false" customHeight="false" outlineLevel="0" collapsed="false">
      <c r="A180" s="29"/>
      <c r="B180" s="29"/>
      <c r="C180" s="29"/>
      <c r="D180" s="29"/>
      <c r="G180" s="6"/>
      <c r="AA180" s="14"/>
      <c r="AB180" s="14" t="n">
        <f aca="false">I180-(I179*$G179/100)</f>
        <v>0</v>
      </c>
      <c r="AC180" s="14" t="n">
        <f aca="false">J180-(J179*$G179/100)</f>
        <v>0</v>
      </c>
      <c r="AD180" s="14" t="n">
        <f aca="false">K180-(K179*$G179/100)</f>
        <v>0</v>
      </c>
      <c r="AE180" s="14" t="n">
        <f aca="false">L180-(L179*$G179/100)</f>
        <v>0</v>
      </c>
      <c r="AF180" s="14" t="n">
        <f aca="false">M180-(M179*$G179/100)</f>
        <v>0</v>
      </c>
      <c r="AG180" s="14" t="n">
        <f aca="false">N180-(N179*$G179/100)</f>
        <v>0</v>
      </c>
      <c r="AH180" s="14" t="n">
        <f aca="false">O180-(O179*$G179/100)</f>
        <v>0</v>
      </c>
      <c r="AI180" s="14" t="n">
        <f aca="false">P180-(P179*$G179/100)</f>
        <v>0</v>
      </c>
      <c r="AJ180" s="14" t="n">
        <f aca="false">Q180-(Q179*$G179/100)</f>
        <v>0</v>
      </c>
      <c r="AK180" s="14" t="n">
        <f aca="false">R180-(R179*$G179/100)</f>
        <v>0</v>
      </c>
      <c r="AL180" s="14" t="n">
        <f aca="false">S180-(S179*$G179/100)</f>
        <v>0</v>
      </c>
      <c r="AM180" s="14" t="n">
        <f aca="false">T180-(T179*$G179/100)</f>
        <v>0</v>
      </c>
      <c r="AN180" s="14" t="n">
        <f aca="false">U180-(U179*$G179/100)</f>
        <v>0</v>
      </c>
      <c r="AO180" s="14" t="n">
        <f aca="false">V180-(V179*$G179/100)</f>
        <v>0</v>
      </c>
      <c r="AP180" s="14" t="n">
        <f aca="false">W180-(W179*$G179/100)</f>
        <v>0</v>
      </c>
      <c r="AQ180" s="14" t="n">
        <f aca="false">X180-(X179*$G179/100)</f>
        <v>0</v>
      </c>
      <c r="AR180" s="14" t="n">
        <f aca="false">Y180-(Y179*$G179/100)</f>
        <v>0</v>
      </c>
    </row>
    <row r="181" customFormat="false" ht="18" hidden="false" customHeight="false" outlineLevel="0" collapsed="false">
      <c r="A181" s="29"/>
      <c r="B181" s="29"/>
      <c r="C181" s="29"/>
      <c r="D181" s="29"/>
      <c r="G181" s="6"/>
      <c r="AA181" s="14"/>
      <c r="AB181" s="14" t="n">
        <f aca="false">I181-(I180*$G180/100)</f>
        <v>0</v>
      </c>
      <c r="AC181" s="14" t="n">
        <f aca="false">J181-(J180*$G180/100)</f>
        <v>0</v>
      </c>
      <c r="AD181" s="14" t="n">
        <f aca="false">K181-(K180*$G180/100)</f>
        <v>0</v>
      </c>
      <c r="AE181" s="14" t="n">
        <f aca="false">L181-(L180*$G180/100)</f>
        <v>0</v>
      </c>
      <c r="AF181" s="14" t="n">
        <f aca="false">M181-(M180*$G180/100)</f>
        <v>0</v>
      </c>
      <c r="AG181" s="14" t="n">
        <f aca="false">N181-(N180*$G180/100)</f>
        <v>0</v>
      </c>
      <c r="AH181" s="14" t="n">
        <f aca="false">O181-(O180*$G180/100)</f>
        <v>0</v>
      </c>
      <c r="AI181" s="14" t="n">
        <f aca="false">P181-(P180*$G180/100)</f>
        <v>0</v>
      </c>
      <c r="AJ181" s="14" t="n">
        <f aca="false">Q181-(Q180*$G180/100)</f>
        <v>0</v>
      </c>
      <c r="AK181" s="14" t="n">
        <f aca="false">R181-(R180*$G180/100)</f>
        <v>0</v>
      </c>
      <c r="AL181" s="14" t="n">
        <f aca="false">S181-(S180*$G180/100)</f>
        <v>0</v>
      </c>
      <c r="AM181" s="14" t="n">
        <f aca="false">T181-(T180*$G180/100)</f>
        <v>0</v>
      </c>
      <c r="AN181" s="14" t="n">
        <f aca="false">U181-(U180*$G180/100)</f>
        <v>0</v>
      </c>
      <c r="AO181" s="14" t="n">
        <f aca="false">V181-(V180*$G180/100)</f>
        <v>0</v>
      </c>
      <c r="AP181" s="14" t="n">
        <f aca="false">W181-(W180*$G180/100)</f>
        <v>0</v>
      </c>
      <c r="AQ181" s="14" t="n">
        <f aca="false">X181-(X180*$G180/100)</f>
        <v>0</v>
      </c>
      <c r="AR181" s="14" t="n">
        <f aca="false">Y181-(Y180*$G180/100)</f>
        <v>0</v>
      </c>
    </row>
    <row r="182" customFormat="false" ht="18" hidden="false" customHeight="false" outlineLevel="0" collapsed="false">
      <c r="A182" s="29"/>
      <c r="B182" s="29"/>
      <c r="C182" s="29"/>
      <c r="D182" s="29"/>
      <c r="G182" s="6"/>
      <c r="AA182" s="14"/>
      <c r="AB182" s="14" t="n">
        <f aca="false">I182-(I181*$G181/100)</f>
        <v>0</v>
      </c>
      <c r="AC182" s="14" t="n">
        <f aca="false">J182-(J181*$G181/100)</f>
        <v>0</v>
      </c>
      <c r="AD182" s="14" t="n">
        <f aca="false">K182-(K181*$G181/100)</f>
        <v>0</v>
      </c>
      <c r="AE182" s="14" t="n">
        <f aca="false">L182-(L181*$G181/100)</f>
        <v>0</v>
      </c>
      <c r="AF182" s="14" t="n">
        <f aca="false">M182-(M181*$G181/100)</f>
        <v>0</v>
      </c>
      <c r="AG182" s="14" t="n">
        <f aca="false">N182-(N181*$G181/100)</f>
        <v>0</v>
      </c>
      <c r="AH182" s="14" t="n">
        <f aca="false">O182-(O181*$G181/100)</f>
        <v>0</v>
      </c>
      <c r="AI182" s="14" t="n">
        <f aca="false">P182-(P181*$G181/100)</f>
        <v>0</v>
      </c>
      <c r="AJ182" s="14" t="n">
        <f aca="false">Q182-(Q181*$G181/100)</f>
        <v>0</v>
      </c>
      <c r="AK182" s="14" t="n">
        <f aca="false">R182-(R181*$G181/100)</f>
        <v>0</v>
      </c>
      <c r="AL182" s="14" t="n">
        <f aca="false">S182-(S181*$G181/100)</f>
        <v>0</v>
      </c>
      <c r="AM182" s="14" t="n">
        <f aca="false">T182-(T181*$G181/100)</f>
        <v>0</v>
      </c>
      <c r="AN182" s="14" t="n">
        <f aca="false">U182-(U181*$G181/100)</f>
        <v>0</v>
      </c>
      <c r="AO182" s="14" t="n">
        <f aca="false">V182-(V181*$G181/100)</f>
        <v>0</v>
      </c>
      <c r="AP182" s="14" t="n">
        <f aca="false">W182-(W181*$G181/100)</f>
        <v>0</v>
      </c>
      <c r="AQ182" s="14" t="n">
        <f aca="false">X182-(X181*$G181/100)</f>
        <v>0</v>
      </c>
      <c r="AR182" s="14" t="n">
        <f aca="false">Y182-(Y181*$G181/100)</f>
        <v>0</v>
      </c>
    </row>
    <row r="183" customFormat="false" ht="18" hidden="false" customHeight="false" outlineLevel="0" collapsed="false">
      <c r="A183" s="29"/>
      <c r="B183" s="29"/>
      <c r="C183" s="29"/>
      <c r="D183" s="29"/>
      <c r="G183" s="6"/>
      <c r="AA183" s="14"/>
      <c r="AB183" s="14" t="n">
        <f aca="false">I183-(I182*$G182/100)</f>
        <v>0</v>
      </c>
      <c r="AC183" s="14" t="n">
        <f aca="false">J183-(J182*$G182/100)</f>
        <v>0</v>
      </c>
      <c r="AD183" s="14" t="n">
        <f aca="false">K183-(K182*$G182/100)</f>
        <v>0</v>
      </c>
      <c r="AE183" s="14" t="n">
        <f aca="false">L183-(L182*$G182/100)</f>
        <v>0</v>
      </c>
      <c r="AF183" s="14" t="n">
        <f aca="false">M183-(M182*$G182/100)</f>
        <v>0</v>
      </c>
      <c r="AG183" s="14" t="n">
        <f aca="false">N183-(N182*$G182/100)</f>
        <v>0</v>
      </c>
      <c r="AH183" s="14" t="n">
        <f aca="false">O183-(O182*$G182/100)</f>
        <v>0</v>
      </c>
      <c r="AI183" s="14" t="n">
        <f aca="false">P183-(P182*$G182/100)</f>
        <v>0</v>
      </c>
      <c r="AJ183" s="14" t="n">
        <f aca="false">Q183-(Q182*$G182/100)</f>
        <v>0</v>
      </c>
      <c r="AK183" s="14" t="n">
        <f aca="false">R183-(R182*$G182/100)</f>
        <v>0</v>
      </c>
      <c r="AL183" s="14" t="n">
        <f aca="false">S183-(S182*$G182/100)</f>
        <v>0</v>
      </c>
      <c r="AM183" s="14" t="n">
        <f aca="false">T183-(T182*$G182/100)</f>
        <v>0</v>
      </c>
      <c r="AN183" s="14" t="n">
        <f aca="false">U183-(U182*$G182/100)</f>
        <v>0</v>
      </c>
      <c r="AO183" s="14" t="n">
        <f aca="false">V183-(V182*$G182/100)</f>
        <v>0</v>
      </c>
      <c r="AP183" s="14" t="n">
        <f aca="false">W183-(W182*$G182/100)</f>
        <v>0</v>
      </c>
      <c r="AQ183" s="14" t="n">
        <f aca="false">X183-(X182*$G182/100)</f>
        <v>0</v>
      </c>
      <c r="AR183" s="14" t="n">
        <f aca="false">Y183-(Y182*$G182/100)</f>
        <v>0</v>
      </c>
    </row>
    <row r="184" customFormat="false" ht="18" hidden="false" customHeight="false" outlineLevel="0" collapsed="false">
      <c r="A184" s="29"/>
      <c r="B184" s="29"/>
      <c r="C184" s="29"/>
      <c r="D184" s="29"/>
      <c r="G184" s="6"/>
      <c r="AA184" s="14"/>
      <c r="AB184" s="14" t="n">
        <f aca="false">I184-(I183*$G183/100)</f>
        <v>0</v>
      </c>
      <c r="AC184" s="14" t="n">
        <f aca="false">J184-(J183*$G183/100)</f>
        <v>0</v>
      </c>
      <c r="AD184" s="14" t="n">
        <f aca="false">K184-(K183*$G183/100)</f>
        <v>0</v>
      </c>
      <c r="AE184" s="14" t="n">
        <f aca="false">L184-(L183*$G183/100)</f>
        <v>0</v>
      </c>
      <c r="AF184" s="14" t="n">
        <f aca="false">M184-(M183*$G183/100)</f>
        <v>0</v>
      </c>
      <c r="AG184" s="14" t="n">
        <f aca="false">N184-(N183*$G183/100)</f>
        <v>0</v>
      </c>
      <c r="AH184" s="14" t="n">
        <f aca="false">O184-(O183*$G183/100)</f>
        <v>0</v>
      </c>
      <c r="AI184" s="14" t="n">
        <f aca="false">P184-(P183*$G183/100)</f>
        <v>0</v>
      </c>
      <c r="AJ184" s="14" t="n">
        <f aca="false">Q184-(Q183*$G183/100)</f>
        <v>0</v>
      </c>
      <c r="AK184" s="14" t="n">
        <f aca="false">R184-(R183*$G183/100)</f>
        <v>0</v>
      </c>
      <c r="AL184" s="14" t="n">
        <f aca="false">S184-(S183*$G183/100)</f>
        <v>0</v>
      </c>
      <c r="AM184" s="14" t="n">
        <f aca="false">T184-(T183*$G183/100)</f>
        <v>0</v>
      </c>
      <c r="AN184" s="14" t="n">
        <f aca="false">U184-(U183*$G183/100)</f>
        <v>0</v>
      </c>
      <c r="AO184" s="14" t="n">
        <f aca="false">V184-(V183*$G183/100)</f>
        <v>0</v>
      </c>
      <c r="AP184" s="14" t="n">
        <f aca="false">W184-(W183*$G183/100)</f>
        <v>0</v>
      </c>
      <c r="AQ184" s="14" t="n">
        <f aca="false">X184-(X183*$G183/100)</f>
        <v>0</v>
      </c>
      <c r="AR184" s="14" t="n">
        <f aca="false">Y184-(Y183*$G183/100)</f>
        <v>0</v>
      </c>
    </row>
    <row r="185" customFormat="false" ht="18" hidden="false" customHeight="false" outlineLevel="0" collapsed="false">
      <c r="A185" s="29"/>
      <c r="B185" s="29"/>
      <c r="C185" s="29"/>
      <c r="D185" s="29"/>
      <c r="G185" s="6"/>
      <c r="AA185" s="14"/>
      <c r="AB185" s="14" t="n">
        <f aca="false">I185-(I184*$G184/100)</f>
        <v>0</v>
      </c>
      <c r="AC185" s="14" t="n">
        <f aca="false">J185-(J184*$G184/100)</f>
        <v>0</v>
      </c>
      <c r="AD185" s="14" t="n">
        <f aca="false">K185-(K184*$G184/100)</f>
        <v>0</v>
      </c>
      <c r="AE185" s="14" t="n">
        <f aca="false">L185-(L184*$G184/100)</f>
        <v>0</v>
      </c>
      <c r="AF185" s="14" t="n">
        <f aca="false">M185-(M184*$G184/100)</f>
        <v>0</v>
      </c>
      <c r="AG185" s="14" t="n">
        <f aca="false">N185-(N184*$G184/100)</f>
        <v>0</v>
      </c>
      <c r="AH185" s="14" t="n">
        <f aca="false">O185-(O184*$G184/100)</f>
        <v>0</v>
      </c>
      <c r="AI185" s="14" t="n">
        <f aca="false">P185-(P184*$G184/100)</f>
        <v>0</v>
      </c>
      <c r="AJ185" s="14" t="n">
        <f aca="false">Q185-(Q184*$G184/100)</f>
        <v>0</v>
      </c>
      <c r="AK185" s="14" t="n">
        <f aca="false">R185-(R184*$G184/100)</f>
        <v>0</v>
      </c>
      <c r="AL185" s="14" t="n">
        <f aca="false">S185-(S184*$G184/100)</f>
        <v>0</v>
      </c>
      <c r="AM185" s="14" t="n">
        <f aca="false">T185-(T184*$G184/100)</f>
        <v>0</v>
      </c>
      <c r="AN185" s="14" t="n">
        <f aca="false">U185-(U184*$G184/100)</f>
        <v>0</v>
      </c>
      <c r="AO185" s="14" t="n">
        <f aca="false">V185-(V184*$G184/100)</f>
        <v>0</v>
      </c>
      <c r="AP185" s="14" t="n">
        <f aca="false">W185-(W184*$G184/100)</f>
        <v>0</v>
      </c>
      <c r="AQ185" s="14" t="n">
        <f aca="false">X185-(X184*$G184/100)</f>
        <v>0</v>
      </c>
      <c r="AR185" s="14" t="n">
        <f aca="false">Y185-(Y184*$G184/100)</f>
        <v>0</v>
      </c>
    </row>
    <row r="186" customFormat="false" ht="18" hidden="false" customHeight="false" outlineLevel="0" collapsed="false">
      <c r="A186" s="29"/>
      <c r="B186" s="29"/>
      <c r="C186" s="29"/>
      <c r="D186" s="29"/>
      <c r="G186" s="6"/>
      <c r="AA186" s="14"/>
      <c r="AB186" s="14" t="n">
        <f aca="false">I186-(I185*$G185/100)</f>
        <v>0</v>
      </c>
      <c r="AC186" s="14" t="n">
        <f aca="false">J186-(J185*$G185/100)</f>
        <v>0</v>
      </c>
      <c r="AD186" s="14" t="n">
        <f aca="false">K186-(K185*$G185/100)</f>
        <v>0</v>
      </c>
      <c r="AE186" s="14" t="n">
        <f aca="false">L186-(L185*$G185/100)</f>
        <v>0</v>
      </c>
      <c r="AF186" s="14" t="n">
        <f aca="false">M186-(M185*$G185/100)</f>
        <v>0</v>
      </c>
      <c r="AG186" s="14" t="n">
        <f aca="false">N186-(N185*$G185/100)</f>
        <v>0</v>
      </c>
      <c r="AH186" s="14" t="n">
        <f aca="false">O186-(O185*$G185/100)</f>
        <v>0</v>
      </c>
      <c r="AI186" s="14" t="n">
        <f aca="false">P186-(P185*$G185/100)</f>
        <v>0</v>
      </c>
      <c r="AJ186" s="14" t="n">
        <f aca="false">Q186-(Q185*$G185/100)</f>
        <v>0</v>
      </c>
      <c r="AK186" s="14" t="n">
        <f aca="false">R186-(R185*$G185/100)</f>
        <v>0</v>
      </c>
      <c r="AL186" s="14" t="n">
        <f aca="false">S186-(S185*$G185/100)</f>
        <v>0</v>
      </c>
      <c r="AM186" s="14" t="n">
        <f aca="false">T186-(T185*$G185/100)</f>
        <v>0</v>
      </c>
      <c r="AN186" s="14" t="n">
        <f aca="false">U186-(U185*$G185/100)</f>
        <v>0</v>
      </c>
      <c r="AO186" s="14" t="n">
        <f aca="false">V186-(V185*$G185/100)</f>
        <v>0</v>
      </c>
      <c r="AP186" s="14" t="n">
        <f aca="false">W186-(W185*$G185/100)</f>
        <v>0</v>
      </c>
      <c r="AQ186" s="14" t="n">
        <f aca="false">X186-(X185*$G185/100)</f>
        <v>0</v>
      </c>
      <c r="AR186" s="14" t="n">
        <f aca="false">Y186-(Y185*$G185/100)</f>
        <v>0</v>
      </c>
    </row>
    <row r="187" customFormat="false" ht="18" hidden="false" customHeight="false" outlineLevel="0" collapsed="false">
      <c r="A187" s="29"/>
      <c r="B187" s="29"/>
      <c r="C187" s="29"/>
      <c r="D187" s="29"/>
      <c r="G187" s="6"/>
      <c r="AA187" s="14"/>
      <c r="AB187" s="14" t="n">
        <f aca="false">I187-(I186*$G186/100)</f>
        <v>0</v>
      </c>
      <c r="AC187" s="14" t="n">
        <f aca="false">J187-(J186*$G186/100)</f>
        <v>0</v>
      </c>
      <c r="AD187" s="14" t="n">
        <f aca="false">K187-(K186*$G186/100)</f>
        <v>0</v>
      </c>
      <c r="AE187" s="14" t="n">
        <f aca="false">L187-(L186*$G186/100)</f>
        <v>0</v>
      </c>
      <c r="AF187" s="14" t="n">
        <f aca="false">M187-(M186*$G186/100)</f>
        <v>0</v>
      </c>
      <c r="AG187" s="14" t="n">
        <f aca="false">N187-(N186*$G186/100)</f>
        <v>0</v>
      </c>
      <c r="AH187" s="14" t="n">
        <f aca="false">O187-(O186*$G186/100)</f>
        <v>0</v>
      </c>
      <c r="AI187" s="14" t="n">
        <f aca="false">P187-(P186*$G186/100)</f>
        <v>0</v>
      </c>
      <c r="AJ187" s="14" t="n">
        <f aca="false">Q187-(Q186*$G186/100)</f>
        <v>0</v>
      </c>
      <c r="AK187" s="14" t="n">
        <f aca="false">R187-(R186*$G186/100)</f>
        <v>0</v>
      </c>
      <c r="AL187" s="14" t="n">
        <f aca="false">S187-(S186*$G186/100)</f>
        <v>0</v>
      </c>
      <c r="AM187" s="14" t="n">
        <f aca="false">T187-(T186*$G186/100)</f>
        <v>0</v>
      </c>
      <c r="AN187" s="14" t="n">
        <f aca="false">U187-(U186*$G186/100)</f>
        <v>0</v>
      </c>
      <c r="AO187" s="14" t="n">
        <f aca="false">V187-(V186*$G186/100)</f>
        <v>0</v>
      </c>
      <c r="AP187" s="14" t="n">
        <f aca="false">W187-(W186*$G186/100)</f>
        <v>0</v>
      </c>
      <c r="AQ187" s="14" t="n">
        <f aca="false">X187-(X186*$G186/100)</f>
        <v>0</v>
      </c>
      <c r="AR187" s="14" t="n">
        <f aca="false">Y187-(Y186*$G186/100)</f>
        <v>0</v>
      </c>
    </row>
    <row r="188" customFormat="false" ht="18" hidden="false" customHeight="false" outlineLevel="0" collapsed="false">
      <c r="A188" s="29"/>
      <c r="B188" s="29"/>
      <c r="C188" s="29"/>
      <c r="D188" s="29"/>
      <c r="G188" s="6"/>
      <c r="AA188" s="14"/>
      <c r="AB188" s="14" t="n">
        <f aca="false">I188-(I187*$G187/100)</f>
        <v>0</v>
      </c>
      <c r="AC188" s="14" t="n">
        <f aca="false">J188-(J187*$G187/100)</f>
        <v>0</v>
      </c>
      <c r="AD188" s="14" t="n">
        <f aca="false">K188-(K187*$G187/100)</f>
        <v>0</v>
      </c>
      <c r="AE188" s="14" t="n">
        <f aca="false">L188-(L187*$G187/100)</f>
        <v>0</v>
      </c>
      <c r="AF188" s="14" t="n">
        <f aca="false">M188-(M187*$G187/100)</f>
        <v>0</v>
      </c>
      <c r="AG188" s="14" t="n">
        <f aca="false">N188-(N187*$G187/100)</f>
        <v>0</v>
      </c>
      <c r="AH188" s="14" t="n">
        <f aca="false">O188-(O187*$G187/100)</f>
        <v>0</v>
      </c>
      <c r="AI188" s="14" t="n">
        <f aca="false">P188-(P187*$G187/100)</f>
        <v>0</v>
      </c>
      <c r="AJ188" s="14" t="n">
        <f aca="false">Q188-(Q187*$G187/100)</f>
        <v>0</v>
      </c>
      <c r="AK188" s="14" t="n">
        <f aca="false">R188-(R187*$G187/100)</f>
        <v>0</v>
      </c>
      <c r="AL188" s="14" t="n">
        <f aca="false">S188-(S187*$G187/100)</f>
        <v>0</v>
      </c>
      <c r="AM188" s="14" t="n">
        <f aca="false">T188-(T187*$G187/100)</f>
        <v>0</v>
      </c>
      <c r="AN188" s="14" t="n">
        <f aca="false">U188-(U187*$G187/100)</f>
        <v>0</v>
      </c>
      <c r="AO188" s="14" t="n">
        <f aca="false">V188-(V187*$G187/100)</f>
        <v>0</v>
      </c>
      <c r="AP188" s="14" t="n">
        <f aca="false">W188-(W187*$G187/100)</f>
        <v>0</v>
      </c>
      <c r="AQ188" s="14" t="n">
        <f aca="false">X188-(X187*$G187/100)</f>
        <v>0</v>
      </c>
      <c r="AR188" s="14" t="n">
        <f aca="false">Y188-(Y187*$G187/100)</f>
        <v>0</v>
      </c>
    </row>
    <row r="189" customFormat="false" ht="18" hidden="false" customHeight="false" outlineLevel="0" collapsed="false">
      <c r="A189" s="29"/>
      <c r="B189" s="29"/>
      <c r="C189" s="29"/>
      <c r="D189" s="29"/>
      <c r="G189" s="6"/>
      <c r="AA189" s="14"/>
      <c r="AB189" s="14" t="n">
        <f aca="false">I189-(I188*$G188/100)</f>
        <v>0</v>
      </c>
      <c r="AC189" s="14" t="n">
        <f aca="false">J189-(J188*$G188/100)</f>
        <v>0</v>
      </c>
      <c r="AD189" s="14" t="n">
        <f aca="false">K189-(K188*$G188/100)</f>
        <v>0</v>
      </c>
      <c r="AE189" s="14" t="n">
        <f aca="false">L189-(L188*$G188/100)</f>
        <v>0</v>
      </c>
      <c r="AF189" s="14" t="n">
        <f aca="false">M189-(M188*$G188/100)</f>
        <v>0</v>
      </c>
      <c r="AG189" s="14" t="n">
        <f aca="false">N189-(N188*$G188/100)</f>
        <v>0</v>
      </c>
      <c r="AH189" s="14" t="n">
        <f aca="false">O189-(O188*$G188/100)</f>
        <v>0</v>
      </c>
      <c r="AI189" s="14" t="n">
        <f aca="false">P189-(P188*$G188/100)</f>
        <v>0</v>
      </c>
      <c r="AJ189" s="14" t="n">
        <f aca="false">Q189-(Q188*$G188/100)</f>
        <v>0</v>
      </c>
      <c r="AK189" s="14" t="n">
        <f aca="false">R189-(R188*$G188/100)</f>
        <v>0</v>
      </c>
      <c r="AL189" s="14" t="n">
        <f aca="false">S189-(S188*$G188/100)</f>
        <v>0</v>
      </c>
      <c r="AM189" s="14" t="n">
        <f aca="false">T189-(T188*$G188/100)</f>
        <v>0</v>
      </c>
      <c r="AN189" s="14" t="n">
        <f aca="false">U189-(U188*$G188/100)</f>
        <v>0</v>
      </c>
      <c r="AO189" s="14" t="n">
        <f aca="false">V189-(V188*$G188/100)</f>
        <v>0</v>
      </c>
      <c r="AP189" s="14" t="n">
        <f aca="false">W189-(W188*$G188/100)</f>
        <v>0</v>
      </c>
      <c r="AQ189" s="14" t="n">
        <f aca="false">X189-(X188*$G188/100)</f>
        <v>0</v>
      </c>
      <c r="AR189" s="14" t="n">
        <f aca="false">Y189-(Y188*$G188/100)</f>
        <v>0</v>
      </c>
    </row>
    <row r="190" customFormat="false" ht="18" hidden="false" customHeight="false" outlineLevel="0" collapsed="false">
      <c r="A190" s="29"/>
      <c r="B190" s="29"/>
      <c r="C190" s="29"/>
      <c r="D190" s="29"/>
      <c r="G190" s="6"/>
      <c r="AA190" s="14"/>
      <c r="AB190" s="14" t="n">
        <f aca="false">I190-(I189*$G189/100)</f>
        <v>0</v>
      </c>
      <c r="AC190" s="14" t="n">
        <f aca="false">J190-(J189*$G189/100)</f>
        <v>0</v>
      </c>
      <c r="AD190" s="14" t="n">
        <f aca="false">K190-(K189*$G189/100)</f>
        <v>0</v>
      </c>
      <c r="AE190" s="14" t="n">
        <f aca="false">L190-(L189*$G189/100)</f>
        <v>0</v>
      </c>
      <c r="AF190" s="14" t="n">
        <f aca="false">M190-(M189*$G189/100)</f>
        <v>0</v>
      </c>
      <c r="AG190" s="14" t="n">
        <f aca="false">N190-(N189*$G189/100)</f>
        <v>0</v>
      </c>
      <c r="AH190" s="14" t="n">
        <f aca="false">O190-(O189*$G189/100)</f>
        <v>0</v>
      </c>
      <c r="AI190" s="14" t="n">
        <f aca="false">P190-(P189*$G189/100)</f>
        <v>0</v>
      </c>
      <c r="AJ190" s="14" t="n">
        <f aca="false">Q190-(Q189*$G189/100)</f>
        <v>0</v>
      </c>
      <c r="AK190" s="14" t="n">
        <f aca="false">R190-(R189*$G189/100)</f>
        <v>0</v>
      </c>
      <c r="AL190" s="14" t="n">
        <f aca="false">S190-(S189*$G189/100)</f>
        <v>0</v>
      </c>
      <c r="AM190" s="14" t="n">
        <f aca="false">T190-(T189*$G189/100)</f>
        <v>0</v>
      </c>
      <c r="AN190" s="14" t="n">
        <f aca="false">U190-(U189*$G189/100)</f>
        <v>0</v>
      </c>
      <c r="AO190" s="14" t="n">
        <f aca="false">V190-(V189*$G189/100)</f>
        <v>0</v>
      </c>
      <c r="AP190" s="14" t="n">
        <f aca="false">W190-(W189*$G189/100)</f>
        <v>0</v>
      </c>
      <c r="AQ190" s="14" t="n">
        <f aca="false">X190-(X189*$G189/100)</f>
        <v>0</v>
      </c>
      <c r="AR190" s="14" t="n">
        <f aca="false">Y190-(Y189*$G189/100)</f>
        <v>0</v>
      </c>
    </row>
    <row r="191" customFormat="false" ht="18" hidden="false" customHeight="false" outlineLevel="0" collapsed="false">
      <c r="A191" s="29"/>
      <c r="B191" s="29"/>
      <c r="C191" s="29"/>
      <c r="D191" s="29"/>
      <c r="G191" s="6"/>
      <c r="AA191" s="14"/>
      <c r="AB191" s="14" t="n">
        <f aca="false">I191-(I190*$G190/100)</f>
        <v>0</v>
      </c>
      <c r="AC191" s="14" t="n">
        <f aca="false">J191-(J190*$G190/100)</f>
        <v>0</v>
      </c>
      <c r="AD191" s="14" t="n">
        <f aca="false">K191-(K190*$G190/100)</f>
        <v>0</v>
      </c>
      <c r="AE191" s="14" t="n">
        <f aca="false">L191-(L190*$G190/100)</f>
        <v>0</v>
      </c>
      <c r="AF191" s="14" t="n">
        <f aca="false">M191-(M190*$G190/100)</f>
        <v>0</v>
      </c>
      <c r="AG191" s="14" t="n">
        <f aca="false">N191-(N190*$G190/100)</f>
        <v>0</v>
      </c>
      <c r="AH191" s="14" t="n">
        <f aca="false">O191-(O190*$G190/100)</f>
        <v>0</v>
      </c>
      <c r="AI191" s="14" t="n">
        <f aca="false">P191-(P190*$G190/100)</f>
        <v>0</v>
      </c>
      <c r="AJ191" s="14" t="n">
        <f aca="false">Q191-(Q190*$G190/100)</f>
        <v>0</v>
      </c>
      <c r="AK191" s="14" t="n">
        <f aca="false">R191-(R190*$G190/100)</f>
        <v>0</v>
      </c>
      <c r="AL191" s="14" t="n">
        <f aca="false">S191-(S190*$G190/100)</f>
        <v>0</v>
      </c>
      <c r="AM191" s="14" t="n">
        <f aca="false">T191-(T190*$G190/100)</f>
        <v>0</v>
      </c>
      <c r="AN191" s="14" t="n">
        <f aca="false">U191-(U190*$G190/100)</f>
        <v>0</v>
      </c>
      <c r="AO191" s="14" t="n">
        <f aca="false">V191-(V190*$G190/100)</f>
        <v>0</v>
      </c>
      <c r="AP191" s="14" t="n">
        <f aca="false">W191-(W190*$G190/100)</f>
        <v>0</v>
      </c>
      <c r="AQ191" s="14" t="n">
        <f aca="false">X191-(X190*$G190/100)</f>
        <v>0</v>
      </c>
      <c r="AR191" s="14" t="n">
        <f aca="false">Y191-(Y190*$G190/100)</f>
        <v>0</v>
      </c>
    </row>
    <row r="192" customFormat="false" ht="18" hidden="false" customHeight="false" outlineLevel="0" collapsed="false">
      <c r="A192" s="29"/>
      <c r="B192" s="29"/>
      <c r="C192" s="29"/>
      <c r="D192" s="29"/>
      <c r="G192" s="6"/>
      <c r="AA192" s="14"/>
      <c r="AB192" s="14" t="n">
        <f aca="false">I192-(I191*$G191/100)</f>
        <v>0</v>
      </c>
      <c r="AC192" s="14" t="n">
        <f aca="false">J192-(J191*$G191/100)</f>
        <v>0</v>
      </c>
      <c r="AD192" s="14" t="n">
        <f aca="false">K192-(K191*$G191/100)</f>
        <v>0</v>
      </c>
      <c r="AE192" s="14" t="n">
        <f aca="false">L192-(L191*$G191/100)</f>
        <v>0</v>
      </c>
      <c r="AF192" s="14" t="n">
        <f aca="false">M192-(M191*$G191/100)</f>
        <v>0</v>
      </c>
      <c r="AG192" s="14" t="n">
        <f aca="false">N192-(N191*$G191/100)</f>
        <v>0</v>
      </c>
      <c r="AH192" s="14" t="n">
        <f aca="false">O192-(O191*$G191/100)</f>
        <v>0</v>
      </c>
      <c r="AI192" s="14" t="n">
        <f aca="false">P192-(P191*$G191/100)</f>
        <v>0</v>
      </c>
      <c r="AJ192" s="14" t="n">
        <f aca="false">Q192-(Q191*$G191/100)</f>
        <v>0</v>
      </c>
      <c r="AK192" s="14" t="n">
        <f aca="false">R192-(R191*$G191/100)</f>
        <v>0</v>
      </c>
      <c r="AL192" s="14" t="n">
        <f aca="false">S192-(S191*$G191/100)</f>
        <v>0</v>
      </c>
      <c r="AM192" s="14" t="n">
        <f aca="false">T192-(T191*$G191/100)</f>
        <v>0</v>
      </c>
      <c r="AN192" s="14" t="n">
        <f aca="false">U192-(U191*$G191/100)</f>
        <v>0</v>
      </c>
      <c r="AO192" s="14" t="n">
        <f aca="false">V192-(V191*$G191/100)</f>
        <v>0</v>
      </c>
      <c r="AP192" s="14" t="n">
        <f aca="false">W192-(W191*$G191/100)</f>
        <v>0</v>
      </c>
      <c r="AQ192" s="14" t="n">
        <f aca="false">X192-(X191*$G191/100)</f>
        <v>0</v>
      </c>
      <c r="AR192" s="14" t="n">
        <f aca="false">Y192-(Y191*$G191/100)</f>
        <v>0</v>
      </c>
    </row>
    <row r="193" customFormat="false" ht="18" hidden="false" customHeight="false" outlineLevel="0" collapsed="false">
      <c r="A193" s="29"/>
      <c r="B193" s="29"/>
      <c r="C193" s="29"/>
      <c r="D193" s="29"/>
      <c r="G193" s="6"/>
      <c r="AA193" s="14"/>
      <c r="AB193" s="14" t="n">
        <f aca="false">I193-(I192*$G192/100)</f>
        <v>0</v>
      </c>
      <c r="AC193" s="14" t="n">
        <f aca="false">J193-(J192*$G192/100)</f>
        <v>0</v>
      </c>
      <c r="AD193" s="14" t="n">
        <f aca="false">K193-(K192*$G192/100)</f>
        <v>0</v>
      </c>
      <c r="AE193" s="14" t="n">
        <f aca="false">L193-(L192*$G192/100)</f>
        <v>0</v>
      </c>
      <c r="AF193" s="14" t="n">
        <f aca="false">M193-(M192*$G192/100)</f>
        <v>0</v>
      </c>
      <c r="AG193" s="14" t="n">
        <f aca="false">N193-(N192*$G192/100)</f>
        <v>0</v>
      </c>
      <c r="AH193" s="14" t="n">
        <f aca="false">O193-(O192*$G192/100)</f>
        <v>0</v>
      </c>
      <c r="AI193" s="14" t="n">
        <f aca="false">P193-(P192*$G192/100)</f>
        <v>0</v>
      </c>
      <c r="AJ193" s="14" t="n">
        <f aca="false">Q193-(Q192*$G192/100)</f>
        <v>0</v>
      </c>
      <c r="AK193" s="14" t="n">
        <f aca="false">R193-(R192*$G192/100)</f>
        <v>0</v>
      </c>
      <c r="AL193" s="14" t="n">
        <f aca="false">S193-(S192*$G192/100)</f>
        <v>0</v>
      </c>
      <c r="AM193" s="14" t="n">
        <f aca="false">T193-(T192*$G192/100)</f>
        <v>0</v>
      </c>
      <c r="AN193" s="14" t="n">
        <f aca="false">U193-(U192*$G192/100)</f>
        <v>0</v>
      </c>
      <c r="AO193" s="14" t="n">
        <f aca="false">V193-(V192*$G192/100)</f>
        <v>0</v>
      </c>
      <c r="AP193" s="14" t="n">
        <f aca="false">W193-(W192*$G192/100)</f>
        <v>0</v>
      </c>
      <c r="AQ193" s="14" t="n">
        <f aca="false">X193-(X192*$G192/100)</f>
        <v>0</v>
      </c>
      <c r="AR193" s="14" t="n">
        <f aca="false">Y193-(Y192*$G192/100)</f>
        <v>0</v>
      </c>
    </row>
    <row r="194" customFormat="false" ht="18" hidden="false" customHeight="false" outlineLevel="0" collapsed="false">
      <c r="A194" s="29"/>
      <c r="B194" s="29"/>
      <c r="C194" s="29"/>
      <c r="D194" s="29"/>
      <c r="G194" s="6"/>
      <c r="AA194" s="14"/>
      <c r="AB194" s="14" t="n">
        <f aca="false">I194-(I193*$G193/100)</f>
        <v>0</v>
      </c>
      <c r="AC194" s="14" t="n">
        <f aca="false">J194-(J193*$G193/100)</f>
        <v>0</v>
      </c>
      <c r="AD194" s="14" t="n">
        <f aca="false">K194-(K193*$G193/100)</f>
        <v>0</v>
      </c>
      <c r="AE194" s="14" t="n">
        <f aca="false">L194-(L193*$G193/100)</f>
        <v>0</v>
      </c>
      <c r="AF194" s="14" t="n">
        <f aca="false">M194-(M193*$G193/100)</f>
        <v>0</v>
      </c>
      <c r="AG194" s="14" t="n">
        <f aca="false">N194-(N193*$G193/100)</f>
        <v>0</v>
      </c>
      <c r="AH194" s="14" t="n">
        <f aca="false">O194-(O193*$G193/100)</f>
        <v>0</v>
      </c>
      <c r="AI194" s="14" t="n">
        <f aca="false">P194-(P193*$G193/100)</f>
        <v>0</v>
      </c>
      <c r="AJ194" s="14" t="n">
        <f aca="false">Q194-(Q193*$G193/100)</f>
        <v>0</v>
      </c>
      <c r="AK194" s="14" t="n">
        <f aca="false">R194-(R193*$G193/100)</f>
        <v>0</v>
      </c>
      <c r="AL194" s="14" t="n">
        <f aca="false">S194-(S193*$G193/100)</f>
        <v>0</v>
      </c>
      <c r="AM194" s="14" t="n">
        <f aca="false">T194-(T193*$G193/100)</f>
        <v>0</v>
      </c>
      <c r="AN194" s="14" t="n">
        <f aca="false">U194-(U193*$G193/100)</f>
        <v>0</v>
      </c>
      <c r="AO194" s="14" t="n">
        <f aca="false">V194-(V193*$G193/100)</f>
        <v>0</v>
      </c>
      <c r="AP194" s="14" t="n">
        <f aca="false">W194-(W193*$G193/100)</f>
        <v>0</v>
      </c>
      <c r="AQ194" s="14" t="n">
        <f aca="false">X194-(X193*$G193/100)</f>
        <v>0</v>
      </c>
      <c r="AR194" s="14" t="n">
        <f aca="false">Y194-(Y193*$G193/100)</f>
        <v>0</v>
      </c>
    </row>
    <row r="195" customFormat="false" ht="18" hidden="false" customHeight="false" outlineLevel="0" collapsed="false">
      <c r="A195" s="29"/>
      <c r="B195" s="29"/>
      <c r="C195" s="29"/>
      <c r="D195" s="29"/>
      <c r="G195" s="6"/>
      <c r="AA195" s="14"/>
      <c r="AB195" s="14" t="n">
        <f aca="false">I195-(I194*$G194/100)</f>
        <v>0</v>
      </c>
      <c r="AC195" s="14" t="n">
        <f aca="false">J195-(J194*$G194/100)</f>
        <v>0</v>
      </c>
      <c r="AD195" s="14" t="n">
        <f aca="false">K195-(K194*$G194/100)</f>
        <v>0</v>
      </c>
      <c r="AE195" s="14" t="n">
        <f aca="false">L195-(L194*$G194/100)</f>
        <v>0</v>
      </c>
      <c r="AF195" s="14" t="n">
        <f aca="false">M195-(M194*$G194/100)</f>
        <v>0</v>
      </c>
      <c r="AG195" s="14" t="n">
        <f aca="false">N195-(N194*$G194/100)</f>
        <v>0</v>
      </c>
      <c r="AH195" s="14" t="n">
        <f aca="false">O195-(O194*$G194/100)</f>
        <v>0</v>
      </c>
      <c r="AI195" s="14" t="n">
        <f aca="false">P195-(P194*$G194/100)</f>
        <v>0</v>
      </c>
      <c r="AJ195" s="14" t="n">
        <f aca="false">Q195-(Q194*$G194/100)</f>
        <v>0</v>
      </c>
      <c r="AK195" s="14" t="n">
        <f aca="false">R195-(R194*$G194/100)</f>
        <v>0</v>
      </c>
      <c r="AL195" s="14" t="n">
        <f aca="false">S195-(S194*$G194/100)</f>
        <v>0</v>
      </c>
      <c r="AM195" s="14" t="n">
        <f aca="false">T195-(T194*$G194/100)</f>
        <v>0</v>
      </c>
      <c r="AN195" s="14" t="n">
        <f aca="false">U195-(U194*$G194/100)</f>
        <v>0</v>
      </c>
      <c r="AO195" s="14" t="n">
        <f aca="false">V195-(V194*$G194/100)</f>
        <v>0</v>
      </c>
      <c r="AP195" s="14" t="n">
        <f aca="false">W195-(W194*$G194/100)</f>
        <v>0</v>
      </c>
      <c r="AQ195" s="14" t="n">
        <f aca="false">X195-(X194*$G194/100)</f>
        <v>0</v>
      </c>
      <c r="AR195" s="14" t="n">
        <f aca="false">Y195-(Y194*$G194/100)</f>
        <v>0</v>
      </c>
    </row>
    <row r="196" customFormat="false" ht="18" hidden="false" customHeight="false" outlineLevel="0" collapsed="false">
      <c r="A196" s="29"/>
      <c r="B196" s="29"/>
      <c r="C196" s="29"/>
      <c r="D196" s="29"/>
      <c r="G196" s="6"/>
      <c r="AA196" s="14"/>
      <c r="AB196" s="14" t="n">
        <f aca="false">I196-(I195*$G195/100)</f>
        <v>0</v>
      </c>
      <c r="AC196" s="14" t="n">
        <f aca="false">J196-(J195*$G195/100)</f>
        <v>0</v>
      </c>
      <c r="AD196" s="14" t="n">
        <f aca="false">K196-(K195*$G195/100)</f>
        <v>0</v>
      </c>
      <c r="AE196" s="14" t="n">
        <f aca="false">L196-(L195*$G195/100)</f>
        <v>0</v>
      </c>
      <c r="AF196" s="14" t="n">
        <f aca="false">M196-(M195*$G195/100)</f>
        <v>0</v>
      </c>
      <c r="AG196" s="14" t="n">
        <f aca="false">N196-(N195*$G195/100)</f>
        <v>0</v>
      </c>
      <c r="AH196" s="14" t="n">
        <f aca="false">O196-(O195*$G195/100)</f>
        <v>0</v>
      </c>
      <c r="AI196" s="14" t="n">
        <f aca="false">P196-(P195*$G195/100)</f>
        <v>0</v>
      </c>
      <c r="AJ196" s="14" t="n">
        <f aca="false">Q196-(Q195*$G195/100)</f>
        <v>0</v>
      </c>
      <c r="AK196" s="14" t="n">
        <f aca="false">R196-(R195*$G195/100)</f>
        <v>0</v>
      </c>
      <c r="AL196" s="14" t="n">
        <f aca="false">S196-(S195*$G195/100)</f>
        <v>0</v>
      </c>
      <c r="AM196" s="14" t="n">
        <f aca="false">T196-(T195*$G195/100)</f>
        <v>0</v>
      </c>
      <c r="AN196" s="14" t="n">
        <f aca="false">U196-(U195*$G195/100)</f>
        <v>0</v>
      </c>
      <c r="AO196" s="14" t="n">
        <f aca="false">V196-(V195*$G195/100)</f>
        <v>0</v>
      </c>
      <c r="AP196" s="14" t="n">
        <f aca="false">W196-(W195*$G195/100)</f>
        <v>0</v>
      </c>
      <c r="AQ196" s="14" t="n">
        <f aca="false">X196-(X195*$G195/100)</f>
        <v>0</v>
      </c>
      <c r="AR196" s="14" t="n">
        <f aca="false">Y196-(Y195*$G195/100)</f>
        <v>0</v>
      </c>
    </row>
    <row r="197" customFormat="false" ht="18" hidden="false" customHeight="false" outlineLevel="0" collapsed="false">
      <c r="A197" s="29"/>
      <c r="B197" s="29"/>
      <c r="C197" s="29"/>
      <c r="D197" s="29"/>
      <c r="G197" s="6"/>
      <c r="AA197" s="14"/>
      <c r="AB197" s="14" t="n">
        <f aca="false">I197-(I196*$G196/100)</f>
        <v>0</v>
      </c>
      <c r="AC197" s="14" t="n">
        <f aca="false">J197-(J196*$G196/100)</f>
        <v>0</v>
      </c>
      <c r="AD197" s="14" t="n">
        <f aca="false">K197-(K196*$G196/100)</f>
        <v>0</v>
      </c>
      <c r="AE197" s="14" t="n">
        <f aca="false">L197-(L196*$G196/100)</f>
        <v>0</v>
      </c>
      <c r="AF197" s="14" t="n">
        <f aca="false">M197-(M196*$G196/100)</f>
        <v>0</v>
      </c>
      <c r="AG197" s="14" t="n">
        <f aca="false">N197-(N196*$G196/100)</f>
        <v>0</v>
      </c>
      <c r="AH197" s="14" t="n">
        <f aca="false">O197-(O196*$G196/100)</f>
        <v>0</v>
      </c>
      <c r="AI197" s="14" t="n">
        <f aca="false">P197-(P196*$G196/100)</f>
        <v>0</v>
      </c>
      <c r="AJ197" s="14" t="n">
        <f aca="false">Q197-(Q196*$G196/100)</f>
        <v>0</v>
      </c>
      <c r="AK197" s="14" t="n">
        <f aca="false">R197-(R196*$G196/100)</f>
        <v>0</v>
      </c>
      <c r="AL197" s="14" t="n">
        <f aca="false">S197-(S196*$G196/100)</f>
        <v>0</v>
      </c>
      <c r="AM197" s="14" t="n">
        <f aca="false">T197-(T196*$G196/100)</f>
        <v>0</v>
      </c>
      <c r="AN197" s="14" t="n">
        <f aca="false">U197-(U196*$G196/100)</f>
        <v>0</v>
      </c>
      <c r="AO197" s="14" t="n">
        <f aca="false">V197-(V196*$G196/100)</f>
        <v>0</v>
      </c>
      <c r="AP197" s="14" t="n">
        <f aca="false">W197-(W196*$G196/100)</f>
        <v>0</v>
      </c>
      <c r="AQ197" s="14" t="n">
        <f aca="false">X197-(X196*$G196/100)</f>
        <v>0</v>
      </c>
      <c r="AR197" s="14" t="n">
        <f aca="false">Y197-(Y196*$G196/100)</f>
        <v>0</v>
      </c>
    </row>
    <row r="198" customFormat="false" ht="18" hidden="false" customHeight="false" outlineLevel="0" collapsed="false">
      <c r="A198" s="29"/>
      <c r="B198" s="29"/>
      <c r="C198" s="29"/>
      <c r="D198" s="29"/>
      <c r="G198" s="6"/>
      <c r="AA198" s="14"/>
      <c r="AB198" s="14" t="n">
        <f aca="false">I198-(I197*$G197/100)</f>
        <v>0</v>
      </c>
      <c r="AC198" s="14" t="n">
        <f aca="false">J198-(J197*$G197/100)</f>
        <v>0</v>
      </c>
      <c r="AD198" s="14" t="n">
        <f aca="false">K198-(K197*$G197/100)</f>
        <v>0</v>
      </c>
      <c r="AE198" s="14" t="n">
        <f aca="false">L198-(L197*$G197/100)</f>
        <v>0</v>
      </c>
      <c r="AF198" s="14" t="n">
        <f aca="false">M198-(M197*$G197/100)</f>
        <v>0</v>
      </c>
      <c r="AG198" s="14" t="n">
        <f aca="false">N198-(N197*$G197/100)</f>
        <v>0</v>
      </c>
      <c r="AH198" s="14" t="n">
        <f aca="false">O198-(O197*$G197/100)</f>
        <v>0</v>
      </c>
      <c r="AI198" s="14" t="n">
        <f aca="false">P198-(P197*$G197/100)</f>
        <v>0</v>
      </c>
      <c r="AJ198" s="14" t="n">
        <f aca="false">Q198-(Q197*$G197/100)</f>
        <v>0</v>
      </c>
      <c r="AK198" s="14" t="n">
        <f aca="false">R198-(R197*$G197/100)</f>
        <v>0</v>
      </c>
      <c r="AL198" s="14" t="n">
        <f aca="false">S198-(S197*$G197/100)</f>
        <v>0</v>
      </c>
      <c r="AM198" s="14" t="n">
        <f aca="false">T198-(T197*$G197/100)</f>
        <v>0</v>
      </c>
      <c r="AN198" s="14" t="n">
        <f aca="false">U198-(U197*$G197/100)</f>
        <v>0</v>
      </c>
      <c r="AO198" s="14" t="n">
        <f aca="false">V198-(V197*$G197/100)</f>
        <v>0</v>
      </c>
      <c r="AP198" s="14" t="n">
        <f aca="false">W198-(W197*$G197/100)</f>
        <v>0</v>
      </c>
      <c r="AQ198" s="14" t="n">
        <f aca="false">X198-(X197*$G197/100)</f>
        <v>0</v>
      </c>
      <c r="AR198" s="14" t="n">
        <f aca="false">Y198-(Y197*$G197/100)</f>
        <v>0</v>
      </c>
    </row>
    <row r="199" customFormat="false" ht="18" hidden="false" customHeight="false" outlineLevel="0" collapsed="false">
      <c r="A199" s="29"/>
      <c r="B199" s="29"/>
      <c r="C199" s="29"/>
      <c r="D199" s="29"/>
      <c r="G199" s="6"/>
      <c r="AA199" s="14"/>
      <c r="AB199" s="14" t="n">
        <f aca="false">I199-(I198*$G198/100)</f>
        <v>0</v>
      </c>
      <c r="AC199" s="14" t="n">
        <f aca="false">J199-(J198*$G198/100)</f>
        <v>0</v>
      </c>
      <c r="AD199" s="14" t="n">
        <f aca="false">K199-(K198*$G198/100)</f>
        <v>0</v>
      </c>
      <c r="AE199" s="14" t="n">
        <f aca="false">L199-(L198*$G198/100)</f>
        <v>0</v>
      </c>
      <c r="AF199" s="14" t="n">
        <f aca="false">M199-(M198*$G198/100)</f>
        <v>0</v>
      </c>
      <c r="AG199" s="14" t="n">
        <f aca="false">N199-(N198*$G198/100)</f>
        <v>0</v>
      </c>
      <c r="AH199" s="14" t="n">
        <f aca="false">O199-(O198*$G198/100)</f>
        <v>0</v>
      </c>
      <c r="AI199" s="14" t="n">
        <f aca="false">P199-(P198*$G198/100)</f>
        <v>0</v>
      </c>
      <c r="AJ199" s="14" t="n">
        <f aca="false">Q199-(Q198*$G198/100)</f>
        <v>0</v>
      </c>
      <c r="AK199" s="14" t="n">
        <f aca="false">R199-(R198*$G198/100)</f>
        <v>0</v>
      </c>
      <c r="AL199" s="14" t="n">
        <f aca="false">S199-(S198*$G198/100)</f>
        <v>0</v>
      </c>
      <c r="AM199" s="14" t="n">
        <f aca="false">T199-(T198*$G198/100)</f>
        <v>0</v>
      </c>
      <c r="AN199" s="14" t="n">
        <f aca="false">U199-(U198*$G198/100)</f>
        <v>0</v>
      </c>
      <c r="AO199" s="14" t="n">
        <f aca="false">V199-(V198*$G198/100)</f>
        <v>0</v>
      </c>
      <c r="AP199" s="14" t="n">
        <f aca="false">W199-(W198*$G198/100)</f>
        <v>0</v>
      </c>
      <c r="AQ199" s="14" t="n">
        <f aca="false">X199-(X198*$G198/100)</f>
        <v>0</v>
      </c>
      <c r="AR199" s="14" t="n">
        <f aca="false">Y199-(Y198*$G198/100)</f>
        <v>0</v>
      </c>
    </row>
    <row r="200" customFormat="false" ht="18" hidden="false" customHeight="false" outlineLevel="0" collapsed="false">
      <c r="A200" s="29"/>
      <c r="B200" s="29"/>
      <c r="C200" s="29"/>
      <c r="D200" s="29"/>
      <c r="G200" s="6"/>
      <c r="AA200" s="14"/>
      <c r="AB200" s="14" t="n">
        <f aca="false">I200-(I199*$G199/100)</f>
        <v>0</v>
      </c>
      <c r="AC200" s="14" t="n">
        <f aca="false">J200-(J199*$G199/100)</f>
        <v>0</v>
      </c>
      <c r="AD200" s="14" t="n">
        <f aca="false">K200-(K199*$G199/100)</f>
        <v>0</v>
      </c>
      <c r="AE200" s="14" t="n">
        <f aca="false">L200-(L199*$G199/100)</f>
        <v>0</v>
      </c>
      <c r="AF200" s="14" t="n">
        <f aca="false">M200-(M199*$G199/100)</f>
        <v>0</v>
      </c>
      <c r="AG200" s="14" t="n">
        <f aca="false">N200-(N199*$G199/100)</f>
        <v>0</v>
      </c>
      <c r="AH200" s="14" t="n">
        <f aca="false">O200-(O199*$G199/100)</f>
        <v>0</v>
      </c>
      <c r="AI200" s="14" t="n">
        <f aca="false">P200-(P199*$G199/100)</f>
        <v>0</v>
      </c>
      <c r="AJ200" s="14" t="n">
        <f aca="false">Q200-(Q199*$G199/100)</f>
        <v>0</v>
      </c>
      <c r="AK200" s="14" t="n">
        <f aca="false">R200-(R199*$G199/100)</f>
        <v>0</v>
      </c>
      <c r="AL200" s="14" t="n">
        <f aca="false">S200-(S199*$G199/100)</f>
        <v>0</v>
      </c>
      <c r="AM200" s="14" t="n">
        <f aca="false">T200-(T199*$G199/100)</f>
        <v>0</v>
      </c>
      <c r="AN200" s="14" t="n">
        <f aca="false">U200-(U199*$G199/100)</f>
        <v>0</v>
      </c>
      <c r="AO200" s="14" t="n">
        <f aca="false">V200-(V199*$G199/100)</f>
        <v>0</v>
      </c>
      <c r="AP200" s="14" t="n">
        <f aca="false">W200-(W199*$G199/100)</f>
        <v>0</v>
      </c>
      <c r="AQ200" s="14" t="n">
        <f aca="false">X200-(X199*$G199/100)</f>
        <v>0</v>
      </c>
      <c r="AR200" s="14" t="n">
        <f aca="false">Y200-(Y199*$G199/100)</f>
        <v>0</v>
      </c>
    </row>
    <row r="201" customFormat="false" ht="18" hidden="false" customHeight="false" outlineLevel="0" collapsed="false">
      <c r="A201" s="29"/>
      <c r="B201" s="29"/>
      <c r="C201" s="29"/>
      <c r="D201" s="29"/>
      <c r="G201" s="6"/>
      <c r="AA201" s="14"/>
      <c r="AB201" s="14" t="n">
        <f aca="false">I201-(I200*$G200/100)</f>
        <v>0</v>
      </c>
      <c r="AC201" s="14" t="n">
        <f aca="false">J201-(J200*$G200/100)</f>
        <v>0</v>
      </c>
      <c r="AD201" s="14" t="n">
        <f aca="false">K201-(K200*$G200/100)</f>
        <v>0</v>
      </c>
      <c r="AE201" s="14" t="n">
        <f aca="false">L201-(L200*$G200/100)</f>
        <v>0</v>
      </c>
      <c r="AF201" s="14" t="n">
        <f aca="false">M201-(M200*$G200/100)</f>
        <v>0</v>
      </c>
      <c r="AG201" s="14" t="n">
        <f aca="false">N201-(N200*$G200/100)</f>
        <v>0</v>
      </c>
      <c r="AH201" s="14" t="n">
        <f aca="false">O201-(O200*$G200/100)</f>
        <v>0</v>
      </c>
      <c r="AI201" s="14" t="n">
        <f aca="false">P201-(P200*$G200/100)</f>
        <v>0</v>
      </c>
      <c r="AJ201" s="14" t="n">
        <f aca="false">Q201-(Q200*$G200/100)</f>
        <v>0</v>
      </c>
      <c r="AK201" s="14" t="n">
        <f aca="false">R201-(R200*$G200/100)</f>
        <v>0</v>
      </c>
      <c r="AL201" s="14" t="n">
        <f aca="false">S201-(S200*$G200/100)</f>
        <v>0</v>
      </c>
      <c r="AM201" s="14" t="n">
        <f aca="false">T201-(T200*$G200/100)</f>
        <v>0</v>
      </c>
      <c r="AN201" s="14" t="n">
        <f aca="false">U201-(U200*$G200/100)</f>
        <v>0</v>
      </c>
      <c r="AO201" s="14" t="n">
        <f aca="false">V201-(V200*$G200/100)</f>
        <v>0</v>
      </c>
      <c r="AP201" s="14" t="n">
        <f aca="false">W201-(W200*$G200/100)</f>
        <v>0</v>
      </c>
      <c r="AQ201" s="14" t="n">
        <f aca="false">X201-(X200*$G200/100)</f>
        <v>0</v>
      </c>
      <c r="AR201" s="14" t="n">
        <f aca="false">Y201-(Y200*$G200/100)</f>
        <v>0</v>
      </c>
    </row>
    <row r="202" customFormat="false" ht="18" hidden="false" customHeight="false" outlineLevel="0" collapsed="false">
      <c r="A202" s="29"/>
      <c r="B202" s="29"/>
      <c r="C202" s="29"/>
      <c r="D202" s="29"/>
      <c r="G202" s="6"/>
      <c r="AA202" s="14"/>
      <c r="AB202" s="14" t="n">
        <f aca="false">I202-(I201*$G201/100)</f>
        <v>0</v>
      </c>
      <c r="AC202" s="14" t="n">
        <f aca="false">J202-(J201*$G201/100)</f>
        <v>0</v>
      </c>
      <c r="AD202" s="14" t="n">
        <f aca="false">K202-(K201*$G201/100)</f>
        <v>0</v>
      </c>
      <c r="AE202" s="14" t="n">
        <f aca="false">L202-(L201*$G201/100)</f>
        <v>0</v>
      </c>
      <c r="AF202" s="14" t="n">
        <f aca="false">M202-(M201*$G201/100)</f>
        <v>0</v>
      </c>
      <c r="AG202" s="14" t="n">
        <f aca="false">N202-(N201*$G201/100)</f>
        <v>0</v>
      </c>
      <c r="AH202" s="14" t="n">
        <f aca="false">O202-(O201*$G201/100)</f>
        <v>0</v>
      </c>
      <c r="AI202" s="14" t="n">
        <f aca="false">P202-(P201*$G201/100)</f>
        <v>0</v>
      </c>
      <c r="AJ202" s="14" t="n">
        <f aca="false">Q202-(Q201*$G201/100)</f>
        <v>0</v>
      </c>
      <c r="AK202" s="14" t="n">
        <f aca="false">R202-(R201*$G201/100)</f>
        <v>0</v>
      </c>
      <c r="AL202" s="14" t="n">
        <f aca="false">S202-(S201*$G201/100)</f>
        <v>0</v>
      </c>
      <c r="AM202" s="14" t="n">
        <f aca="false">T202-(T201*$G201/100)</f>
        <v>0</v>
      </c>
      <c r="AN202" s="14" t="n">
        <f aca="false">U202-(U201*$G201/100)</f>
        <v>0</v>
      </c>
      <c r="AO202" s="14" t="n">
        <f aca="false">V202-(V201*$G201/100)</f>
        <v>0</v>
      </c>
      <c r="AP202" s="14" t="n">
        <f aca="false">W202-(W201*$G201/100)</f>
        <v>0</v>
      </c>
      <c r="AQ202" s="14" t="n">
        <f aca="false">X202-(X201*$G201/100)</f>
        <v>0</v>
      </c>
      <c r="AR202" s="14" t="n">
        <f aca="false">Y202-(Y201*$G201/100)</f>
        <v>0</v>
      </c>
    </row>
    <row r="203" customFormat="false" ht="18" hidden="false" customHeight="false" outlineLevel="0" collapsed="false">
      <c r="A203" s="29"/>
      <c r="B203" s="29"/>
      <c r="C203" s="29"/>
      <c r="D203" s="29"/>
      <c r="G203" s="6"/>
      <c r="AA203" s="14"/>
      <c r="AB203" s="14" t="n">
        <f aca="false">I203-(I202*$G202/100)</f>
        <v>0</v>
      </c>
      <c r="AC203" s="14" t="n">
        <f aca="false">J203-(J202*$G202/100)</f>
        <v>0</v>
      </c>
      <c r="AD203" s="14" t="n">
        <f aca="false">K203-(K202*$G202/100)</f>
        <v>0</v>
      </c>
      <c r="AE203" s="14" t="n">
        <f aca="false">L203-(L202*$G202/100)</f>
        <v>0</v>
      </c>
      <c r="AF203" s="14" t="n">
        <f aca="false">M203-(M202*$G202/100)</f>
        <v>0</v>
      </c>
      <c r="AG203" s="14" t="n">
        <f aca="false">N203-(N202*$G202/100)</f>
        <v>0</v>
      </c>
      <c r="AH203" s="14" t="n">
        <f aca="false">O203-(O202*$G202/100)</f>
        <v>0</v>
      </c>
      <c r="AI203" s="14" t="n">
        <f aca="false">P203-(P202*$G202/100)</f>
        <v>0</v>
      </c>
      <c r="AJ203" s="14" t="n">
        <f aca="false">Q203-(Q202*$G202/100)</f>
        <v>0</v>
      </c>
      <c r="AK203" s="14" t="n">
        <f aca="false">R203-(R202*$G202/100)</f>
        <v>0</v>
      </c>
      <c r="AL203" s="14" t="n">
        <f aca="false">S203-(S202*$G202/100)</f>
        <v>0</v>
      </c>
      <c r="AM203" s="14" t="n">
        <f aca="false">T203-(T202*$G202/100)</f>
        <v>0</v>
      </c>
      <c r="AN203" s="14" t="n">
        <f aca="false">U203-(U202*$G202/100)</f>
        <v>0</v>
      </c>
      <c r="AO203" s="14" t="n">
        <f aca="false">V203-(V202*$G202/100)</f>
        <v>0</v>
      </c>
      <c r="AP203" s="14" t="n">
        <f aca="false">W203-(W202*$G202/100)</f>
        <v>0</v>
      </c>
      <c r="AQ203" s="14" t="n">
        <f aca="false">X203-(X202*$G202/100)</f>
        <v>0</v>
      </c>
      <c r="AR203" s="14" t="n">
        <f aca="false">Y203-(Y202*$G202/100)</f>
        <v>0</v>
      </c>
    </row>
    <row r="204" customFormat="false" ht="18" hidden="false" customHeight="false" outlineLevel="0" collapsed="false">
      <c r="A204" s="29"/>
      <c r="B204" s="29"/>
      <c r="C204" s="29"/>
      <c r="D204" s="29"/>
      <c r="G204" s="6"/>
      <c r="AA204" s="14"/>
      <c r="AB204" s="14" t="n">
        <f aca="false">I204-(I203*$G203/100)</f>
        <v>0</v>
      </c>
      <c r="AC204" s="14" t="n">
        <f aca="false">J204-(J203*$G203/100)</f>
        <v>0</v>
      </c>
      <c r="AD204" s="14" t="n">
        <f aca="false">K204-(K203*$G203/100)</f>
        <v>0</v>
      </c>
      <c r="AE204" s="14" t="n">
        <f aca="false">L204-(L203*$G203/100)</f>
        <v>0</v>
      </c>
      <c r="AF204" s="14" t="n">
        <f aca="false">M204-(M203*$G203/100)</f>
        <v>0</v>
      </c>
      <c r="AG204" s="14" t="n">
        <f aca="false">N204-(N203*$G203/100)</f>
        <v>0</v>
      </c>
      <c r="AH204" s="14" t="n">
        <f aca="false">O204-(O203*$G203/100)</f>
        <v>0</v>
      </c>
      <c r="AI204" s="14" t="n">
        <f aca="false">P204-(P203*$G203/100)</f>
        <v>0</v>
      </c>
      <c r="AJ204" s="14" t="n">
        <f aca="false">Q204-(Q203*$G203/100)</f>
        <v>0</v>
      </c>
      <c r="AK204" s="14" t="n">
        <f aca="false">R204-(R203*$G203/100)</f>
        <v>0</v>
      </c>
      <c r="AL204" s="14" t="n">
        <f aca="false">S204-(S203*$G203/100)</f>
        <v>0</v>
      </c>
      <c r="AM204" s="14" t="n">
        <f aca="false">T204-(T203*$G203/100)</f>
        <v>0</v>
      </c>
      <c r="AN204" s="14" t="n">
        <f aca="false">U204-(U203*$G203/100)</f>
        <v>0</v>
      </c>
      <c r="AO204" s="14" t="n">
        <f aca="false">V204-(V203*$G203/100)</f>
        <v>0</v>
      </c>
      <c r="AP204" s="14" t="n">
        <f aca="false">W204-(W203*$G203/100)</f>
        <v>0</v>
      </c>
      <c r="AQ204" s="14" t="n">
        <f aca="false">X204-(X203*$G203/100)</f>
        <v>0</v>
      </c>
      <c r="AR204" s="14" t="n">
        <f aca="false">Y204-(Y203*$G203/100)</f>
        <v>0</v>
      </c>
    </row>
    <row r="205" customFormat="false" ht="18" hidden="false" customHeight="false" outlineLevel="0" collapsed="false">
      <c r="A205" s="29"/>
      <c r="B205" s="29"/>
      <c r="C205" s="29"/>
      <c r="D205" s="29"/>
      <c r="G205" s="6"/>
      <c r="AA205" s="14"/>
      <c r="AB205" s="14" t="n">
        <f aca="false">I205-(I204*$G204/100)</f>
        <v>0</v>
      </c>
      <c r="AC205" s="14" t="n">
        <f aca="false">J205-(J204*$G204/100)</f>
        <v>0</v>
      </c>
      <c r="AD205" s="14" t="n">
        <f aca="false">K205-(K204*$G204/100)</f>
        <v>0</v>
      </c>
      <c r="AE205" s="14" t="n">
        <f aca="false">L205-(L204*$G204/100)</f>
        <v>0</v>
      </c>
      <c r="AF205" s="14" t="n">
        <f aca="false">M205-(M204*$G204/100)</f>
        <v>0</v>
      </c>
      <c r="AG205" s="14" t="n">
        <f aca="false">N205-(N204*$G204/100)</f>
        <v>0</v>
      </c>
      <c r="AH205" s="14" t="n">
        <f aca="false">O205-(O204*$G204/100)</f>
        <v>0</v>
      </c>
      <c r="AI205" s="14" t="n">
        <f aca="false">P205-(P204*$G204/100)</f>
        <v>0</v>
      </c>
      <c r="AJ205" s="14" t="n">
        <f aca="false">Q205-(Q204*$G204/100)</f>
        <v>0</v>
      </c>
      <c r="AK205" s="14" t="n">
        <f aca="false">R205-(R204*$G204/100)</f>
        <v>0</v>
      </c>
      <c r="AL205" s="14" t="n">
        <f aca="false">S205-(S204*$G204/100)</f>
        <v>0</v>
      </c>
      <c r="AM205" s="14" t="n">
        <f aca="false">T205-(T204*$G204/100)</f>
        <v>0</v>
      </c>
      <c r="AN205" s="14" t="n">
        <f aca="false">U205-(U204*$G204/100)</f>
        <v>0</v>
      </c>
      <c r="AO205" s="14" t="n">
        <f aca="false">V205-(V204*$G204/100)</f>
        <v>0</v>
      </c>
      <c r="AP205" s="14" t="n">
        <f aca="false">W205-(W204*$G204/100)</f>
        <v>0</v>
      </c>
      <c r="AQ205" s="14" t="n">
        <f aca="false">X205-(X204*$G204/100)</f>
        <v>0</v>
      </c>
      <c r="AR205" s="14" t="n">
        <f aca="false">Y205-(Y204*$G204/100)</f>
        <v>0</v>
      </c>
    </row>
    <row r="206" customFormat="false" ht="18" hidden="false" customHeight="false" outlineLevel="0" collapsed="false">
      <c r="A206" s="29"/>
      <c r="B206" s="29"/>
      <c r="C206" s="29"/>
      <c r="D206" s="29"/>
      <c r="G206" s="6"/>
      <c r="AA206" s="14"/>
      <c r="AB206" s="14" t="n">
        <f aca="false">I206-(I205*$G205/100)</f>
        <v>0</v>
      </c>
      <c r="AC206" s="14" t="n">
        <f aca="false">J206-(J205*$G205/100)</f>
        <v>0</v>
      </c>
      <c r="AD206" s="14" t="n">
        <f aca="false">K206-(K205*$G205/100)</f>
        <v>0</v>
      </c>
      <c r="AE206" s="14" t="n">
        <f aca="false">L206-(L205*$G205/100)</f>
        <v>0</v>
      </c>
      <c r="AF206" s="14" t="n">
        <f aca="false">M206-(M205*$G205/100)</f>
        <v>0</v>
      </c>
      <c r="AG206" s="14" t="n">
        <f aca="false">N206-(N205*$G205/100)</f>
        <v>0</v>
      </c>
      <c r="AH206" s="14" t="n">
        <f aca="false">O206-(O205*$G205/100)</f>
        <v>0</v>
      </c>
      <c r="AI206" s="14" t="n">
        <f aca="false">P206-(P205*$G205/100)</f>
        <v>0</v>
      </c>
      <c r="AJ206" s="14" t="n">
        <f aca="false">Q206-(Q205*$G205/100)</f>
        <v>0</v>
      </c>
      <c r="AK206" s="14" t="n">
        <f aca="false">R206-(R205*$G205/100)</f>
        <v>0</v>
      </c>
      <c r="AL206" s="14" t="n">
        <f aca="false">S206-(S205*$G205/100)</f>
        <v>0</v>
      </c>
      <c r="AM206" s="14" t="n">
        <f aca="false">T206-(T205*$G205/100)</f>
        <v>0</v>
      </c>
      <c r="AN206" s="14" t="n">
        <f aca="false">U206-(U205*$G205/100)</f>
        <v>0</v>
      </c>
      <c r="AO206" s="14" t="n">
        <f aca="false">V206-(V205*$G205/100)</f>
        <v>0</v>
      </c>
      <c r="AP206" s="14" t="n">
        <f aca="false">W206-(W205*$G205/100)</f>
        <v>0</v>
      </c>
      <c r="AQ206" s="14" t="n">
        <f aca="false">X206-(X205*$G205/100)</f>
        <v>0</v>
      </c>
      <c r="AR206" s="14" t="n">
        <f aca="false">Y206-(Y205*$G205/100)</f>
        <v>0</v>
      </c>
    </row>
    <row r="207" customFormat="false" ht="18" hidden="false" customHeight="false" outlineLevel="0" collapsed="false">
      <c r="A207" s="29"/>
      <c r="B207" s="29"/>
      <c r="C207" s="29"/>
      <c r="D207" s="29"/>
      <c r="G207" s="6"/>
      <c r="AA207" s="14"/>
      <c r="AB207" s="14" t="n">
        <f aca="false">I207-(I206*$G206/100)</f>
        <v>0</v>
      </c>
      <c r="AC207" s="14" t="n">
        <f aca="false">J207-(J206*$G206/100)</f>
        <v>0</v>
      </c>
      <c r="AD207" s="14" t="n">
        <f aca="false">K207-(K206*$G206/100)</f>
        <v>0</v>
      </c>
      <c r="AE207" s="14" t="n">
        <f aca="false">L207-(L206*$G206/100)</f>
        <v>0</v>
      </c>
      <c r="AF207" s="14" t="n">
        <f aca="false">M207-(M206*$G206/100)</f>
        <v>0</v>
      </c>
      <c r="AG207" s="14" t="n">
        <f aca="false">N207-(N206*$G206/100)</f>
        <v>0</v>
      </c>
      <c r="AH207" s="14" t="n">
        <f aca="false">O207-(O206*$G206/100)</f>
        <v>0</v>
      </c>
      <c r="AI207" s="14" t="n">
        <f aca="false">P207-(P206*$G206/100)</f>
        <v>0</v>
      </c>
      <c r="AJ207" s="14" t="n">
        <f aca="false">Q207-(Q206*$G206/100)</f>
        <v>0</v>
      </c>
      <c r="AK207" s="14" t="n">
        <f aca="false">R207-(R206*$G206/100)</f>
        <v>0</v>
      </c>
      <c r="AL207" s="14" t="n">
        <f aca="false">S207-(S206*$G206/100)</f>
        <v>0</v>
      </c>
      <c r="AM207" s="14" t="n">
        <f aca="false">T207-(T206*$G206/100)</f>
        <v>0</v>
      </c>
      <c r="AN207" s="14" t="n">
        <f aca="false">U207-(U206*$G206/100)</f>
        <v>0</v>
      </c>
      <c r="AO207" s="14" t="n">
        <f aca="false">V207-(V206*$G206/100)</f>
        <v>0</v>
      </c>
      <c r="AP207" s="14" t="n">
        <f aca="false">W207-(W206*$G206/100)</f>
        <v>0</v>
      </c>
      <c r="AQ207" s="14" t="n">
        <f aca="false">X207-(X206*$G206/100)</f>
        <v>0</v>
      </c>
      <c r="AR207" s="14" t="n">
        <f aca="false">Y207-(Y206*$G206/100)</f>
        <v>0</v>
      </c>
    </row>
    <row r="208" customFormat="false" ht="18" hidden="false" customHeight="false" outlineLevel="0" collapsed="false">
      <c r="A208" s="29"/>
      <c r="B208" s="29"/>
      <c r="C208" s="29"/>
      <c r="D208" s="29"/>
      <c r="G208" s="6"/>
      <c r="AA208" s="14"/>
      <c r="AB208" s="14" t="n">
        <f aca="false">I208-(I207*$G207/100)</f>
        <v>0</v>
      </c>
      <c r="AC208" s="14" t="n">
        <f aca="false">J208-(J207*$G207/100)</f>
        <v>0</v>
      </c>
      <c r="AD208" s="14" t="n">
        <f aca="false">K208-(K207*$G207/100)</f>
        <v>0</v>
      </c>
      <c r="AE208" s="14" t="n">
        <f aca="false">L208-(L207*$G207/100)</f>
        <v>0</v>
      </c>
      <c r="AF208" s="14" t="n">
        <f aca="false">M208-(M207*$G207/100)</f>
        <v>0</v>
      </c>
      <c r="AG208" s="14" t="n">
        <f aca="false">N208-(N207*$G207/100)</f>
        <v>0</v>
      </c>
      <c r="AH208" s="14" t="n">
        <f aca="false">O208-(O207*$G207/100)</f>
        <v>0</v>
      </c>
      <c r="AI208" s="14" t="n">
        <f aca="false">P208-(P207*$G207/100)</f>
        <v>0</v>
      </c>
      <c r="AJ208" s="14" t="n">
        <f aca="false">Q208-(Q207*$G207/100)</f>
        <v>0</v>
      </c>
      <c r="AK208" s="14" t="n">
        <f aca="false">R208-(R207*$G207/100)</f>
        <v>0</v>
      </c>
      <c r="AL208" s="14" t="n">
        <f aca="false">S208-(S207*$G207/100)</f>
        <v>0</v>
      </c>
      <c r="AM208" s="14" t="n">
        <f aca="false">T208-(T207*$G207/100)</f>
        <v>0</v>
      </c>
      <c r="AN208" s="14" t="n">
        <f aca="false">U208-(U207*$G207/100)</f>
        <v>0</v>
      </c>
      <c r="AO208" s="14" t="n">
        <f aca="false">V208-(V207*$G207/100)</f>
        <v>0</v>
      </c>
      <c r="AP208" s="14" t="n">
        <f aca="false">W208-(W207*$G207/100)</f>
        <v>0</v>
      </c>
      <c r="AQ208" s="14" t="n">
        <f aca="false">X208-(X207*$G207/100)</f>
        <v>0</v>
      </c>
      <c r="AR208" s="14" t="n">
        <f aca="false">Y208-(Y207*$G207/100)</f>
        <v>0</v>
      </c>
    </row>
    <row r="209" customFormat="false" ht="18" hidden="false" customHeight="false" outlineLevel="0" collapsed="false">
      <c r="A209" s="29"/>
      <c r="B209" s="29"/>
      <c r="C209" s="29"/>
      <c r="D209" s="29"/>
      <c r="G209" s="6"/>
      <c r="AA209" s="14"/>
      <c r="AB209" s="14" t="n">
        <f aca="false">I209-(I208*$G208/100)</f>
        <v>0</v>
      </c>
      <c r="AC209" s="14" t="n">
        <f aca="false">J209-(J208*$G208/100)</f>
        <v>0</v>
      </c>
      <c r="AD209" s="14" t="n">
        <f aca="false">K209-(K208*$G208/100)</f>
        <v>0</v>
      </c>
      <c r="AE209" s="14" t="n">
        <f aca="false">L209-(L208*$G208/100)</f>
        <v>0</v>
      </c>
      <c r="AF209" s="14" t="n">
        <f aca="false">M209-(M208*$G208/100)</f>
        <v>0</v>
      </c>
      <c r="AG209" s="14" t="n">
        <f aca="false">N209-(N208*$G208/100)</f>
        <v>0</v>
      </c>
      <c r="AH209" s="14" t="n">
        <f aca="false">O209-(O208*$G208/100)</f>
        <v>0</v>
      </c>
      <c r="AI209" s="14" t="n">
        <f aca="false">P209-(P208*$G208/100)</f>
        <v>0</v>
      </c>
      <c r="AJ209" s="14" t="n">
        <f aca="false">Q209-(Q208*$G208/100)</f>
        <v>0</v>
      </c>
      <c r="AK209" s="14" t="n">
        <f aca="false">R209-(R208*$G208/100)</f>
        <v>0</v>
      </c>
      <c r="AL209" s="14" t="n">
        <f aca="false">S209-(S208*$G208/100)</f>
        <v>0</v>
      </c>
      <c r="AM209" s="14" t="n">
        <f aca="false">T209-(T208*$G208/100)</f>
        <v>0</v>
      </c>
      <c r="AN209" s="14" t="n">
        <f aca="false">U209-(U208*$G208/100)</f>
        <v>0</v>
      </c>
      <c r="AO209" s="14" t="n">
        <f aca="false">V209-(V208*$G208/100)</f>
        <v>0</v>
      </c>
      <c r="AP209" s="14" t="n">
        <f aca="false">W209-(W208*$G208/100)</f>
        <v>0</v>
      </c>
      <c r="AQ209" s="14" t="n">
        <f aca="false">X209-(X208*$G208/100)</f>
        <v>0</v>
      </c>
      <c r="AR209" s="14" t="n">
        <f aca="false">Y209-(Y208*$G208/100)</f>
        <v>0</v>
      </c>
    </row>
    <row r="210" customFormat="false" ht="18" hidden="false" customHeight="false" outlineLevel="0" collapsed="false">
      <c r="A210" s="29"/>
      <c r="B210" s="29"/>
      <c r="C210" s="29"/>
      <c r="D210" s="29"/>
      <c r="G210" s="6"/>
      <c r="AA210" s="14"/>
      <c r="AB210" s="14" t="n">
        <f aca="false">I210-(I209*$G209/100)</f>
        <v>0</v>
      </c>
      <c r="AC210" s="14" t="n">
        <f aca="false">J210-(J209*$G209/100)</f>
        <v>0</v>
      </c>
      <c r="AD210" s="14" t="n">
        <f aca="false">K210-(K209*$G209/100)</f>
        <v>0</v>
      </c>
      <c r="AE210" s="14" t="n">
        <f aca="false">L210-(L209*$G209/100)</f>
        <v>0</v>
      </c>
      <c r="AF210" s="14" t="n">
        <f aca="false">M210-(M209*$G209/100)</f>
        <v>0</v>
      </c>
      <c r="AG210" s="14" t="n">
        <f aca="false">N210-(N209*$G209/100)</f>
        <v>0</v>
      </c>
      <c r="AH210" s="14" t="n">
        <f aca="false">O210-(O209*$G209/100)</f>
        <v>0</v>
      </c>
      <c r="AI210" s="14" t="n">
        <f aca="false">P210-(P209*$G209/100)</f>
        <v>0</v>
      </c>
      <c r="AJ210" s="14" t="n">
        <f aca="false">Q210-(Q209*$G209/100)</f>
        <v>0</v>
      </c>
      <c r="AK210" s="14" t="n">
        <f aca="false">R210-(R209*$G209/100)</f>
        <v>0</v>
      </c>
      <c r="AL210" s="14" t="n">
        <f aca="false">S210-(S209*$G209/100)</f>
        <v>0</v>
      </c>
      <c r="AM210" s="14" t="n">
        <f aca="false">T210-(T209*$G209/100)</f>
        <v>0</v>
      </c>
      <c r="AN210" s="14" t="n">
        <f aca="false">U210-(U209*$G209/100)</f>
        <v>0</v>
      </c>
      <c r="AO210" s="14" t="n">
        <f aca="false">V210-(V209*$G209/100)</f>
        <v>0</v>
      </c>
      <c r="AP210" s="14" t="n">
        <f aca="false">W210-(W209*$G209/100)</f>
        <v>0</v>
      </c>
      <c r="AQ210" s="14" t="n">
        <f aca="false">X210-(X209*$G209/100)</f>
        <v>0</v>
      </c>
      <c r="AR210" s="14" t="n">
        <f aca="false">Y210-(Y209*$G209/100)</f>
        <v>0</v>
      </c>
    </row>
    <row r="211" customFormat="false" ht="18" hidden="false" customHeight="false" outlineLevel="0" collapsed="false">
      <c r="A211" s="29"/>
      <c r="B211" s="29"/>
      <c r="C211" s="29"/>
      <c r="D211" s="29"/>
      <c r="G211" s="6"/>
      <c r="AA211" s="14"/>
      <c r="AB211" s="14" t="n">
        <f aca="false">I211-(I210*$G210/100)</f>
        <v>0</v>
      </c>
      <c r="AC211" s="14" t="n">
        <f aca="false">J211-(J210*$G210/100)</f>
        <v>0</v>
      </c>
      <c r="AD211" s="14" t="n">
        <f aca="false">K211-(K210*$G210/100)</f>
        <v>0</v>
      </c>
      <c r="AE211" s="14" t="n">
        <f aca="false">L211-(L210*$G210/100)</f>
        <v>0</v>
      </c>
      <c r="AF211" s="14" t="n">
        <f aca="false">M211-(M210*$G210/100)</f>
        <v>0</v>
      </c>
      <c r="AG211" s="14" t="n">
        <f aca="false">N211-(N210*$G210/100)</f>
        <v>0</v>
      </c>
      <c r="AH211" s="14" t="n">
        <f aca="false">O211-(O210*$G210/100)</f>
        <v>0</v>
      </c>
      <c r="AI211" s="14" t="n">
        <f aca="false">P211-(P210*$G210/100)</f>
        <v>0</v>
      </c>
      <c r="AJ211" s="14" t="n">
        <f aca="false">Q211-(Q210*$G210/100)</f>
        <v>0</v>
      </c>
      <c r="AK211" s="14" t="n">
        <f aca="false">R211-(R210*$G210/100)</f>
        <v>0</v>
      </c>
      <c r="AL211" s="14" t="n">
        <f aca="false">S211-(S210*$G210/100)</f>
        <v>0</v>
      </c>
      <c r="AM211" s="14" t="n">
        <f aca="false">T211-(T210*$G210/100)</f>
        <v>0</v>
      </c>
      <c r="AN211" s="14" t="n">
        <f aca="false">U211-(U210*$G210/100)</f>
        <v>0</v>
      </c>
      <c r="AO211" s="14" t="n">
        <f aca="false">V211-(V210*$G210/100)</f>
        <v>0</v>
      </c>
      <c r="AP211" s="14" t="n">
        <f aca="false">W211-(W210*$G210/100)</f>
        <v>0</v>
      </c>
      <c r="AQ211" s="14" t="n">
        <f aca="false">X211-(X210*$G210/100)</f>
        <v>0</v>
      </c>
      <c r="AR211" s="14" t="n">
        <f aca="false">Y211-(Y210*$G210/100)</f>
        <v>0</v>
      </c>
    </row>
    <row r="212" customFormat="false" ht="18" hidden="false" customHeight="false" outlineLevel="0" collapsed="false">
      <c r="A212" s="29"/>
      <c r="B212" s="29"/>
      <c r="C212" s="29"/>
      <c r="D212" s="29"/>
      <c r="G212" s="6"/>
      <c r="AA212" s="14"/>
      <c r="AB212" s="14" t="n">
        <f aca="false">I212-(I211*$G211/100)</f>
        <v>0</v>
      </c>
      <c r="AC212" s="14" t="n">
        <f aca="false">J212-(J211*$G211/100)</f>
        <v>0</v>
      </c>
      <c r="AD212" s="14" t="n">
        <f aca="false">K212-(K211*$G211/100)</f>
        <v>0</v>
      </c>
      <c r="AE212" s="14" t="n">
        <f aca="false">L212-(L211*$G211/100)</f>
        <v>0</v>
      </c>
      <c r="AF212" s="14" t="n">
        <f aca="false">M212-(M211*$G211/100)</f>
        <v>0</v>
      </c>
      <c r="AG212" s="14" t="n">
        <f aca="false">N212-(N211*$G211/100)</f>
        <v>0</v>
      </c>
      <c r="AH212" s="14" t="n">
        <f aca="false">O212-(O211*$G211/100)</f>
        <v>0</v>
      </c>
      <c r="AI212" s="14" t="n">
        <f aca="false">P212-(P211*$G211/100)</f>
        <v>0</v>
      </c>
      <c r="AJ212" s="14" t="n">
        <f aca="false">Q212-(Q211*$G211/100)</f>
        <v>0</v>
      </c>
      <c r="AK212" s="14" t="n">
        <f aca="false">R212-(R211*$G211/100)</f>
        <v>0</v>
      </c>
      <c r="AL212" s="14" t="n">
        <f aca="false">S212-(S211*$G211/100)</f>
        <v>0</v>
      </c>
      <c r="AM212" s="14" t="n">
        <f aca="false">T212-(T211*$G211/100)</f>
        <v>0</v>
      </c>
      <c r="AN212" s="14" t="n">
        <f aca="false">U212-(U211*$G211/100)</f>
        <v>0</v>
      </c>
      <c r="AO212" s="14" t="n">
        <f aca="false">V212-(V211*$G211/100)</f>
        <v>0</v>
      </c>
      <c r="AP212" s="14" t="n">
        <f aca="false">W212-(W211*$G211/100)</f>
        <v>0</v>
      </c>
      <c r="AQ212" s="14" t="n">
        <f aca="false">X212-(X211*$G211/100)</f>
        <v>0</v>
      </c>
      <c r="AR212" s="14" t="n">
        <f aca="false">Y212-(Y211*$G211/100)</f>
        <v>0</v>
      </c>
    </row>
    <row r="213" customFormat="false" ht="18" hidden="false" customHeight="false" outlineLevel="0" collapsed="false">
      <c r="A213" s="29"/>
      <c r="B213" s="29"/>
      <c r="C213" s="29"/>
      <c r="D213" s="29"/>
      <c r="G213" s="6"/>
      <c r="AA213" s="14"/>
      <c r="AB213" s="14" t="n">
        <f aca="false">I213-(I212*$G212/100)</f>
        <v>0</v>
      </c>
      <c r="AC213" s="14" t="n">
        <f aca="false">J213-(J212*$G212/100)</f>
        <v>0</v>
      </c>
      <c r="AD213" s="14" t="n">
        <f aca="false">K213-(K212*$G212/100)</f>
        <v>0</v>
      </c>
      <c r="AE213" s="14" t="n">
        <f aca="false">L213-(L212*$G212/100)</f>
        <v>0</v>
      </c>
      <c r="AF213" s="14" t="n">
        <f aca="false">M213-(M212*$G212/100)</f>
        <v>0</v>
      </c>
      <c r="AG213" s="14" t="n">
        <f aca="false">N213-(N212*$G212/100)</f>
        <v>0</v>
      </c>
      <c r="AH213" s="14" t="n">
        <f aca="false">O213-(O212*$G212/100)</f>
        <v>0</v>
      </c>
      <c r="AI213" s="14" t="n">
        <f aca="false">P213-(P212*$G212/100)</f>
        <v>0</v>
      </c>
      <c r="AJ213" s="14" t="n">
        <f aca="false">Q213-(Q212*$G212/100)</f>
        <v>0</v>
      </c>
      <c r="AK213" s="14" t="n">
        <f aca="false">R213-(R212*$G212/100)</f>
        <v>0</v>
      </c>
      <c r="AL213" s="14" t="n">
        <f aca="false">S213-(S212*$G212/100)</f>
        <v>0</v>
      </c>
      <c r="AM213" s="14" t="n">
        <f aca="false">T213-(T212*$G212/100)</f>
        <v>0</v>
      </c>
      <c r="AN213" s="14" t="n">
        <f aca="false">U213-(U212*$G212/100)</f>
        <v>0</v>
      </c>
      <c r="AO213" s="14" t="n">
        <f aca="false">V213-(V212*$G212/100)</f>
        <v>0</v>
      </c>
      <c r="AP213" s="14" t="n">
        <f aca="false">W213-(W212*$G212/100)</f>
        <v>0</v>
      </c>
      <c r="AQ213" s="14" t="n">
        <f aca="false">X213-(X212*$G212/100)</f>
        <v>0</v>
      </c>
      <c r="AR213" s="14" t="n">
        <f aca="false">Y213-(Y212*$G212/100)</f>
        <v>0</v>
      </c>
    </row>
    <row r="214" customFormat="false" ht="18" hidden="false" customHeight="false" outlineLevel="0" collapsed="false">
      <c r="A214" s="29"/>
      <c r="B214" s="29"/>
      <c r="C214" s="29"/>
      <c r="D214" s="29"/>
      <c r="G214" s="6"/>
      <c r="AA214" s="14"/>
      <c r="AB214" s="14" t="n">
        <f aca="false">I214-(I213*$G213/100)</f>
        <v>0</v>
      </c>
      <c r="AC214" s="14" t="n">
        <f aca="false">J214-(J213*$G213/100)</f>
        <v>0</v>
      </c>
      <c r="AD214" s="14" t="n">
        <f aca="false">K214-(K213*$G213/100)</f>
        <v>0</v>
      </c>
      <c r="AE214" s="14" t="n">
        <f aca="false">L214-(L213*$G213/100)</f>
        <v>0</v>
      </c>
      <c r="AF214" s="14" t="n">
        <f aca="false">M214-(M213*$G213/100)</f>
        <v>0</v>
      </c>
      <c r="AG214" s="14" t="n">
        <f aca="false">N214-(N213*$G213/100)</f>
        <v>0</v>
      </c>
      <c r="AH214" s="14" t="n">
        <f aca="false">O214-(O213*$G213/100)</f>
        <v>0</v>
      </c>
      <c r="AI214" s="14" t="n">
        <f aca="false">P214-(P213*$G213/100)</f>
        <v>0</v>
      </c>
      <c r="AJ214" s="14" t="n">
        <f aca="false">Q214-(Q213*$G213/100)</f>
        <v>0</v>
      </c>
      <c r="AK214" s="14" t="n">
        <f aca="false">R214-(R213*$G213/100)</f>
        <v>0</v>
      </c>
      <c r="AL214" s="14" t="n">
        <f aca="false">S214-(S213*$G213/100)</f>
        <v>0</v>
      </c>
      <c r="AM214" s="14" t="n">
        <f aca="false">T214-(T213*$G213/100)</f>
        <v>0</v>
      </c>
      <c r="AN214" s="14" t="n">
        <f aca="false">U214-(U213*$G213/100)</f>
        <v>0</v>
      </c>
      <c r="AO214" s="14" t="n">
        <f aca="false">V214-(V213*$G213/100)</f>
        <v>0</v>
      </c>
      <c r="AP214" s="14" t="n">
        <f aca="false">W214-(W213*$G213/100)</f>
        <v>0</v>
      </c>
      <c r="AQ214" s="14" t="n">
        <f aca="false">X214-(X213*$G213/100)</f>
        <v>0</v>
      </c>
      <c r="AR214" s="14" t="n">
        <f aca="false">Y214-(Y213*$G213/100)</f>
        <v>0</v>
      </c>
    </row>
    <row r="215" customFormat="false" ht="18" hidden="false" customHeight="false" outlineLevel="0" collapsed="false">
      <c r="A215" s="29"/>
      <c r="B215" s="29"/>
      <c r="C215" s="29"/>
      <c r="D215" s="29"/>
      <c r="G215" s="6"/>
      <c r="AA215" s="14"/>
      <c r="AB215" s="14" t="n">
        <f aca="false">I215-(I214*$G214/100)</f>
        <v>0</v>
      </c>
      <c r="AC215" s="14" t="n">
        <f aca="false">J215-(J214*$G214/100)</f>
        <v>0</v>
      </c>
      <c r="AD215" s="14" t="n">
        <f aca="false">K215-(K214*$G214/100)</f>
        <v>0</v>
      </c>
      <c r="AE215" s="14" t="n">
        <f aca="false">L215-(L214*$G214/100)</f>
        <v>0</v>
      </c>
      <c r="AF215" s="14" t="n">
        <f aca="false">M215-(M214*$G214/100)</f>
        <v>0</v>
      </c>
      <c r="AG215" s="14" t="n">
        <f aca="false">N215-(N214*$G214/100)</f>
        <v>0</v>
      </c>
      <c r="AH215" s="14" t="n">
        <f aca="false">O215-(O214*$G214/100)</f>
        <v>0</v>
      </c>
      <c r="AI215" s="14" t="n">
        <f aca="false">P215-(P214*$G214/100)</f>
        <v>0</v>
      </c>
      <c r="AJ215" s="14" t="n">
        <f aca="false">Q215-(Q214*$G214/100)</f>
        <v>0</v>
      </c>
      <c r="AK215" s="14" t="n">
        <f aca="false">R215-(R214*$G214/100)</f>
        <v>0</v>
      </c>
      <c r="AL215" s="14" t="n">
        <f aca="false">S215-(S214*$G214/100)</f>
        <v>0</v>
      </c>
      <c r="AM215" s="14" t="n">
        <f aca="false">T215-(T214*$G214/100)</f>
        <v>0</v>
      </c>
      <c r="AN215" s="14" t="n">
        <f aca="false">U215-(U214*$G214/100)</f>
        <v>0</v>
      </c>
      <c r="AO215" s="14" t="n">
        <f aca="false">V215-(V214*$G214/100)</f>
        <v>0</v>
      </c>
      <c r="AP215" s="14" t="n">
        <f aca="false">W215-(W214*$G214/100)</f>
        <v>0</v>
      </c>
      <c r="AQ215" s="14" t="n">
        <f aca="false">X215-(X214*$G214/100)</f>
        <v>0</v>
      </c>
      <c r="AR215" s="14" t="n">
        <f aca="false">Y215-(Y214*$G214/100)</f>
        <v>0</v>
      </c>
    </row>
    <row r="216" customFormat="false" ht="18" hidden="false" customHeight="false" outlineLevel="0" collapsed="false">
      <c r="A216" s="29"/>
      <c r="B216" s="29"/>
      <c r="C216" s="29"/>
      <c r="D216" s="29"/>
      <c r="G216" s="6"/>
      <c r="AA216" s="14"/>
      <c r="AB216" s="14" t="n">
        <f aca="false">I216-(I215*$G215/100)</f>
        <v>0</v>
      </c>
      <c r="AC216" s="14" t="n">
        <f aca="false">J216-(J215*$G215/100)</f>
        <v>0</v>
      </c>
      <c r="AD216" s="14" t="n">
        <f aca="false">K216-(K215*$G215/100)</f>
        <v>0</v>
      </c>
      <c r="AE216" s="14" t="n">
        <f aca="false">L216-(L215*$G215/100)</f>
        <v>0</v>
      </c>
      <c r="AF216" s="14" t="n">
        <f aca="false">M216-(M215*$G215/100)</f>
        <v>0</v>
      </c>
      <c r="AG216" s="14" t="n">
        <f aca="false">N216-(N215*$G215/100)</f>
        <v>0</v>
      </c>
      <c r="AH216" s="14" t="n">
        <f aca="false">O216-(O215*$G215/100)</f>
        <v>0</v>
      </c>
      <c r="AI216" s="14" t="n">
        <f aca="false">P216-(P215*$G215/100)</f>
        <v>0</v>
      </c>
      <c r="AJ216" s="14" t="n">
        <f aca="false">Q216-(Q215*$G215/100)</f>
        <v>0</v>
      </c>
      <c r="AK216" s="14" t="n">
        <f aca="false">R216-(R215*$G215/100)</f>
        <v>0</v>
      </c>
      <c r="AL216" s="14" t="n">
        <f aca="false">S216-(S215*$G215/100)</f>
        <v>0</v>
      </c>
      <c r="AM216" s="14" t="n">
        <f aca="false">T216-(T215*$G215/100)</f>
        <v>0</v>
      </c>
      <c r="AN216" s="14" t="n">
        <f aca="false">U216-(U215*$G215/100)</f>
        <v>0</v>
      </c>
      <c r="AO216" s="14" t="n">
        <f aca="false">V216-(V215*$G215/100)</f>
        <v>0</v>
      </c>
      <c r="AP216" s="14" t="n">
        <f aca="false">W216-(W215*$G215/100)</f>
        <v>0</v>
      </c>
      <c r="AQ216" s="14" t="n">
        <f aca="false">X216-(X215*$G215/100)</f>
        <v>0</v>
      </c>
      <c r="AR216" s="14" t="n">
        <f aca="false">Y216-(Y215*$G215/100)</f>
        <v>0</v>
      </c>
    </row>
    <row r="217" customFormat="false" ht="18" hidden="false" customHeight="false" outlineLevel="0" collapsed="false">
      <c r="A217" s="29"/>
      <c r="B217" s="29"/>
      <c r="C217" s="29"/>
      <c r="D217" s="29"/>
      <c r="G217" s="6"/>
      <c r="AA217" s="14"/>
      <c r="AB217" s="14" t="n">
        <f aca="false">I217-(I216*$G216/100)</f>
        <v>0</v>
      </c>
      <c r="AC217" s="14" t="n">
        <f aca="false">J217-(J216*$G216/100)</f>
        <v>0</v>
      </c>
      <c r="AD217" s="14" t="n">
        <f aca="false">K217-(K216*$G216/100)</f>
        <v>0</v>
      </c>
      <c r="AE217" s="14" t="n">
        <f aca="false">L217-(L216*$G216/100)</f>
        <v>0</v>
      </c>
      <c r="AF217" s="14" t="n">
        <f aca="false">M217-(M216*$G216/100)</f>
        <v>0</v>
      </c>
      <c r="AG217" s="14" t="n">
        <f aca="false">N217-(N216*$G216/100)</f>
        <v>0</v>
      </c>
      <c r="AH217" s="14" t="n">
        <f aca="false">O217-(O216*$G216/100)</f>
        <v>0</v>
      </c>
      <c r="AI217" s="14" t="n">
        <f aca="false">P217-(P216*$G216/100)</f>
        <v>0</v>
      </c>
      <c r="AJ217" s="14" t="n">
        <f aca="false">Q217-(Q216*$G216/100)</f>
        <v>0</v>
      </c>
      <c r="AK217" s="14" t="n">
        <f aca="false">R217-(R216*$G216/100)</f>
        <v>0</v>
      </c>
      <c r="AL217" s="14" t="n">
        <f aca="false">S217-(S216*$G216/100)</f>
        <v>0</v>
      </c>
      <c r="AM217" s="14" t="n">
        <f aca="false">T217-(T216*$G216/100)</f>
        <v>0</v>
      </c>
      <c r="AN217" s="14" t="n">
        <f aca="false">U217-(U216*$G216/100)</f>
        <v>0</v>
      </c>
      <c r="AO217" s="14" t="n">
        <f aca="false">V217-(V216*$G216/100)</f>
        <v>0</v>
      </c>
      <c r="AP217" s="14" t="n">
        <f aca="false">W217-(W216*$G216/100)</f>
        <v>0</v>
      </c>
      <c r="AQ217" s="14" t="n">
        <f aca="false">X217-(X216*$G216/100)</f>
        <v>0</v>
      </c>
      <c r="AR217" s="14" t="n">
        <f aca="false">Y217-(Y216*$G216/100)</f>
        <v>0</v>
      </c>
    </row>
    <row r="218" customFormat="false" ht="18" hidden="false" customHeight="false" outlineLevel="0" collapsed="false">
      <c r="A218" s="29"/>
      <c r="B218" s="29"/>
      <c r="C218" s="29"/>
      <c r="D218" s="29"/>
      <c r="G218" s="6"/>
      <c r="AA218" s="14"/>
      <c r="AB218" s="14" t="n">
        <f aca="false">I218-(I217*$G217/100)</f>
        <v>0</v>
      </c>
      <c r="AC218" s="14" t="n">
        <f aca="false">J218-(J217*$G217/100)</f>
        <v>0</v>
      </c>
      <c r="AD218" s="14" t="n">
        <f aca="false">K218-(K217*$G217/100)</f>
        <v>0</v>
      </c>
      <c r="AE218" s="14" t="n">
        <f aca="false">L218-(L217*$G217/100)</f>
        <v>0</v>
      </c>
      <c r="AF218" s="14" t="n">
        <f aca="false">M218-(M217*$G217/100)</f>
        <v>0</v>
      </c>
      <c r="AG218" s="14" t="n">
        <f aca="false">N218-(N217*$G217/100)</f>
        <v>0</v>
      </c>
      <c r="AH218" s="14" t="n">
        <f aca="false">O218-(O217*$G217/100)</f>
        <v>0</v>
      </c>
      <c r="AI218" s="14" t="n">
        <f aca="false">P218-(P217*$G217/100)</f>
        <v>0</v>
      </c>
      <c r="AJ218" s="14" t="n">
        <f aca="false">Q218-(Q217*$G217/100)</f>
        <v>0</v>
      </c>
      <c r="AK218" s="14" t="n">
        <f aca="false">R218-(R217*$G217/100)</f>
        <v>0</v>
      </c>
      <c r="AL218" s="14" t="n">
        <f aca="false">S218-(S217*$G217/100)</f>
        <v>0</v>
      </c>
      <c r="AM218" s="14" t="n">
        <f aca="false">T218-(T217*$G217/100)</f>
        <v>0</v>
      </c>
      <c r="AN218" s="14" t="n">
        <f aca="false">U218-(U217*$G217/100)</f>
        <v>0</v>
      </c>
      <c r="AO218" s="14" t="n">
        <f aca="false">V218-(V217*$G217/100)</f>
        <v>0</v>
      </c>
      <c r="AP218" s="14" t="n">
        <f aca="false">W218-(W217*$G217/100)</f>
        <v>0</v>
      </c>
      <c r="AQ218" s="14" t="n">
        <f aca="false">X218-(X217*$G217/100)</f>
        <v>0</v>
      </c>
      <c r="AR218" s="14" t="n">
        <f aca="false">Y218-(Y217*$G217/100)</f>
        <v>0</v>
      </c>
    </row>
    <row r="219" customFormat="false" ht="18" hidden="false" customHeight="false" outlineLevel="0" collapsed="false">
      <c r="A219" s="29"/>
      <c r="B219" s="29"/>
      <c r="C219" s="29"/>
      <c r="D219" s="29"/>
      <c r="G219" s="6"/>
      <c r="AA219" s="14"/>
      <c r="AB219" s="14" t="n">
        <f aca="false">I219-(I218*$G218/100)</f>
        <v>0</v>
      </c>
      <c r="AC219" s="14" t="n">
        <f aca="false">J219-(J218*$G218/100)</f>
        <v>0</v>
      </c>
      <c r="AD219" s="14" t="n">
        <f aca="false">K219-(K218*$G218/100)</f>
        <v>0</v>
      </c>
      <c r="AE219" s="14" t="n">
        <f aca="false">L219-(L218*$G218/100)</f>
        <v>0</v>
      </c>
      <c r="AF219" s="14" t="n">
        <f aca="false">M219-(M218*$G218/100)</f>
        <v>0</v>
      </c>
      <c r="AG219" s="14" t="n">
        <f aca="false">N219-(N218*$G218/100)</f>
        <v>0</v>
      </c>
      <c r="AH219" s="14" t="n">
        <f aca="false">O219-(O218*$G218/100)</f>
        <v>0</v>
      </c>
      <c r="AI219" s="14" t="n">
        <f aca="false">P219-(P218*$G218/100)</f>
        <v>0</v>
      </c>
      <c r="AJ219" s="14" t="n">
        <f aca="false">Q219-(Q218*$G218/100)</f>
        <v>0</v>
      </c>
      <c r="AK219" s="14" t="n">
        <f aca="false">R219-(R218*$G218/100)</f>
        <v>0</v>
      </c>
      <c r="AL219" s="14" t="n">
        <f aca="false">S219-(S218*$G218/100)</f>
        <v>0</v>
      </c>
      <c r="AM219" s="14" t="n">
        <f aca="false">T219-(T218*$G218/100)</f>
        <v>0</v>
      </c>
      <c r="AN219" s="14" t="n">
        <f aca="false">U219-(U218*$G218/100)</f>
        <v>0</v>
      </c>
      <c r="AO219" s="14" t="n">
        <f aca="false">V219-(V218*$G218/100)</f>
        <v>0</v>
      </c>
      <c r="AP219" s="14" t="n">
        <f aca="false">W219-(W218*$G218/100)</f>
        <v>0</v>
      </c>
      <c r="AQ219" s="14" t="n">
        <f aca="false">X219-(X218*$G218/100)</f>
        <v>0</v>
      </c>
      <c r="AR219" s="14" t="n">
        <f aca="false">Y219-(Y218*$G218/100)</f>
        <v>0</v>
      </c>
    </row>
    <row r="220" customFormat="false" ht="18" hidden="false" customHeight="false" outlineLevel="0" collapsed="false">
      <c r="A220" s="29"/>
      <c r="B220" s="29"/>
      <c r="C220" s="29"/>
      <c r="D220" s="29"/>
      <c r="G220" s="6"/>
      <c r="AA220" s="14"/>
      <c r="AB220" s="14" t="n">
        <f aca="false">I220-(I219*$G219/100)</f>
        <v>0</v>
      </c>
      <c r="AC220" s="14" t="n">
        <f aca="false">J220-(J219*$G219/100)</f>
        <v>0</v>
      </c>
      <c r="AD220" s="14" t="n">
        <f aca="false">K220-(K219*$G219/100)</f>
        <v>0</v>
      </c>
      <c r="AE220" s="14" t="n">
        <f aca="false">L220-(L219*$G219/100)</f>
        <v>0</v>
      </c>
      <c r="AF220" s="14" t="n">
        <f aca="false">M220-(M219*$G219/100)</f>
        <v>0</v>
      </c>
      <c r="AG220" s="14" t="n">
        <f aca="false">N220-(N219*$G219/100)</f>
        <v>0</v>
      </c>
      <c r="AH220" s="14" t="n">
        <f aca="false">O220-(O219*$G219/100)</f>
        <v>0</v>
      </c>
      <c r="AI220" s="14" t="n">
        <f aca="false">P220-(P219*$G219/100)</f>
        <v>0</v>
      </c>
      <c r="AJ220" s="14" t="n">
        <f aca="false">Q220-(Q219*$G219/100)</f>
        <v>0</v>
      </c>
      <c r="AK220" s="14" t="n">
        <f aca="false">R220-(R219*$G219/100)</f>
        <v>0</v>
      </c>
      <c r="AL220" s="14" t="n">
        <f aca="false">S220-(S219*$G219/100)</f>
        <v>0</v>
      </c>
      <c r="AM220" s="14" t="n">
        <f aca="false">T220-(T219*$G219/100)</f>
        <v>0</v>
      </c>
      <c r="AN220" s="14" t="n">
        <f aca="false">U220-(U219*$G219/100)</f>
        <v>0</v>
      </c>
      <c r="AO220" s="14" t="n">
        <f aca="false">V220-(V219*$G219/100)</f>
        <v>0</v>
      </c>
      <c r="AP220" s="14" t="n">
        <f aca="false">W220-(W219*$G219/100)</f>
        <v>0</v>
      </c>
      <c r="AQ220" s="14" t="n">
        <f aca="false">X220-(X219*$G219/100)</f>
        <v>0</v>
      </c>
      <c r="AR220" s="14" t="n">
        <f aca="false">Y220-(Y219*$G219/100)</f>
        <v>0</v>
      </c>
    </row>
    <row r="221" customFormat="false" ht="18" hidden="false" customHeight="false" outlineLevel="0" collapsed="false">
      <c r="A221" s="29"/>
      <c r="B221" s="29"/>
      <c r="C221" s="29"/>
      <c r="D221" s="29"/>
      <c r="G221" s="6"/>
      <c r="AA221" s="14"/>
      <c r="AB221" s="14" t="n">
        <f aca="false">I221-(I220*$G220/100)</f>
        <v>0</v>
      </c>
      <c r="AC221" s="14" t="n">
        <f aca="false">J221-(J220*$G220/100)</f>
        <v>0</v>
      </c>
      <c r="AD221" s="14" t="n">
        <f aca="false">K221-(K220*$G220/100)</f>
        <v>0</v>
      </c>
      <c r="AE221" s="14" t="n">
        <f aca="false">L221-(L220*$G220/100)</f>
        <v>0</v>
      </c>
      <c r="AF221" s="14" t="n">
        <f aca="false">M221-(M220*$G220/100)</f>
        <v>0</v>
      </c>
      <c r="AG221" s="14" t="n">
        <f aca="false">N221-(N220*$G220/100)</f>
        <v>0</v>
      </c>
      <c r="AH221" s="14" t="n">
        <f aca="false">O221-(O220*$G220/100)</f>
        <v>0</v>
      </c>
      <c r="AI221" s="14" t="n">
        <f aca="false">P221-(P220*$G220/100)</f>
        <v>0</v>
      </c>
      <c r="AJ221" s="14" t="n">
        <f aca="false">Q221-(Q220*$G220/100)</f>
        <v>0</v>
      </c>
      <c r="AK221" s="14" t="n">
        <f aca="false">R221-(R220*$G220/100)</f>
        <v>0</v>
      </c>
      <c r="AL221" s="14" t="n">
        <f aca="false">S221-(S220*$G220/100)</f>
        <v>0</v>
      </c>
      <c r="AM221" s="14" t="n">
        <f aca="false">T221-(T220*$G220/100)</f>
        <v>0</v>
      </c>
      <c r="AN221" s="14" t="n">
        <f aca="false">U221-(U220*$G220/100)</f>
        <v>0</v>
      </c>
      <c r="AO221" s="14" t="n">
        <f aca="false">V221-(V220*$G220/100)</f>
        <v>0</v>
      </c>
      <c r="AP221" s="14" t="n">
        <f aca="false">W221-(W220*$G220/100)</f>
        <v>0</v>
      </c>
      <c r="AQ221" s="14" t="n">
        <f aca="false">X221-(X220*$G220/100)</f>
        <v>0</v>
      </c>
      <c r="AR221" s="14" t="n">
        <f aca="false">Y221-(Y220*$G220/100)</f>
        <v>0</v>
      </c>
    </row>
    <row r="222" customFormat="false" ht="18" hidden="false" customHeight="false" outlineLevel="0" collapsed="false">
      <c r="A222" s="29"/>
      <c r="B222" s="29"/>
      <c r="C222" s="29"/>
      <c r="D222" s="29"/>
      <c r="G222" s="6"/>
      <c r="AA222" s="14"/>
      <c r="AB222" s="14" t="n">
        <f aca="false">I222-(I221*$G221/100)</f>
        <v>0</v>
      </c>
      <c r="AC222" s="14" t="n">
        <f aca="false">J222-(J221*$G221/100)</f>
        <v>0</v>
      </c>
      <c r="AD222" s="14" t="n">
        <f aca="false">K222-(K221*$G221/100)</f>
        <v>0</v>
      </c>
      <c r="AE222" s="14" t="n">
        <f aca="false">L222-(L221*$G221/100)</f>
        <v>0</v>
      </c>
      <c r="AF222" s="14" t="n">
        <f aca="false">M222-(M221*$G221/100)</f>
        <v>0</v>
      </c>
      <c r="AG222" s="14" t="n">
        <f aca="false">N222-(N221*$G221/100)</f>
        <v>0</v>
      </c>
      <c r="AH222" s="14" t="n">
        <f aca="false">O222-(O221*$G221/100)</f>
        <v>0</v>
      </c>
      <c r="AI222" s="14" t="n">
        <f aca="false">P222-(P221*$G221/100)</f>
        <v>0</v>
      </c>
      <c r="AJ222" s="14" t="n">
        <f aca="false">Q222-(Q221*$G221/100)</f>
        <v>0</v>
      </c>
      <c r="AK222" s="14" t="n">
        <f aca="false">R222-(R221*$G221/100)</f>
        <v>0</v>
      </c>
      <c r="AL222" s="14" t="n">
        <f aca="false">S222-(S221*$G221/100)</f>
        <v>0</v>
      </c>
      <c r="AM222" s="14" t="n">
        <f aca="false">T222-(T221*$G221/100)</f>
        <v>0</v>
      </c>
      <c r="AN222" s="14" t="n">
        <f aca="false">U222-(U221*$G221/100)</f>
        <v>0</v>
      </c>
      <c r="AO222" s="14" t="n">
        <f aca="false">V222-(V221*$G221/100)</f>
        <v>0</v>
      </c>
      <c r="AP222" s="14" t="n">
        <f aca="false">W222-(W221*$G221/100)</f>
        <v>0</v>
      </c>
      <c r="AQ222" s="14" t="n">
        <f aca="false">X222-(X221*$G221/100)</f>
        <v>0</v>
      </c>
      <c r="AR222" s="14" t="n">
        <f aca="false">Y222-(Y221*$G221/100)</f>
        <v>0</v>
      </c>
    </row>
    <row r="223" customFormat="false" ht="18" hidden="false" customHeight="false" outlineLevel="0" collapsed="false">
      <c r="A223" s="29"/>
      <c r="B223" s="29"/>
      <c r="C223" s="29"/>
      <c r="D223" s="29"/>
      <c r="G223" s="6"/>
      <c r="AA223" s="14"/>
      <c r="AB223" s="14" t="n">
        <f aca="false">I223-(I222*$G222/100)</f>
        <v>0</v>
      </c>
      <c r="AC223" s="14" t="n">
        <f aca="false">J223-(J222*$G222/100)</f>
        <v>0</v>
      </c>
      <c r="AD223" s="14" t="n">
        <f aca="false">K223-(K222*$G222/100)</f>
        <v>0</v>
      </c>
      <c r="AE223" s="14" t="n">
        <f aca="false">L223-(L222*$G222/100)</f>
        <v>0</v>
      </c>
      <c r="AF223" s="14" t="n">
        <f aca="false">M223-(M222*$G222/100)</f>
        <v>0</v>
      </c>
      <c r="AG223" s="14" t="n">
        <f aca="false">N223-(N222*$G222/100)</f>
        <v>0</v>
      </c>
      <c r="AH223" s="14" t="n">
        <f aca="false">O223-(O222*$G222/100)</f>
        <v>0</v>
      </c>
      <c r="AI223" s="14" t="n">
        <f aca="false">P223-(P222*$G222/100)</f>
        <v>0</v>
      </c>
      <c r="AJ223" s="14" t="n">
        <f aca="false">Q223-(Q222*$G222/100)</f>
        <v>0</v>
      </c>
      <c r="AK223" s="14" t="n">
        <f aca="false">R223-(R222*$G222/100)</f>
        <v>0</v>
      </c>
      <c r="AL223" s="14" t="n">
        <f aca="false">S223-(S222*$G222/100)</f>
        <v>0</v>
      </c>
      <c r="AM223" s="14" t="n">
        <f aca="false">T223-(T222*$G222/100)</f>
        <v>0</v>
      </c>
      <c r="AN223" s="14" t="n">
        <f aca="false">U223-(U222*$G222/100)</f>
        <v>0</v>
      </c>
      <c r="AO223" s="14" t="n">
        <f aca="false">V223-(V222*$G222/100)</f>
        <v>0</v>
      </c>
      <c r="AP223" s="14" t="n">
        <f aca="false">W223-(W222*$G222/100)</f>
        <v>0</v>
      </c>
      <c r="AQ223" s="14" t="n">
        <f aca="false">X223-(X222*$G222/100)</f>
        <v>0</v>
      </c>
      <c r="AR223" s="14" t="n">
        <f aca="false">Y223-(Y222*$G222/100)</f>
        <v>0</v>
      </c>
    </row>
    <row r="224" customFormat="false" ht="18" hidden="false" customHeight="false" outlineLevel="0" collapsed="false">
      <c r="A224" s="29"/>
      <c r="B224" s="29"/>
      <c r="C224" s="29"/>
      <c r="D224" s="29"/>
      <c r="G224" s="6"/>
      <c r="AA224" s="14"/>
      <c r="AB224" s="14" t="n">
        <f aca="false">I224-(I223*$G223/100)</f>
        <v>0</v>
      </c>
      <c r="AC224" s="14" t="n">
        <f aca="false">J224-(J223*$G223/100)</f>
        <v>0</v>
      </c>
      <c r="AD224" s="14" t="n">
        <f aca="false">K224-(K223*$G223/100)</f>
        <v>0</v>
      </c>
      <c r="AE224" s="14" t="n">
        <f aca="false">L224-(L223*$G223/100)</f>
        <v>0</v>
      </c>
      <c r="AF224" s="14" t="n">
        <f aca="false">M224-(M223*$G223/100)</f>
        <v>0</v>
      </c>
      <c r="AG224" s="14" t="n">
        <f aca="false">N224-(N223*$G223/100)</f>
        <v>0</v>
      </c>
      <c r="AH224" s="14" t="n">
        <f aca="false">O224-(O223*$G223/100)</f>
        <v>0</v>
      </c>
      <c r="AI224" s="14" t="n">
        <f aca="false">P224-(P223*$G223/100)</f>
        <v>0</v>
      </c>
      <c r="AJ224" s="14" t="n">
        <f aca="false">Q224-(Q223*$G223/100)</f>
        <v>0</v>
      </c>
      <c r="AK224" s="14" t="n">
        <f aca="false">R224-(R223*$G223/100)</f>
        <v>0</v>
      </c>
      <c r="AL224" s="14" t="n">
        <f aca="false">S224-(S223*$G223/100)</f>
        <v>0</v>
      </c>
      <c r="AM224" s="14" t="n">
        <f aca="false">T224-(T223*$G223/100)</f>
        <v>0</v>
      </c>
      <c r="AN224" s="14" t="n">
        <f aca="false">U224-(U223*$G223/100)</f>
        <v>0</v>
      </c>
      <c r="AO224" s="14" t="n">
        <f aca="false">V224-(V223*$G223/100)</f>
        <v>0</v>
      </c>
      <c r="AP224" s="14" t="n">
        <f aca="false">W224-(W223*$G223/100)</f>
        <v>0</v>
      </c>
      <c r="AQ224" s="14" t="n">
        <f aca="false">X224-(X223*$G223/100)</f>
        <v>0</v>
      </c>
      <c r="AR224" s="14" t="n">
        <f aca="false">Y224-(Y223*$G223/100)</f>
        <v>0</v>
      </c>
    </row>
    <row r="225" customFormat="false" ht="18" hidden="false" customHeight="false" outlineLevel="0" collapsed="false">
      <c r="A225" s="29"/>
      <c r="B225" s="29"/>
      <c r="C225" s="29"/>
      <c r="D225" s="29"/>
      <c r="G225" s="6"/>
      <c r="AA225" s="14"/>
      <c r="AB225" s="14" t="n">
        <f aca="false">I225-(I224*$G224/100)</f>
        <v>0</v>
      </c>
      <c r="AC225" s="14" t="n">
        <f aca="false">J225-(J224*$G224/100)</f>
        <v>0</v>
      </c>
      <c r="AD225" s="14" t="n">
        <f aca="false">K225-(K224*$G224/100)</f>
        <v>0</v>
      </c>
      <c r="AE225" s="14" t="n">
        <f aca="false">L225-(L224*$G224/100)</f>
        <v>0</v>
      </c>
      <c r="AF225" s="14" t="n">
        <f aca="false">M225-(M224*$G224/100)</f>
        <v>0</v>
      </c>
      <c r="AG225" s="14" t="n">
        <f aca="false">N225-(N224*$G224/100)</f>
        <v>0</v>
      </c>
      <c r="AH225" s="14" t="n">
        <f aca="false">O225-(O224*$G224/100)</f>
        <v>0</v>
      </c>
      <c r="AI225" s="14" t="n">
        <f aca="false">P225-(P224*$G224/100)</f>
        <v>0</v>
      </c>
      <c r="AJ225" s="14" t="n">
        <f aca="false">Q225-(Q224*$G224/100)</f>
        <v>0</v>
      </c>
      <c r="AK225" s="14" t="n">
        <f aca="false">R225-(R224*$G224/100)</f>
        <v>0</v>
      </c>
      <c r="AL225" s="14" t="n">
        <f aca="false">S225-(S224*$G224/100)</f>
        <v>0</v>
      </c>
      <c r="AM225" s="14" t="n">
        <f aca="false">T225-(T224*$G224/100)</f>
        <v>0</v>
      </c>
      <c r="AN225" s="14" t="n">
        <f aca="false">U225-(U224*$G224/100)</f>
        <v>0</v>
      </c>
      <c r="AO225" s="14" t="n">
        <f aca="false">V225-(V224*$G224/100)</f>
        <v>0</v>
      </c>
      <c r="AP225" s="14" t="n">
        <f aca="false">W225-(W224*$G224/100)</f>
        <v>0</v>
      </c>
      <c r="AQ225" s="14" t="n">
        <f aca="false">X225-(X224*$G224/100)</f>
        <v>0</v>
      </c>
      <c r="AR225" s="14" t="n">
        <f aca="false">Y225-(Y224*$G224/100)</f>
        <v>0</v>
      </c>
    </row>
    <row r="226" customFormat="false" ht="18" hidden="false" customHeight="false" outlineLevel="0" collapsed="false">
      <c r="A226" s="29"/>
      <c r="B226" s="29"/>
      <c r="C226" s="29"/>
      <c r="D226" s="29"/>
      <c r="G226" s="6"/>
      <c r="AA226" s="14"/>
      <c r="AB226" s="14" t="n">
        <f aca="false">I226-(I225*$G225/100)</f>
        <v>0</v>
      </c>
      <c r="AC226" s="14" t="n">
        <f aca="false">J226-(J225*$G225/100)</f>
        <v>0</v>
      </c>
      <c r="AD226" s="14" t="n">
        <f aca="false">K226-(K225*$G225/100)</f>
        <v>0</v>
      </c>
      <c r="AE226" s="14" t="n">
        <f aca="false">L226-(L225*$G225/100)</f>
        <v>0</v>
      </c>
      <c r="AF226" s="14" t="n">
        <f aca="false">M226-(M225*$G225/100)</f>
        <v>0</v>
      </c>
      <c r="AG226" s="14" t="n">
        <f aca="false">N226-(N225*$G225/100)</f>
        <v>0</v>
      </c>
      <c r="AH226" s="14" t="n">
        <f aca="false">O226-(O225*$G225/100)</f>
        <v>0</v>
      </c>
      <c r="AI226" s="14" t="n">
        <f aca="false">P226-(P225*$G225/100)</f>
        <v>0</v>
      </c>
      <c r="AJ226" s="14" t="n">
        <f aca="false">Q226-(Q225*$G225/100)</f>
        <v>0</v>
      </c>
      <c r="AK226" s="14" t="n">
        <f aca="false">R226-(R225*$G225/100)</f>
        <v>0</v>
      </c>
      <c r="AL226" s="14" t="n">
        <f aca="false">S226-(S225*$G225/100)</f>
        <v>0</v>
      </c>
      <c r="AM226" s="14" t="n">
        <f aca="false">T226-(T225*$G225/100)</f>
        <v>0</v>
      </c>
      <c r="AN226" s="14" t="n">
        <f aca="false">U226-(U225*$G225/100)</f>
        <v>0</v>
      </c>
      <c r="AO226" s="14" t="n">
        <f aca="false">V226-(V225*$G225/100)</f>
        <v>0</v>
      </c>
      <c r="AP226" s="14" t="n">
        <f aca="false">W226-(W225*$G225/100)</f>
        <v>0</v>
      </c>
      <c r="AQ226" s="14" t="n">
        <f aca="false">X226-(X225*$G225/100)</f>
        <v>0</v>
      </c>
      <c r="AR226" s="14" t="n">
        <f aca="false">Y226-(Y225*$G225/100)</f>
        <v>0</v>
      </c>
    </row>
    <row r="227" customFormat="false" ht="18" hidden="false" customHeight="false" outlineLevel="0" collapsed="false">
      <c r="A227" s="29"/>
      <c r="B227" s="29"/>
      <c r="C227" s="29"/>
      <c r="D227" s="29"/>
      <c r="G227" s="6"/>
      <c r="AA227" s="14"/>
      <c r="AB227" s="14" t="n">
        <f aca="false">I227-(I226*$G226/100)</f>
        <v>0</v>
      </c>
      <c r="AC227" s="14" t="n">
        <f aca="false">J227-(J226*$G226/100)</f>
        <v>0</v>
      </c>
      <c r="AD227" s="14" t="n">
        <f aca="false">K227-(K226*$G226/100)</f>
        <v>0</v>
      </c>
      <c r="AE227" s="14" t="n">
        <f aca="false">L227-(L226*$G226/100)</f>
        <v>0</v>
      </c>
      <c r="AF227" s="14" t="n">
        <f aca="false">M227-(M226*$G226/100)</f>
        <v>0</v>
      </c>
      <c r="AG227" s="14" t="n">
        <f aca="false">N227-(N226*$G226/100)</f>
        <v>0</v>
      </c>
      <c r="AH227" s="14" t="n">
        <f aca="false">O227-(O226*$G226/100)</f>
        <v>0</v>
      </c>
      <c r="AI227" s="14" t="n">
        <f aca="false">P227-(P226*$G226/100)</f>
        <v>0</v>
      </c>
      <c r="AJ227" s="14" t="n">
        <f aca="false">Q227-(Q226*$G226/100)</f>
        <v>0</v>
      </c>
      <c r="AK227" s="14" t="n">
        <f aca="false">R227-(R226*$G226/100)</f>
        <v>0</v>
      </c>
      <c r="AL227" s="14" t="n">
        <f aca="false">S227-(S226*$G226/100)</f>
        <v>0</v>
      </c>
      <c r="AM227" s="14" t="n">
        <f aca="false">T227-(T226*$G226/100)</f>
        <v>0</v>
      </c>
      <c r="AN227" s="14" t="n">
        <f aca="false">U227-(U226*$G226/100)</f>
        <v>0</v>
      </c>
      <c r="AO227" s="14" t="n">
        <f aca="false">V227-(V226*$G226/100)</f>
        <v>0</v>
      </c>
      <c r="AP227" s="14" t="n">
        <f aca="false">W227-(W226*$G226/100)</f>
        <v>0</v>
      </c>
      <c r="AQ227" s="14" t="n">
        <f aca="false">X227-(X226*$G226/100)</f>
        <v>0</v>
      </c>
      <c r="AR227" s="14" t="n">
        <f aca="false">Y227-(Y226*$G226/100)</f>
        <v>0</v>
      </c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</row>
    <row r="228" customFormat="false" ht="18" hidden="false" customHeight="false" outlineLevel="0" collapsed="false">
      <c r="A228" s="29"/>
      <c r="B228" s="29"/>
      <c r="C228" s="29"/>
      <c r="D228" s="29"/>
      <c r="G228" s="6"/>
      <c r="AA228" s="14"/>
      <c r="AB228" s="14" t="n">
        <f aca="false">I228-(I227*$G227/100)</f>
        <v>0</v>
      </c>
      <c r="AC228" s="14" t="n">
        <f aca="false">J228-(J227*$G227/100)</f>
        <v>0</v>
      </c>
      <c r="AD228" s="14" t="n">
        <f aca="false">K228-(K227*$G227/100)</f>
        <v>0</v>
      </c>
      <c r="AE228" s="14" t="n">
        <f aca="false">L228-(L227*$G227/100)</f>
        <v>0</v>
      </c>
      <c r="AF228" s="14" t="n">
        <f aca="false">M228-(M227*$G227/100)</f>
        <v>0</v>
      </c>
      <c r="AG228" s="14" t="n">
        <f aca="false">N228-(N227*$G227/100)</f>
        <v>0</v>
      </c>
      <c r="AH228" s="14" t="n">
        <f aca="false">O228-(O227*$G227/100)</f>
        <v>0</v>
      </c>
      <c r="AI228" s="14" t="n">
        <f aca="false">P228-(P227*$G227/100)</f>
        <v>0</v>
      </c>
      <c r="AJ228" s="14" t="n">
        <f aca="false">Q228-(Q227*$G227/100)</f>
        <v>0</v>
      </c>
      <c r="AK228" s="14" t="n">
        <f aca="false">R228-(R227*$G227/100)</f>
        <v>0</v>
      </c>
      <c r="AL228" s="14" t="n">
        <f aca="false">S228-(S227*$G227/100)</f>
        <v>0</v>
      </c>
      <c r="AM228" s="14" t="n">
        <f aca="false">T228-(T227*$G227/100)</f>
        <v>0</v>
      </c>
      <c r="AN228" s="14" t="n">
        <f aca="false">U228-(U227*$G227/100)</f>
        <v>0</v>
      </c>
      <c r="AO228" s="14" t="n">
        <f aca="false">V228-(V227*$G227/100)</f>
        <v>0</v>
      </c>
      <c r="AP228" s="14" t="n">
        <f aca="false">W228-(W227*$G227/100)</f>
        <v>0</v>
      </c>
      <c r="AQ228" s="14" t="n">
        <f aca="false">X228-(X227*$G227/100)</f>
        <v>0</v>
      </c>
      <c r="AR228" s="14" t="n">
        <f aca="false">Y228-(Y227*$G227/100)</f>
        <v>0</v>
      </c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</row>
    <row r="229" customFormat="false" ht="18" hidden="false" customHeight="false" outlineLevel="0" collapsed="false">
      <c r="A229" s="29"/>
      <c r="B229" s="29"/>
      <c r="C229" s="29"/>
      <c r="D229" s="29"/>
      <c r="G229" s="6"/>
      <c r="AA229" s="14"/>
      <c r="AB229" s="14" t="n">
        <f aca="false">I229-(I228*$G228/100)</f>
        <v>0</v>
      </c>
      <c r="AC229" s="14" t="n">
        <f aca="false">J229-(J228*$G228/100)</f>
        <v>0</v>
      </c>
      <c r="AD229" s="14" t="n">
        <f aca="false">K229-(K228*$G228/100)</f>
        <v>0</v>
      </c>
      <c r="AE229" s="14" t="n">
        <f aca="false">L229-(L228*$G228/100)</f>
        <v>0</v>
      </c>
      <c r="AF229" s="14" t="n">
        <f aca="false">M229-(M228*$G228/100)</f>
        <v>0</v>
      </c>
      <c r="AG229" s="14" t="n">
        <f aca="false">N229-(N228*$G228/100)</f>
        <v>0</v>
      </c>
      <c r="AH229" s="14" t="n">
        <f aca="false">O229-(O228*$G228/100)</f>
        <v>0</v>
      </c>
      <c r="AI229" s="14" t="n">
        <f aca="false">P229-(P228*$G228/100)</f>
        <v>0</v>
      </c>
      <c r="AJ229" s="14" t="n">
        <f aca="false">Q229-(Q228*$G228/100)</f>
        <v>0</v>
      </c>
      <c r="AK229" s="14" t="n">
        <f aca="false">R229-(R228*$G228/100)</f>
        <v>0</v>
      </c>
      <c r="AL229" s="14" t="n">
        <f aca="false">S229-(S228*$G228/100)</f>
        <v>0</v>
      </c>
      <c r="AM229" s="14" t="n">
        <f aca="false">T229-(T228*$G228/100)</f>
        <v>0</v>
      </c>
      <c r="AN229" s="14" t="n">
        <f aca="false">U229-(U228*$G228/100)</f>
        <v>0</v>
      </c>
      <c r="AO229" s="14" t="n">
        <f aca="false">V229-(V228*$G228/100)</f>
        <v>0</v>
      </c>
      <c r="AP229" s="14" t="n">
        <f aca="false">W229-(W228*$G228/100)</f>
        <v>0</v>
      </c>
      <c r="AQ229" s="14" t="n">
        <f aca="false">X229-(X228*$G228/100)</f>
        <v>0</v>
      </c>
      <c r="AR229" s="14" t="n">
        <f aca="false">Y229-(Y228*$G228/100)</f>
        <v>0</v>
      </c>
    </row>
    <row r="230" customFormat="false" ht="18" hidden="false" customHeight="false" outlineLevel="0" collapsed="false">
      <c r="A230" s="29"/>
      <c r="B230" s="29"/>
      <c r="C230" s="29"/>
      <c r="D230" s="29"/>
      <c r="G230" s="6"/>
      <c r="AA230" s="14"/>
      <c r="AB230" s="14" t="n">
        <f aca="false">I230-(I229*$G229/100)</f>
        <v>0</v>
      </c>
      <c r="AC230" s="14" t="n">
        <f aca="false">J230-(J229*$G229/100)</f>
        <v>0</v>
      </c>
      <c r="AD230" s="14" t="n">
        <f aca="false">K230-(K229*$G229/100)</f>
        <v>0</v>
      </c>
      <c r="AE230" s="14" t="n">
        <f aca="false">L230-(L229*$G229/100)</f>
        <v>0</v>
      </c>
      <c r="AF230" s="14" t="n">
        <f aca="false">M230-(M229*$G229/100)</f>
        <v>0</v>
      </c>
      <c r="AG230" s="14" t="n">
        <f aca="false">N230-(N229*$G229/100)</f>
        <v>0</v>
      </c>
      <c r="AH230" s="14" t="n">
        <f aca="false">O230-(O229*$G229/100)</f>
        <v>0</v>
      </c>
      <c r="AI230" s="14" t="n">
        <f aca="false">P230-(P229*$G229/100)</f>
        <v>0</v>
      </c>
      <c r="AJ230" s="14" t="n">
        <f aca="false">Q230-(Q229*$G229/100)</f>
        <v>0</v>
      </c>
      <c r="AK230" s="14" t="n">
        <f aca="false">R230-(R229*$G229/100)</f>
        <v>0</v>
      </c>
      <c r="AL230" s="14" t="n">
        <f aca="false">S230-(S229*$G229/100)</f>
        <v>0</v>
      </c>
      <c r="AM230" s="14" t="n">
        <f aca="false">T230-(T229*$G229/100)</f>
        <v>0</v>
      </c>
      <c r="AN230" s="14" t="n">
        <f aca="false">U230-(U229*$G229/100)</f>
        <v>0</v>
      </c>
      <c r="AO230" s="14" t="n">
        <f aca="false">V230-(V229*$G229/100)</f>
        <v>0</v>
      </c>
      <c r="AP230" s="14" t="n">
        <f aca="false">W230-(W229*$G229/100)</f>
        <v>0</v>
      </c>
      <c r="AQ230" s="14" t="n">
        <f aca="false">X230-(X229*$G229/100)</f>
        <v>0</v>
      </c>
      <c r="AR230" s="14" t="n">
        <f aca="false">Y230-(Y229*$G229/100)</f>
        <v>0</v>
      </c>
    </row>
    <row r="231" customFormat="false" ht="18" hidden="false" customHeight="false" outlineLevel="0" collapsed="false">
      <c r="A231" s="29"/>
      <c r="B231" s="29"/>
      <c r="C231" s="29"/>
      <c r="D231" s="29"/>
      <c r="G231" s="6"/>
      <c r="AA231" s="14"/>
      <c r="AB231" s="14" t="n">
        <f aca="false">I231-(I230*$G230/100)</f>
        <v>0</v>
      </c>
      <c r="AC231" s="14" t="n">
        <f aca="false">J231-(J230*$G230/100)</f>
        <v>0</v>
      </c>
      <c r="AD231" s="14" t="n">
        <f aca="false">K231-(K230*$G230/100)</f>
        <v>0</v>
      </c>
      <c r="AE231" s="14" t="n">
        <f aca="false">L231-(L230*$G230/100)</f>
        <v>0</v>
      </c>
      <c r="AF231" s="14" t="n">
        <f aca="false">M231-(M230*$G230/100)</f>
        <v>0</v>
      </c>
      <c r="AG231" s="14" t="n">
        <f aca="false">N231-(N230*$G230/100)</f>
        <v>0</v>
      </c>
      <c r="AH231" s="14" t="n">
        <f aca="false">O231-(O230*$G230/100)</f>
        <v>0</v>
      </c>
      <c r="AI231" s="14" t="n">
        <f aca="false">P231-(P230*$G230/100)</f>
        <v>0</v>
      </c>
      <c r="AJ231" s="14" t="n">
        <f aca="false">Q231-(Q230*$G230/100)</f>
        <v>0</v>
      </c>
      <c r="AK231" s="14" t="n">
        <f aca="false">R231-(R230*$G230/100)</f>
        <v>0</v>
      </c>
      <c r="AL231" s="14" t="n">
        <f aca="false">S231-(S230*$G230/100)</f>
        <v>0</v>
      </c>
      <c r="AM231" s="14" t="n">
        <f aca="false">T231-(T230*$G230/100)</f>
        <v>0</v>
      </c>
      <c r="AN231" s="14" t="n">
        <f aca="false">U231-(U230*$G230/100)</f>
        <v>0</v>
      </c>
      <c r="AO231" s="14" t="n">
        <f aca="false">V231-(V230*$G230/100)</f>
        <v>0</v>
      </c>
      <c r="AP231" s="14" t="n">
        <f aca="false">W231-(W230*$G230/100)</f>
        <v>0</v>
      </c>
      <c r="AQ231" s="14" t="n">
        <f aca="false">X231-(X230*$G230/100)</f>
        <v>0</v>
      </c>
      <c r="AR231" s="14" t="n">
        <f aca="false">Y231-(Y230*$G230/100)</f>
        <v>0</v>
      </c>
    </row>
    <row r="232" customFormat="false" ht="18" hidden="false" customHeight="false" outlineLevel="0" collapsed="false">
      <c r="A232" s="29"/>
      <c r="B232" s="29"/>
      <c r="C232" s="29"/>
      <c r="D232" s="29"/>
      <c r="G232" s="6"/>
      <c r="AA232" s="14"/>
      <c r="AB232" s="14" t="n">
        <f aca="false">I232-(I231*$G231/100)</f>
        <v>0</v>
      </c>
      <c r="AC232" s="14" t="n">
        <f aca="false">J232-(J231*$G231/100)</f>
        <v>0</v>
      </c>
      <c r="AD232" s="14" t="n">
        <f aca="false">K232-(K231*$G231/100)</f>
        <v>0</v>
      </c>
      <c r="AE232" s="14" t="n">
        <f aca="false">L232-(L231*$G231/100)</f>
        <v>0</v>
      </c>
      <c r="AF232" s="14" t="n">
        <f aca="false">M232-(M231*$G231/100)</f>
        <v>0</v>
      </c>
      <c r="AG232" s="14" t="n">
        <f aca="false">N232-(N231*$G231/100)</f>
        <v>0</v>
      </c>
      <c r="AH232" s="14" t="n">
        <f aca="false">O232-(O231*$G231/100)</f>
        <v>0</v>
      </c>
      <c r="AI232" s="14" t="n">
        <f aca="false">P232-(P231*$G231/100)</f>
        <v>0</v>
      </c>
      <c r="AJ232" s="14" t="n">
        <f aca="false">Q232-(Q231*$G231/100)</f>
        <v>0</v>
      </c>
      <c r="AK232" s="14" t="n">
        <f aca="false">R232-(R231*$G231/100)</f>
        <v>0</v>
      </c>
      <c r="AL232" s="14" t="n">
        <f aca="false">S232-(S231*$G231/100)</f>
        <v>0</v>
      </c>
      <c r="AM232" s="14" t="n">
        <f aca="false">T232-(T231*$G231/100)</f>
        <v>0</v>
      </c>
      <c r="AN232" s="14" t="n">
        <f aca="false">U232-(U231*$G231/100)</f>
        <v>0</v>
      </c>
      <c r="AO232" s="14" t="n">
        <f aca="false">V232-(V231*$G231/100)</f>
        <v>0</v>
      </c>
      <c r="AP232" s="14" t="n">
        <f aca="false">W232-(W231*$G231/100)</f>
        <v>0</v>
      </c>
      <c r="AQ232" s="14" t="n">
        <f aca="false">X232-(X231*$G231/100)</f>
        <v>0</v>
      </c>
      <c r="AR232" s="14" t="n">
        <f aca="false">Y232-(Y231*$G231/100)</f>
        <v>0</v>
      </c>
    </row>
    <row r="233" customFormat="false" ht="18" hidden="false" customHeight="false" outlineLevel="0" collapsed="false">
      <c r="A233" s="29"/>
      <c r="B233" s="29"/>
      <c r="C233" s="29"/>
      <c r="D233" s="29"/>
      <c r="G233" s="6"/>
      <c r="AA233" s="14"/>
      <c r="AB233" s="14" t="n">
        <f aca="false">I233-(I232*$G232/100)</f>
        <v>0</v>
      </c>
      <c r="AC233" s="14" t="n">
        <f aca="false">J233-(J232*$G232/100)</f>
        <v>0</v>
      </c>
      <c r="AD233" s="14" t="n">
        <f aca="false">K233-(K232*$G232/100)</f>
        <v>0</v>
      </c>
      <c r="AE233" s="14" t="n">
        <f aca="false">L233-(L232*$G232/100)</f>
        <v>0</v>
      </c>
      <c r="AF233" s="14" t="n">
        <f aca="false">M233-(M232*$G232/100)</f>
        <v>0</v>
      </c>
      <c r="AG233" s="14" t="n">
        <f aca="false">N233-(N232*$G232/100)</f>
        <v>0</v>
      </c>
      <c r="AH233" s="14" t="n">
        <f aca="false">O233-(O232*$G232/100)</f>
        <v>0</v>
      </c>
      <c r="AI233" s="14" t="n">
        <f aca="false">P233-(P232*$G232/100)</f>
        <v>0</v>
      </c>
      <c r="AJ233" s="14" t="n">
        <f aca="false">Q233-(Q232*$G232/100)</f>
        <v>0</v>
      </c>
      <c r="AK233" s="14" t="n">
        <f aca="false">R233-(R232*$G232/100)</f>
        <v>0</v>
      </c>
      <c r="AL233" s="14" t="n">
        <f aca="false">S233-(S232*$G232/100)</f>
        <v>0</v>
      </c>
      <c r="AM233" s="14" t="n">
        <f aca="false">T233-(T232*$G232/100)</f>
        <v>0</v>
      </c>
      <c r="AN233" s="14" t="n">
        <f aca="false">U233-(U232*$G232/100)</f>
        <v>0</v>
      </c>
      <c r="AO233" s="14" t="n">
        <f aca="false">V233-(V232*$G232/100)</f>
        <v>0</v>
      </c>
      <c r="AP233" s="14" t="n">
        <f aca="false">W233-(W232*$G232/100)</f>
        <v>0</v>
      </c>
      <c r="AQ233" s="14" t="n">
        <f aca="false">X233-(X232*$G232/100)</f>
        <v>0</v>
      </c>
      <c r="AR233" s="14" t="n">
        <f aca="false">Y233-(Y232*$G232/100)</f>
        <v>0</v>
      </c>
    </row>
    <row r="234" customFormat="false" ht="18" hidden="false" customHeight="false" outlineLevel="0" collapsed="false">
      <c r="A234" s="29"/>
      <c r="B234" s="29"/>
      <c r="C234" s="29"/>
      <c r="D234" s="29"/>
      <c r="G234" s="6"/>
      <c r="AA234" s="14"/>
      <c r="AB234" s="14" t="n">
        <f aca="false">I234-(I233*$G233/100)</f>
        <v>0</v>
      </c>
      <c r="AC234" s="14" t="n">
        <f aca="false">J234-(J233*$G233/100)</f>
        <v>0</v>
      </c>
      <c r="AD234" s="14" t="n">
        <f aca="false">K234-(K233*$G233/100)</f>
        <v>0</v>
      </c>
      <c r="AE234" s="14" t="n">
        <f aca="false">L234-(L233*$G233/100)</f>
        <v>0</v>
      </c>
      <c r="AF234" s="14" t="n">
        <f aca="false">M234-(M233*$G233/100)</f>
        <v>0</v>
      </c>
      <c r="AG234" s="14" t="n">
        <f aca="false">N234-(N233*$G233/100)</f>
        <v>0</v>
      </c>
      <c r="AH234" s="14" t="n">
        <f aca="false">O234-(O233*$G233/100)</f>
        <v>0</v>
      </c>
      <c r="AI234" s="14" t="n">
        <f aca="false">P234-(P233*$G233/100)</f>
        <v>0</v>
      </c>
      <c r="AJ234" s="14" t="n">
        <f aca="false">Q234-(Q233*$G233/100)</f>
        <v>0</v>
      </c>
      <c r="AK234" s="14" t="n">
        <f aca="false">R234-(R233*$G233/100)</f>
        <v>0</v>
      </c>
      <c r="AL234" s="14" t="n">
        <f aca="false">S234-(S233*$G233/100)</f>
        <v>0</v>
      </c>
      <c r="AM234" s="14" t="n">
        <f aca="false">T234-(T233*$G233/100)</f>
        <v>0</v>
      </c>
      <c r="AN234" s="14" t="n">
        <f aca="false">U234-(U233*$G233/100)</f>
        <v>0</v>
      </c>
      <c r="AO234" s="14" t="n">
        <f aca="false">V234-(V233*$G233/100)</f>
        <v>0</v>
      </c>
      <c r="AP234" s="14" t="n">
        <f aca="false">W234-(W233*$G233/100)</f>
        <v>0</v>
      </c>
      <c r="AQ234" s="14" t="n">
        <f aca="false">X234-(X233*$G233/100)</f>
        <v>0</v>
      </c>
      <c r="AR234" s="14" t="n">
        <f aca="false">Y234-(Y233*$G233/100)</f>
        <v>0</v>
      </c>
    </row>
    <row r="235" customFormat="false" ht="18" hidden="false" customHeight="false" outlineLevel="0" collapsed="false">
      <c r="A235" s="29"/>
      <c r="B235" s="29"/>
      <c r="C235" s="29"/>
      <c r="D235" s="29"/>
      <c r="G235" s="6"/>
      <c r="AA235" s="14"/>
      <c r="AB235" s="14" t="n">
        <f aca="false">I235-(I234*$G234/100)</f>
        <v>0</v>
      </c>
      <c r="AC235" s="14" t="n">
        <f aca="false">J235-(J234*$G234/100)</f>
        <v>0</v>
      </c>
      <c r="AD235" s="14" t="n">
        <f aca="false">K235-(K234*$G234/100)</f>
        <v>0</v>
      </c>
      <c r="AE235" s="14" t="n">
        <f aca="false">L235-(L234*$G234/100)</f>
        <v>0</v>
      </c>
      <c r="AF235" s="14" t="n">
        <f aca="false">M235-(M234*$G234/100)</f>
        <v>0</v>
      </c>
      <c r="AG235" s="14" t="n">
        <f aca="false">N235-(N234*$G234/100)</f>
        <v>0</v>
      </c>
      <c r="AH235" s="14" t="n">
        <f aca="false">O235-(O234*$G234/100)</f>
        <v>0</v>
      </c>
      <c r="AI235" s="14" t="n">
        <f aca="false">P235-(P234*$G234/100)</f>
        <v>0</v>
      </c>
      <c r="AJ235" s="14" t="n">
        <f aca="false">Q235-(Q234*$G234/100)</f>
        <v>0</v>
      </c>
      <c r="AK235" s="14" t="n">
        <f aca="false">R235-(R234*$G234/100)</f>
        <v>0</v>
      </c>
      <c r="AL235" s="14" t="n">
        <f aca="false">S235-(S234*$G234/100)</f>
        <v>0</v>
      </c>
      <c r="AM235" s="14" t="n">
        <f aca="false">T235-(T234*$G234/100)</f>
        <v>0</v>
      </c>
      <c r="AN235" s="14" t="n">
        <f aca="false">U235-(U234*$G234/100)</f>
        <v>0</v>
      </c>
      <c r="AO235" s="14" t="n">
        <f aca="false">V235-(V234*$G234/100)</f>
        <v>0</v>
      </c>
      <c r="AP235" s="14" t="n">
        <f aca="false">W235-(W234*$G234/100)</f>
        <v>0</v>
      </c>
      <c r="AQ235" s="14" t="n">
        <f aca="false">X235-(X234*$G234/100)</f>
        <v>0</v>
      </c>
      <c r="AR235" s="14" t="n">
        <f aca="false">Y235-(Y234*$G234/100)</f>
        <v>0</v>
      </c>
    </row>
    <row r="236" customFormat="false" ht="18" hidden="false" customHeight="false" outlineLevel="0" collapsed="false">
      <c r="A236" s="29"/>
      <c r="B236" s="29"/>
      <c r="C236" s="29"/>
      <c r="D236" s="29"/>
      <c r="G236" s="6"/>
      <c r="AA236" s="14"/>
      <c r="AB236" s="14" t="n">
        <f aca="false">I236-(I235*$G235/100)</f>
        <v>0</v>
      </c>
      <c r="AC236" s="14" t="n">
        <f aca="false">J236-(J235*$G235/100)</f>
        <v>0</v>
      </c>
      <c r="AD236" s="14" t="n">
        <f aca="false">K236-(K235*$G235/100)</f>
        <v>0</v>
      </c>
      <c r="AE236" s="14" t="n">
        <f aca="false">L236-(L235*$G235/100)</f>
        <v>0</v>
      </c>
      <c r="AF236" s="14" t="n">
        <f aca="false">M236-(M235*$G235/100)</f>
        <v>0</v>
      </c>
      <c r="AG236" s="14" t="n">
        <f aca="false">N236-(N235*$G235/100)</f>
        <v>0</v>
      </c>
      <c r="AH236" s="14" t="n">
        <f aca="false">O236-(O235*$G235/100)</f>
        <v>0</v>
      </c>
      <c r="AI236" s="14" t="n">
        <f aca="false">P236-(P235*$G235/100)</f>
        <v>0</v>
      </c>
      <c r="AJ236" s="14" t="n">
        <f aca="false">Q236-(Q235*$G235/100)</f>
        <v>0</v>
      </c>
      <c r="AK236" s="14" t="n">
        <f aca="false">R236-(R235*$G235/100)</f>
        <v>0</v>
      </c>
      <c r="AL236" s="14" t="n">
        <f aca="false">S236-(S235*$G235/100)</f>
        <v>0</v>
      </c>
      <c r="AM236" s="14" t="n">
        <f aca="false">T236-(T235*$G235/100)</f>
        <v>0</v>
      </c>
      <c r="AN236" s="14" t="n">
        <f aca="false">U236-(U235*$G235/100)</f>
        <v>0</v>
      </c>
      <c r="AO236" s="14" t="n">
        <f aca="false">V236-(V235*$G235/100)</f>
        <v>0</v>
      </c>
      <c r="AP236" s="14" t="n">
        <f aca="false">W236-(W235*$G235/100)</f>
        <v>0</v>
      </c>
      <c r="AQ236" s="14" t="n">
        <f aca="false">X236-(X235*$G235/100)</f>
        <v>0</v>
      </c>
      <c r="AR236" s="14" t="n">
        <f aca="false">Y236-(Y235*$G235/100)</f>
        <v>0</v>
      </c>
    </row>
    <row r="237" customFormat="false" ht="18" hidden="false" customHeight="false" outlineLevel="0" collapsed="false">
      <c r="A237" s="29"/>
      <c r="B237" s="29"/>
      <c r="C237" s="29"/>
      <c r="D237" s="29"/>
      <c r="G237" s="6"/>
      <c r="AA237" s="14"/>
      <c r="AB237" s="14" t="n">
        <f aca="false">I237-(I236*$G236/100)</f>
        <v>0</v>
      </c>
      <c r="AC237" s="14" t="n">
        <f aca="false">J237-(J236*$G236/100)</f>
        <v>0</v>
      </c>
      <c r="AD237" s="14" t="n">
        <f aca="false">K237-(K236*$G236/100)</f>
        <v>0</v>
      </c>
      <c r="AE237" s="14" t="n">
        <f aca="false">L237-(L236*$G236/100)</f>
        <v>0</v>
      </c>
      <c r="AF237" s="14" t="n">
        <f aca="false">M237-(M236*$G236/100)</f>
        <v>0</v>
      </c>
      <c r="AG237" s="14" t="n">
        <f aca="false">N237-(N236*$G236/100)</f>
        <v>0</v>
      </c>
      <c r="AH237" s="14" t="n">
        <f aca="false">O237-(O236*$G236/100)</f>
        <v>0</v>
      </c>
      <c r="AI237" s="14" t="n">
        <f aca="false">P237-(P236*$G236/100)</f>
        <v>0</v>
      </c>
      <c r="AJ237" s="14" t="n">
        <f aca="false">Q237-(Q236*$G236/100)</f>
        <v>0</v>
      </c>
      <c r="AK237" s="14" t="n">
        <f aca="false">R237-(R236*$G236/100)</f>
        <v>0</v>
      </c>
      <c r="AL237" s="14" t="n">
        <f aca="false">S237-(S236*$G236/100)</f>
        <v>0</v>
      </c>
      <c r="AM237" s="14" t="n">
        <f aca="false">T237-(T236*$G236/100)</f>
        <v>0</v>
      </c>
      <c r="AN237" s="14" t="n">
        <f aca="false">U237-(U236*$G236/100)</f>
        <v>0</v>
      </c>
      <c r="AO237" s="14" t="n">
        <f aca="false">V237-(V236*$G236/100)</f>
        <v>0</v>
      </c>
      <c r="AP237" s="14" t="n">
        <f aca="false">W237-(W236*$G236/100)</f>
        <v>0</v>
      </c>
      <c r="AQ237" s="14" t="n">
        <f aca="false">X237-(X236*$G236/100)</f>
        <v>0</v>
      </c>
      <c r="AR237" s="14" t="n">
        <f aca="false">Y237-(Y236*$G236/100)</f>
        <v>0</v>
      </c>
    </row>
    <row r="238" customFormat="false" ht="18" hidden="false" customHeight="false" outlineLevel="0" collapsed="false">
      <c r="A238" s="29"/>
      <c r="B238" s="29"/>
      <c r="C238" s="29"/>
      <c r="D238" s="29"/>
      <c r="G238" s="6"/>
      <c r="AA238" s="14"/>
      <c r="AB238" s="14" t="n">
        <f aca="false">I238-(I237*$G237/100)</f>
        <v>0</v>
      </c>
      <c r="AC238" s="14" t="n">
        <f aca="false">J238-(J237*$G237/100)</f>
        <v>0</v>
      </c>
      <c r="AD238" s="14" t="n">
        <f aca="false">K238-(K237*$G237/100)</f>
        <v>0</v>
      </c>
      <c r="AE238" s="14" t="n">
        <f aca="false">L238-(L237*$G237/100)</f>
        <v>0</v>
      </c>
      <c r="AF238" s="14" t="n">
        <f aca="false">M238-(M237*$G237/100)</f>
        <v>0</v>
      </c>
      <c r="AG238" s="14" t="n">
        <f aca="false">N238-(N237*$G237/100)</f>
        <v>0</v>
      </c>
      <c r="AH238" s="14" t="n">
        <f aca="false">O238-(O237*$G237/100)</f>
        <v>0</v>
      </c>
      <c r="AI238" s="14" t="n">
        <f aca="false">P238-(P237*$G237/100)</f>
        <v>0</v>
      </c>
      <c r="AJ238" s="14" t="n">
        <f aca="false">Q238-(Q237*$G237/100)</f>
        <v>0</v>
      </c>
      <c r="AK238" s="14" t="n">
        <f aca="false">R238-(R237*$G237/100)</f>
        <v>0</v>
      </c>
      <c r="AL238" s="14" t="n">
        <f aca="false">S238-(S237*$G237/100)</f>
        <v>0</v>
      </c>
      <c r="AM238" s="14" t="n">
        <f aca="false">T238-(T237*$G237/100)</f>
        <v>0</v>
      </c>
      <c r="AN238" s="14" t="n">
        <f aca="false">U238-(U237*$G237/100)</f>
        <v>0</v>
      </c>
      <c r="AO238" s="14" t="n">
        <f aca="false">V238-(V237*$G237/100)</f>
        <v>0</v>
      </c>
      <c r="AP238" s="14" t="n">
        <f aca="false">W238-(W237*$G237/100)</f>
        <v>0</v>
      </c>
      <c r="AQ238" s="14" t="n">
        <f aca="false">X238-(X237*$G237/100)</f>
        <v>0</v>
      </c>
      <c r="AR238" s="14" t="n">
        <f aca="false">Y238-(Y237*$G237/100)</f>
        <v>0</v>
      </c>
    </row>
    <row r="239" customFormat="false" ht="18" hidden="false" customHeight="false" outlineLevel="0" collapsed="false">
      <c r="A239" s="29"/>
      <c r="B239" s="29"/>
      <c r="C239" s="29"/>
      <c r="D239" s="29"/>
      <c r="G239" s="6"/>
      <c r="AA239" s="14"/>
      <c r="AB239" s="14" t="n">
        <f aca="false">I239-(I238*$G238/100)</f>
        <v>0</v>
      </c>
      <c r="AC239" s="14" t="n">
        <f aca="false">J239-(J238*$G238/100)</f>
        <v>0</v>
      </c>
      <c r="AD239" s="14" t="n">
        <f aca="false">K239-(K238*$G238/100)</f>
        <v>0</v>
      </c>
      <c r="AE239" s="14" t="n">
        <f aca="false">L239-(L238*$G238/100)</f>
        <v>0</v>
      </c>
      <c r="AF239" s="14" t="n">
        <f aca="false">M239-(M238*$G238/100)</f>
        <v>0</v>
      </c>
      <c r="AG239" s="14" t="n">
        <f aca="false">N239-(N238*$G238/100)</f>
        <v>0</v>
      </c>
      <c r="AH239" s="14" t="n">
        <f aca="false">O239-(O238*$G238/100)</f>
        <v>0</v>
      </c>
      <c r="AI239" s="14" t="n">
        <f aca="false">P239-(P238*$G238/100)</f>
        <v>0</v>
      </c>
      <c r="AJ239" s="14" t="n">
        <f aca="false">Q239-(Q238*$G238/100)</f>
        <v>0</v>
      </c>
      <c r="AK239" s="14" t="n">
        <f aca="false">R239-(R238*$G238/100)</f>
        <v>0</v>
      </c>
      <c r="AL239" s="14" t="n">
        <f aca="false">S239-(S238*$G238/100)</f>
        <v>0</v>
      </c>
      <c r="AM239" s="14" t="n">
        <f aca="false">T239-(T238*$G238/100)</f>
        <v>0</v>
      </c>
      <c r="AN239" s="14" t="n">
        <f aca="false">U239-(U238*$G238/100)</f>
        <v>0</v>
      </c>
      <c r="AO239" s="14" t="n">
        <f aca="false">V239-(V238*$G238/100)</f>
        <v>0</v>
      </c>
      <c r="AP239" s="14" t="n">
        <f aca="false">W239-(W238*$G238/100)</f>
        <v>0</v>
      </c>
      <c r="AQ239" s="14" t="n">
        <f aca="false">X239-(X238*$G238/100)</f>
        <v>0</v>
      </c>
      <c r="AR239" s="14" t="n">
        <f aca="false">Y239-(Y238*$G238/100)</f>
        <v>0</v>
      </c>
    </row>
    <row r="240" customFormat="false" ht="18" hidden="false" customHeight="false" outlineLevel="0" collapsed="false">
      <c r="A240" s="29"/>
      <c r="B240" s="29"/>
      <c r="C240" s="29"/>
      <c r="D240" s="29"/>
      <c r="G240" s="6"/>
      <c r="AA240" s="14"/>
      <c r="AB240" s="14" t="n">
        <f aca="false">I240-(I239*$G239/100)</f>
        <v>0</v>
      </c>
      <c r="AC240" s="14" t="n">
        <f aca="false">J240-(J239*$G239/100)</f>
        <v>0</v>
      </c>
      <c r="AD240" s="14" t="n">
        <f aca="false">K240-(K239*$G239/100)</f>
        <v>0</v>
      </c>
      <c r="AE240" s="14" t="n">
        <f aca="false">L240-(L239*$G239/100)</f>
        <v>0</v>
      </c>
      <c r="AF240" s="14" t="n">
        <f aca="false">M240-(M239*$G239/100)</f>
        <v>0</v>
      </c>
      <c r="AG240" s="14" t="n">
        <f aca="false">N240-(N239*$G239/100)</f>
        <v>0</v>
      </c>
      <c r="AH240" s="14" t="n">
        <f aca="false">O240-(O239*$G239/100)</f>
        <v>0</v>
      </c>
      <c r="AI240" s="14" t="n">
        <f aca="false">P240-(P239*$G239/100)</f>
        <v>0</v>
      </c>
      <c r="AJ240" s="14" t="n">
        <f aca="false">Q240-(Q239*$G239/100)</f>
        <v>0</v>
      </c>
      <c r="AK240" s="14" t="n">
        <f aca="false">R240-(R239*$G239/100)</f>
        <v>0</v>
      </c>
      <c r="AL240" s="14" t="n">
        <f aca="false">S240-(S239*$G239/100)</f>
        <v>0</v>
      </c>
      <c r="AM240" s="14" t="n">
        <f aca="false">T240-(T239*$G239/100)</f>
        <v>0</v>
      </c>
      <c r="AN240" s="14" t="n">
        <f aca="false">U240-(U239*$G239/100)</f>
        <v>0</v>
      </c>
      <c r="AO240" s="14" t="n">
        <f aca="false">V240-(V239*$G239/100)</f>
        <v>0</v>
      </c>
      <c r="AP240" s="14" t="n">
        <f aca="false">W240-(W239*$G239/100)</f>
        <v>0</v>
      </c>
      <c r="AQ240" s="14" t="n">
        <f aca="false">X240-(X239*$G239/100)</f>
        <v>0</v>
      </c>
      <c r="AR240" s="14" t="n">
        <f aca="false">Y240-(Y239*$G239/100)</f>
        <v>0</v>
      </c>
    </row>
    <row r="241" customFormat="false" ht="18" hidden="false" customHeight="false" outlineLevel="0" collapsed="false">
      <c r="A241" s="29"/>
      <c r="B241" s="29"/>
      <c r="C241" s="29"/>
      <c r="D241" s="29"/>
      <c r="G241" s="6"/>
      <c r="AA241" s="14"/>
      <c r="AB241" s="14" t="n">
        <f aca="false">I241-(I240*$G240/100)</f>
        <v>0</v>
      </c>
      <c r="AC241" s="14" t="n">
        <f aca="false">J241-(J240*$G240/100)</f>
        <v>0</v>
      </c>
      <c r="AD241" s="14" t="n">
        <f aca="false">K241-(K240*$G240/100)</f>
        <v>0</v>
      </c>
      <c r="AE241" s="14" t="n">
        <f aca="false">L241-(L240*$G240/100)</f>
        <v>0</v>
      </c>
      <c r="AF241" s="14" t="n">
        <f aca="false">M241-(M240*$G240/100)</f>
        <v>0</v>
      </c>
      <c r="AG241" s="14" t="n">
        <f aca="false">N241-(N240*$G240/100)</f>
        <v>0</v>
      </c>
      <c r="AH241" s="14" t="n">
        <f aca="false">O241-(O240*$G240/100)</f>
        <v>0</v>
      </c>
      <c r="AI241" s="14" t="n">
        <f aca="false">P241-(P240*$G240/100)</f>
        <v>0</v>
      </c>
      <c r="AJ241" s="14" t="n">
        <f aca="false">Q241-(Q240*$G240/100)</f>
        <v>0</v>
      </c>
      <c r="AK241" s="14" t="n">
        <f aca="false">R241-(R240*$G240/100)</f>
        <v>0</v>
      </c>
      <c r="AL241" s="14" t="n">
        <f aca="false">S241-(S240*$G240/100)</f>
        <v>0</v>
      </c>
      <c r="AM241" s="14" t="n">
        <f aca="false">T241-(T240*$G240/100)</f>
        <v>0</v>
      </c>
      <c r="AN241" s="14" t="n">
        <f aca="false">U241-(U240*$G240/100)</f>
        <v>0</v>
      </c>
      <c r="AO241" s="14" t="n">
        <f aca="false">V241-(V240*$G240/100)</f>
        <v>0</v>
      </c>
      <c r="AP241" s="14" t="n">
        <f aca="false">W241-(W240*$G240/100)</f>
        <v>0</v>
      </c>
      <c r="AQ241" s="14" t="n">
        <f aca="false">X241-(X240*$G240/100)</f>
        <v>0</v>
      </c>
      <c r="AR241" s="14" t="n">
        <f aca="false">Y241-(Y240*$G240/100)</f>
        <v>0</v>
      </c>
    </row>
    <row r="242" customFormat="false" ht="18" hidden="false" customHeight="false" outlineLevel="0" collapsed="false">
      <c r="A242" s="29"/>
      <c r="B242" s="29"/>
      <c r="C242" s="29"/>
      <c r="D242" s="29"/>
      <c r="G242" s="6"/>
      <c r="AA242" s="14"/>
      <c r="AB242" s="14" t="n">
        <f aca="false">I242-(I241*$G241/100)</f>
        <v>0</v>
      </c>
      <c r="AC242" s="14" t="n">
        <f aca="false">J242-(J241*$G241/100)</f>
        <v>0</v>
      </c>
      <c r="AD242" s="14" t="n">
        <f aca="false">K242-(K241*$G241/100)</f>
        <v>0</v>
      </c>
      <c r="AE242" s="14" t="n">
        <f aca="false">L242-(L241*$G241/100)</f>
        <v>0</v>
      </c>
      <c r="AF242" s="14" t="n">
        <f aca="false">M242-(M241*$G241/100)</f>
        <v>0</v>
      </c>
      <c r="AG242" s="14" t="n">
        <f aca="false">N242-(N241*$G241/100)</f>
        <v>0</v>
      </c>
      <c r="AH242" s="14" t="n">
        <f aca="false">O242-(O241*$G241/100)</f>
        <v>0</v>
      </c>
      <c r="AI242" s="14" t="n">
        <f aca="false">P242-(P241*$G241/100)</f>
        <v>0</v>
      </c>
      <c r="AJ242" s="14" t="n">
        <f aca="false">Q242-(Q241*$G241/100)</f>
        <v>0</v>
      </c>
      <c r="AK242" s="14" t="n">
        <f aca="false">R242-(R241*$G241/100)</f>
        <v>0</v>
      </c>
      <c r="AL242" s="14" t="n">
        <f aca="false">S242-(S241*$G241/100)</f>
        <v>0</v>
      </c>
      <c r="AM242" s="14" t="n">
        <f aca="false">T242-(T241*$G241/100)</f>
        <v>0</v>
      </c>
      <c r="AN242" s="14" t="n">
        <f aca="false">U242-(U241*$G241/100)</f>
        <v>0</v>
      </c>
      <c r="AO242" s="14" t="n">
        <f aca="false">V242-(V241*$G241/100)</f>
        <v>0</v>
      </c>
      <c r="AP242" s="14" t="n">
        <f aca="false">W242-(W241*$G241/100)</f>
        <v>0</v>
      </c>
      <c r="AQ242" s="14" t="n">
        <f aca="false">X242-(X241*$G241/100)</f>
        <v>0</v>
      </c>
      <c r="AR242" s="14" t="n">
        <f aca="false">Y242-(Y241*$G241/100)</f>
        <v>0</v>
      </c>
    </row>
    <row r="243" customFormat="false" ht="18" hidden="false" customHeight="false" outlineLevel="0" collapsed="false">
      <c r="A243" s="29"/>
      <c r="B243" s="29"/>
      <c r="C243" s="29"/>
      <c r="D243" s="29"/>
      <c r="G243" s="6"/>
      <c r="AA243" s="14"/>
      <c r="AB243" s="14" t="n">
        <f aca="false">I243-(I242*$G242/100)</f>
        <v>0</v>
      </c>
      <c r="AC243" s="14" t="n">
        <f aca="false">J243-(J242*$G242/100)</f>
        <v>0</v>
      </c>
      <c r="AD243" s="14" t="n">
        <f aca="false">K243-(K242*$G242/100)</f>
        <v>0</v>
      </c>
      <c r="AE243" s="14" t="n">
        <f aca="false">L243-(L242*$G242/100)</f>
        <v>0</v>
      </c>
      <c r="AF243" s="14" t="n">
        <f aca="false">M243-(M242*$G242/100)</f>
        <v>0</v>
      </c>
      <c r="AG243" s="14" t="n">
        <f aca="false">N243-(N242*$G242/100)</f>
        <v>0</v>
      </c>
      <c r="AH243" s="14" t="n">
        <f aca="false">O243-(O242*$G242/100)</f>
        <v>0</v>
      </c>
      <c r="AI243" s="14" t="n">
        <f aca="false">P243-(P242*$G242/100)</f>
        <v>0</v>
      </c>
      <c r="AJ243" s="14" t="n">
        <f aca="false">Q243-(Q242*$G242/100)</f>
        <v>0</v>
      </c>
      <c r="AK243" s="14" t="n">
        <f aca="false">R243-(R242*$G242/100)</f>
        <v>0</v>
      </c>
      <c r="AL243" s="14" t="n">
        <f aca="false">S243-(S242*$G242/100)</f>
        <v>0</v>
      </c>
      <c r="AM243" s="14" t="n">
        <f aca="false">T243-(T242*$G242/100)</f>
        <v>0</v>
      </c>
      <c r="AN243" s="14" t="n">
        <f aca="false">U243-(U242*$G242/100)</f>
        <v>0</v>
      </c>
      <c r="AO243" s="14" t="n">
        <f aca="false">V243-(V242*$G242/100)</f>
        <v>0</v>
      </c>
      <c r="AP243" s="14" t="n">
        <f aca="false">W243-(W242*$G242/100)</f>
        <v>0</v>
      </c>
      <c r="AQ243" s="14" t="n">
        <f aca="false">X243-(X242*$G242/100)</f>
        <v>0</v>
      </c>
      <c r="AR243" s="14" t="n">
        <f aca="false">Y243-(Y242*$G242/100)</f>
        <v>0</v>
      </c>
    </row>
    <row r="244" customFormat="false" ht="18" hidden="false" customHeight="false" outlineLevel="0" collapsed="false">
      <c r="A244" s="29"/>
      <c r="B244" s="29"/>
      <c r="C244" s="29"/>
      <c r="D244" s="29"/>
      <c r="G244" s="6"/>
      <c r="AA244" s="14"/>
      <c r="AB244" s="14" t="n">
        <f aca="false">I244-(I243*$G243/100)</f>
        <v>0</v>
      </c>
      <c r="AC244" s="14" t="n">
        <f aca="false">J244-(J243*$G243/100)</f>
        <v>0</v>
      </c>
      <c r="AD244" s="14" t="n">
        <f aca="false">K244-(K243*$G243/100)</f>
        <v>0</v>
      </c>
      <c r="AE244" s="14" t="n">
        <f aca="false">L244-(L243*$G243/100)</f>
        <v>0</v>
      </c>
      <c r="AF244" s="14" t="n">
        <f aca="false">M244-(M243*$G243/100)</f>
        <v>0</v>
      </c>
      <c r="AG244" s="14" t="n">
        <f aca="false">N244-(N243*$G243/100)</f>
        <v>0</v>
      </c>
      <c r="AH244" s="14" t="n">
        <f aca="false">O244-(O243*$G243/100)</f>
        <v>0</v>
      </c>
      <c r="AI244" s="14" t="n">
        <f aca="false">P244-(P243*$G243/100)</f>
        <v>0</v>
      </c>
      <c r="AJ244" s="14" t="n">
        <f aca="false">Q244-(Q243*$G243/100)</f>
        <v>0</v>
      </c>
      <c r="AK244" s="14" t="n">
        <f aca="false">R244-(R243*$G243/100)</f>
        <v>0</v>
      </c>
      <c r="AL244" s="14" t="n">
        <f aca="false">S244-(S243*$G243/100)</f>
        <v>0</v>
      </c>
      <c r="AM244" s="14" t="n">
        <f aca="false">T244-(T243*$G243/100)</f>
        <v>0</v>
      </c>
      <c r="AN244" s="14" t="n">
        <f aca="false">U244-(U243*$G243/100)</f>
        <v>0</v>
      </c>
      <c r="AO244" s="14" t="n">
        <f aca="false">V244-(V243*$G243/100)</f>
        <v>0</v>
      </c>
      <c r="AP244" s="14" t="n">
        <f aca="false">W244-(W243*$G243/100)</f>
        <v>0</v>
      </c>
      <c r="AQ244" s="14" t="n">
        <f aca="false">X244-(X243*$G243/100)</f>
        <v>0</v>
      </c>
      <c r="AR244" s="14" t="n">
        <f aca="false">Y244-(Y243*$G243/100)</f>
        <v>0</v>
      </c>
    </row>
    <row r="245" customFormat="false" ht="18" hidden="false" customHeight="false" outlineLevel="0" collapsed="false">
      <c r="A245" s="29"/>
      <c r="B245" s="29"/>
      <c r="C245" s="29"/>
      <c r="D245" s="29"/>
      <c r="G245" s="6"/>
      <c r="AA245" s="14"/>
      <c r="AB245" s="14" t="n">
        <f aca="false">I245-(I244*$G244/100)</f>
        <v>0</v>
      </c>
      <c r="AC245" s="14" t="n">
        <f aca="false">J245-(J244*$G244/100)</f>
        <v>0</v>
      </c>
      <c r="AD245" s="14" t="n">
        <f aca="false">K245-(K244*$G244/100)</f>
        <v>0</v>
      </c>
      <c r="AE245" s="14" t="n">
        <f aca="false">L245-(L244*$G244/100)</f>
        <v>0</v>
      </c>
      <c r="AF245" s="14" t="n">
        <f aca="false">M245-(M244*$G244/100)</f>
        <v>0</v>
      </c>
      <c r="AG245" s="14" t="n">
        <f aca="false">N245-(N244*$G244/100)</f>
        <v>0</v>
      </c>
      <c r="AH245" s="14" t="n">
        <f aca="false">O245-(O244*$G244/100)</f>
        <v>0</v>
      </c>
      <c r="AI245" s="14" t="n">
        <f aca="false">P245-(P244*$G244/100)</f>
        <v>0</v>
      </c>
      <c r="AJ245" s="14" t="n">
        <f aca="false">Q245-(Q244*$G244/100)</f>
        <v>0</v>
      </c>
      <c r="AK245" s="14" t="n">
        <f aca="false">R245-(R244*$G244/100)</f>
        <v>0</v>
      </c>
      <c r="AL245" s="14" t="n">
        <f aca="false">S245-(S244*$G244/100)</f>
        <v>0</v>
      </c>
      <c r="AM245" s="14" t="n">
        <f aca="false">T245-(T244*$G244/100)</f>
        <v>0</v>
      </c>
      <c r="AN245" s="14" t="n">
        <f aca="false">U245-(U244*$G244/100)</f>
        <v>0</v>
      </c>
      <c r="AO245" s="14" t="n">
        <f aca="false">V245-(V244*$G244/100)</f>
        <v>0</v>
      </c>
      <c r="AP245" s="14" t="n">
        <f aca="false">W245-(W244*$G244/100)</f>
        <v>0</v>
      </c>
      <c r="AQ245" s="14" t="n">
        <f aca="false">X245-(X244*$G244/100)</f>
        <v>0</v>
      </c>
      <c r="AR245" s="14" t="n">
        <f aca="false">Y245-(Y244*$G244/100)</f>
        <v>0</v>
      </c>
    </row>
    <row r="246" customFormat="false" ht="18" hidden="false" customHeight="false" outlineLevel="0" collapsed="false">
      <c r="A246" s="29"/>
      <c r="B246" s="29"/>
      <c r="C246" s="29"/>
      <c r="D246" s="29"/>
      <c r="G246" s="6"/>
      <c r="AA246" s="14"/>
      <c r="AB246" s="14" t="n">
        <f aca="false">I246-(I245*$G245/100)</f>
        <v>0</v>
      </c>
      <c r="AC246" s="14" t="n">
        <f aca="false">J246-(J245*$G245/100)</f>
        <v>0</v>
      </c>
      <c r="AD246" s="14" t="n">
        <f aca="false">K246-(K245*$G245/100)</f>
        <v>0</v>
      </c>
      <c r="AE246" s="14" t="n">
        <f aca="false">L246-(L245*$G245/100)</f>
        <v>0</v>
      </c>
      <c r="AF246" s="14" t="n">
        <f aca="false">M246-(M245*$G245/100)</f>
        <v>0</v>
      </c>
      <c r="AG246" s="14" t="n">
        <f aca="false">N246-(N245*$G245/100)</f>
        <v>0</v>
      </c>
      <c r="AH246" s="14" t="n">
        <f aca="false">O246-(O245*$G245/100)</f>
        <v>0</v>
      </c>
      <c r="AI246" s="14" t="n">
        <f aca="false">P246-(P245*$G245/100)</f>
        <v>0</v>
      </c>
      <c r="AJ246" s="14" t="n">
        <f aca="false">Q246-(Q245*$G245/100)</f>
        <v>0</v>
      </c>
      <c r="AK246" s="14" t="n">
        <f aca="false">R246-(R245*$G245/100)</f>
        <v>0</v>
      </c>
      <c r="AL246" s="14" t="n">
        <f aca="false">S246-(S245*$G245/100)</f>
        <v>0</v>
      </c>
      <c r="AM246" s="14" t="n">
        <f aca="false">T246-(T245*$G245/100)</f>
        <v>0</v>
      </c>
      <c r="AN246" s="14" t="n">
        <f aca="false">U246-(U245*$G245/100)</f>
        <v>0</v>
      </c>
      <c r="AO246" s="14" t="n">
        <f aca="false">V246-(V245*$G245/100)</f>
        <v>0</v>
      </c>
      <c r="AP246" s="14" t="n">
        <f aca="false">W246-(W245*$G245/100)</f>
        <v>0</v>
      </c>
      <c r="AQ246" s="14" t="n">
        <f aca="false">X246-(X245*$G245/100)</f>
        <v>0</v>
      </c>
      <c r="AR246" s="14" t="n">
        <f aca="false">Y246-(Y245*$G245/100)</f>
        <v>0</v>
      </c>
    </row>
    <row r="247" customFormat="false" ht="18" hidden="false" customHeight="false" outlineLevel="0" collapsed="false">
      <c r="A247" s="29"/>
      <c r="B247" s="29"/>
      <c r="C247" s="29"/>
      <c r="D247" s="29"/>
      <c r="G247" s="6"/>
      <c r="AA247" s="14"/>
      <c r="AB247" s="14" t="n">
        <f aca="false">I247-(I246*$G246/100)</f>
        <v>0</v>
      </c>
      <c r="AC247" s="14" t="n">
        <f aca="false">J247-(J246*$G246/100)</f>
        <v>0</v>
      </c>
      <c r="AD247" s="14" t="n">
        <f aca="false">K247-(K246*$G246/100)</f>
        <v>0</v>
      </c>
      <c r="AE247" s="14" t="n">
        <f aca="false">L247-(L246*$G246/100)</f>
        <v>0</v>
      </c>
      <c r="AF247" s="14" t="n">
        <f aca="false">M247-(M246*$G246/100)</f>
        <v>0</v>
      </c>
      <c r="AG247" s="14" t="n">
        <f aca="false">N247-(N246*$G246/100)</f>
        <v>0</v>
      </c>
      <c r="AH247" s="14" t="n">
        <f aca="false">O247-(O246*$G246/100)</f>
        <v>0</v>
      </c>
      <c r="AI247" s="14" t="n">
        <f aca="false">P247-(P246*$G246/100)</f>
        <v>0</v>
      </c>
      <c r="AJ247" s="14" t="n">
        <f aca="false">Q247-(Q246*$G246/100)</f>
        <v>0</v>
      </c>
      <c r="AK247" s="14" t="n">
        <f aca="false">R247-(R246*$G246/100)</f>
        <v>0</v>
      </c>
      <c r="AL247" s="14" t="n">
        <f aca="false">S247-(S246*$G246/100)</f>
        <v>0</v>
      </c>
      <c r="AM247" s="14" t="n">
        <f aca="false">T247-(T246*$G246/100)</f>
        <v>0</v>
      </c>
      <c r="AN247" s="14" t="n">
        <f aca="false">U247-(U246*$G246/100)</f>
        <v>0</v>
      </c>
      <c r="AO247" s="14" t="n">
        <f aca="false">V247-(V246*$G246/100)</f>
        <v>0</v>
      </c>
      <c r="AP247" s="14" t="n">
        <f aca="false">W247-(W246*$G246/100)</f>
        <v>0</v>
      </c>
      <c r="AQ247" s="14" t="n">
        <f aca="false">X247-(X246*$G246/100)</f>
        <v>0</v>
      </c>
      <c r="AR247" s="14" t="n">
        <f aca="false">Y247-(Y246*$G246/100)</f>
        <v>0</v>
      </c>
    </row>
    <row r="248" customFormat="false" ht="18" hidden="false" customHeight="false" outlineLevel="0" collapsed="false">
      <c r="AA248" s="14"/>
      <c r="AB248" s="14" t="n">
        <f aca="false">I248-(I247*$G247/100)</f>
        <v>0</v>
      </c>
      <c r="AC248" s="14" t="n">
        <f aca="false">J248-(J247*$G247/100)</f>
        <v>0</v>
      </c>
      <c r="AD248" s="14" t="n">
        <f aca="false">K248-(K247*$G247/100)</f>
        <v>0</v>
      </c>
      <c r="AE248" s="14" t="n">
        <f aca="false">L248-(L247*$G247/100)</f>
        <v>0</v>
      </c>
      <c r="AF248" s="14" t="n">
        <f aca="false">M248-(M247*$G247/100)</f>
        <v>0</v>
      </c>
      <c r="AG248" s="14" t="n">
        <f aca="false">N248-(N247*$G247/100)</f>
        <v>0</v>
      </c>
      <c r="AH248" s="14" t="n">
        <f aca="false">O248-(O247*$G247/100)</f>
        <v>0</v>
      </c>
      <c r="AI248" s="14" t="n">
        <f aca="false">P248-(P247*$G247/100)</f>
        <v>0</v>
      </c>
      <c r="AJ248" s="14" t="n">
        <f aca="false">Q248-(Q247*$G247/100)</f>
        <v>0</v>
      </c>
      <c r="AK248" s="14" t="n">
        <f aca="false">R248-(R247*$G247/100)</f>
        <v>0</v>
      </c>
      <c r="AL248" s="14" t="n">
        <f aca="false">S248-(S247*$G247/100)</f>
        <v>0</v>
      </c>
      <c r="AM248" s="14" t="n">
        <f aca="false">T248-(T247*$G247/100)</f>
        <v>0</v>
      </c>
      <c r="AN248" s="14" t="n">
        <f aca="false">U248-(U247*$G247/100)</f>
        <v>0</v>
      </c>
      <c r="AO248" s="14" t="n">
        <f aca="false">V248-(V247*$G247/100)</f>
        <v>0</v>
      </c>
      <c r="AP248" s="14" t="n">
        <f aca="false">W248-(W247*$G247/100)</f>
        <v>0</v>
      </c>
      <c r="AQ248" s="14" t="n">
        <f aca="false">X248-(X247*$G247/100)</f>
        <v>0</v>
      </c>
      <c r="AR248" s="14" t="n">
        <f aca="false">Y248-(Y247*$G247/100)</f>
        <v>0</v>
      </c>
    </row>
    <row r="249" customFormat="false" ht="18" hidden="false" customHeight="false" outlineLevel="0" collapsed="false">
      <c r="AA249" s="14"/>
      <c r="AB249" s="14" t="n">
        <f aca="false">I249-(I248*$G248/100)</f>
        <v>0</v>
      </c>
      <c r="AC249" s="14" t="n">
        <f aca="false">J249-(J248*$G248/100)</f>
        <v>0</v>
      </c>
      <c r="AD249" s="14" t="n">
        <f aca="false">K249-(K248*$G248/100)</f>
        <v>0</v>
      </c>
      <c r="AE249" s="14" t="n">
        <f aca="false">L249-(L248*$G248/100)</f>
        <v>0</v>
      </c>
      <c r="AF249" s="14" t="n">
        <f aca="false">M249-(M248*$G248/100)</f>
        <v>0</v>
      </c>
      <c r="AG249" s="14" t="n">
        <f aca="false">N249-(N248*$G248/100)</f>
        <v>0</v>
      </c>
      <c r="AH249" s="14" t="n">
        <f aca="false">O249-(O248*$G248/100)</f>
        <v>0</v>
      </c>
      <c r="AI249" s="14" t="n">
        <f aca="false">P249-(P248*$G248/100)</f>
        <v>0</v>
      </c>
      <c r="AJ249" s="14" t="n">
        <f aca="false">Q249-(Q248*$G248/100)</f>
        <v>0</v>
      </c>
      <c r="AK249" s="14" t="n">
        <f aca="false">R249-(R248*$G248/100)</f>
        <v>0</v>
      </c>
      <c r="AL249" s="14" t="n">
        <f aca="false">S249-(S248*$G248/100)</f>
        <v>0</v>
      </c>
      <c r="AM249" s="14" t="n">
        <f aca="false">T249-(T248*$G248/100)</f>
        <v>0</v>
      </c>
      <c r="AN249" s="14" t="n">
        <f aca="false">U249-(U248*$G248/100)</f>
        <v>0</v>
      </c>
      <c r="AO249" s="14" t="n">
        <f aca="false">V249-(V248*$G248/100)</f>
        <v>0</v>
      </c>
      <c r="AP249" s="14" t="n">
        <f aca="false">W249-(W248*$G248/100)</f>
        <v>0</v>
      </c>
      <c r="AQ249" s="14" t="n">
        <f aca="false">X249-(X248*$G248/100)</f>
        <v>0</v>
      </c>
      <c r="AR249" s="14" t="n">
        <f aca="false">Y249-(Y248*$G248/100)</f>
        <v>0</v>
      </c>
    </row>
    <row r="250" customFormat="false" ht="18" hidden="false" customHeight="false" outlineLevel="0" collapsed="false">
      <c r="AA250" s="14"/>
      <c r="AB250" s="14" t="n">
        <f aca="false">I250-(I249*$G249/100)</f>
        <v>0</v>
      </c>
      <c r="AC250" s="14" t="n">
        <f aca="false">J250-(J249*$G249/100)</f>
        <v>0</v>
      </c>
      <c r="AD250" s="14" t="n">
        <f aca="false">K250-(K249*$G249/100)</f>
        <v>0</v>
      </c>
      <c r="AE250" s="14" t="n">
        <f aca="false">L250-(L249*$G249/100)</f>
        <v>0</v>
      </c>
      <c r="AF250" s="14" t="n">
        <f aca="false">M250-(M249*$G249/100)</f>
        <v>0</v>
      </c>
      <c r="AG250" s="14" t="n">
        <f aca="false">N250-(N249*$G249/100)</f>
        <v>0</v>
      </c>
      <c r="AH250" s="14" t="n">
        <f aca="false">O250-(O249*$G249/100)</f>
        <v>0</v>
      </c>
      <c r="AI250" s="14" t="n">
        <f aca="false">P250-(P249*$G249/100)</f>
        <v>0</v>
      </c>
      <c r="AJ250" s="14" t="n">
        <f aca="false">Q250-(Q249*$G249/100)</f>
        <v>0</v>
      </c>
      <c r="AK250" s="14" t="n">
        <f aca="false">R250-(R249*$G249/100)</f>
        <v>0</v>
      </c>
      <c r="AL250" s="14" t="n">
        <f aca="false">S250-(S249*$G249/100)</f>
        <v>0</v>
      </c>
      <c r="AM250" s="14" t="n">
        <f aca="false">T250-(T249*$G249/100)</f>
        <v>0</v>
      </c>
      <c r="AN250" s="14" t="n">
        <f aca="false">U250-(U249*$G249/100)</f>
        <v>0</v>
      </c>
      <c r="AO250" s="14" t="n">
        <f aca="false">V250-(V249*$G249/100)</f>
        <v>0</v>
      </c>
      <c r="AP250" s="14" t="n">
        <f aca="false">W250-(W249*$G249/100)</f>
        <v>0</v>
      </c>
      <c r="AQ250" s="14" t="n">
        <f aca="false">X250-(X249*$G249/100)</f>
        <v>0</v>
      </c>
      <c r="AR250" s="14" t="n">
        <f aca="false">Y250-(Y249*$G249/100)</f>
        <v>0</v>
      </c>
    </row>
    <row r="251" customFormat="false" ht="18" hidden="false" customHeight="false" outlineLevel="0" collapsed="false">
      <c r="AA251" s="14"/>
      <c r="AB251" s="14" t="n">
        <f aca="false">I251-(I250*$G250/100)</f>
        <v>0</v>
      </c>
      <c r="AC251" s="14" t="n">
        <f aca="false">J251-(J250*$G250/100)</f>
        <v>0</v>
      </c>
      <c r="AD251" s="14" t="n">
        <f aca="false">K251-(K250*$G250/100)</f>
        <v>0</v>
      </c>
      <c r="AE251" s="14" t="n">
        <f aca="false">L251-(L250*$G250/100)</f>
        <v>0</v>
      </c>
      <c r="AF251" s="14" t="n">
        <f aca="false">M251-(M250*$G250/100)</f>
        <v>0</v>
      </c>
      <c r="AG251" s="14" t="n">
        <f aca="false">N251-(N250*$G250/100)</f>
        <v>0</v>
      </c>
      <c r="AH251" s="14" t="n">
        <f aca="false">O251-(O250*$G250/100)</f>
        <v>0</v>
      </c>
      <c r="AI251" s="14" t="n">
        <f aca="false">P251-(P250*$G250/100)</f>
        <v>0</v>
      </c>
      <c r="AJ251" s="14" t="n">
        <f aca="false">Q251-(Q250*$G250/100)</f>
        <v>0</v>
      </c>
      <c r="AK251" s="14" t="n">
        <f aca="false">R251-(R250*$G250/100)</f>
        <v>0</v>
      </c>
      <c r="AL251" s="14" t="n">
        <f aca="false">S251-(S250*$G250/100)</f>
        <v>0</v>
      </c>
      <c r="AM251" s="14" t="n">
        <f aca="false">T251-(T250*$G250/100)</f>
        <v>0</v>
      </c>
      <c r="AN251" s="14" t="n">
        <f aca="false">U251-(U250*$G250/100)</f>
        <v>0</v>
      </c>
      <c r="AO251" s="14" t="n">
        <f aca="false">V251-(V250*$G250/100)</f>
        <v>0</v>
      </c>
      <c r="AP251" s="14" t="n">
        <f aca="false">W251-(W250*$G250/100)</f>
        <v>0</v>
      </c>
      <c r="AQ251" s="14" t="n">
        <f aca="false">X251-(X250*$G250/100)</f>
        <v>0</v>
      </c>
      <c r="AR251" s="14" t="n">
        <f aca="false">Y251-(Y250*$G250/100)</f>
        <v>0</v>
      </c>
    </row>
    <row r="252" customFormat="false" ht="18" hidden="false" customHeight="false" outlineLevel="0" collapsed="false">
      <c r="AA252" s="14"/>
      <c r="AB252" s="14" t="n">
        <f aca="false">I252-(I251*$G251/100)</f>
        <v>0</v>
      </c>
      <c r="AC252" s="14" t="n">
        <f aca="false">J252-(J251*$G251/100)</f>
        <v>0</v>
      </c>
      <c r="AD252" s="14" t="n">
        <f aca="false">K252-(K251*$G251/100)</f>
        <v>0</v>
      </c>
      <c r="AE252" s="14" t="n">
        <f aca="false">L252-(L251*$G251/100)</f>
        <v>0</v>
      </c>
      <c r="AF252" s="14" t="n">
        <f aca="false">M252-(M251*$G251/100)</f>
        <v>0</v>
      </c>
      <c r="AG252" s="14" t="n">
        <f aca="false">N252-(N251*$G251/100)</f>
        <v>0</v>
      </c>
      <c r="AH252" s="14" t="n">
        <f aca="false">O252-(O251*$G251/100)</f>
        <v>0</v>
      </c>
      <c r="AI252" s="14" t="n">
        <f aca="false">P252-(P251*$G251/100)</f>
        <v>0</v>
      </c>
      <c r="AJ252" s="14" t="n">
        <f aca="false">Q252-(Q251*$G251/100)</f>
        <v>0</v>
      </c>
      <c r="AK252" s="14" t="n">
        <f aca="false">R252-(R251*$G251/100)</f>
        <v>0</v>
      </c>
      <c r="AL252" s="14" t="n">
        <f aca="false">S252-(S251*$G251/100)</f>
        <v>0</v>
      </c>
      <c r="AM252" s="14" t="n">
        <f aca="false">T252-(T251*$G251/100)</f>
        <v>0</v>
      </c>
      <c r="AN252" s="14" t="n">
        <f aca="false">U252-(U251*$G251/100)</f>
        <v>0</v>
      </c>
      <c r="AO252" s="14" t="n">
        <f aca="false">V252-(V251*$G251/100)</f>
        <v>0</v>
      </c>
      <c r="AP252" s="14" t="n">
        <f aca="false">W252-(W251*$G251/100)</f>
        <v>0</v>
      </c>
      <c r="AQ252" s="14" t="n">
        <f aca="false">X252-(X251*$G251/100)</f>
        <v>0</v>
      </c>
      <c r="AR252" s="14" t="n">
        <f aca="false">Y252-(Y251*$G251/100)</f>
        <v>0</v>
      </c>
    </row>
    <row r="253" customFormat="false" ht="18" hidden="false" customHeight="false" outlineLevel="0" collapsed="false">
      <c r="AA253" s="14"/>
      <c r="AB253" s="14" t="n">
        <f aca="false">I253-(I252*$G252/100)</f>
        <v>0</v>
      </c>
      <c r="AC253" s="14" t="n">
        <f aca="false">J253-(J252*$G252/100)</f>
        <v>0</v>
      </c>
      <c r="AD253" s="14" t="n">
        <f aca="false">K253-(K252*$G252/100)</f>
        <v>0</v>
      </c>
      <c r="AE253" s="14" t="n">
        <f aca="false">L253-(L252*$G252/100)</f>
        <v>0</v>
      </c>
      <c r="AF253" s="14" t="n">
        <f aca="false">M253-(M252*$G252/100)</f>
        <v>0</v>
      </c>
      <c r="AG253" s="14" t="n">
        <f aca="false">N253-(N252*$G252/100)</f>
        <v>0</v>
      </c>
      <c r="AH253" s="14" t="n">
        <f aca="false">O253-(O252*$G252/100)</f>
        <v>0</v>
      </c>
      <c r="AI253" s="14" t="n">
        <f aca="false">P253-(P252*$G252/100)</f>
        <v>0</v>
      </c>
      <c r="AJ253" s="14" t="n">
        <f aca="false">Q253-(Q252*$G252/100)</f>
        <v>0</v>
      </c>
      <c r="AK253" s="14" t="n">
        <f aca="false">R253-(R252*$G252/100)</f>
        <v>0</v>
      </c>
      <c r="AL253" s="14" t="n">
        <f aca="false">S253-(S252*$G252/100)</f>
        <v>0</v>
      </c>
      <c r="AM253" s="14" t="n">
        <f aca="false">T253-(T252*$G252/100)</f>
        <v>0</v>
      </c>
      <c r="AN253" s="14" t="n">
        <f aca="false">U253-(U252*$G252/100)</f>
        <v>0</v>
      </c>
      <c r="AO253" s="14" t="n">
        <f aca="false">V253-(V252*$G252/100)</f>
        <v>0</v>
      </c>
      <c r="AP253" s="14" t="n">
        <f aca="false">W253-(W252*$G252/100)</f>
        <v>0</v>
      </c>
      <c r="AQ253" s="14" t="n">
        <f aca="false">X253-(X252*$G252/100)</f>
        <v>0</v>
      </c>
      <c r="AR253" s="14" t="n">
        <f aca="false">Y253-(Y252*$G252/100)</f>
        <v>0</v>
      </c>
    </row>
    <row r="254" customFormat="false" ht="18" hidden="false" customHeight="false" outlineLevel="0" collapsed="false">
      <c r="AA254" s="14"/>
      <c r="AB254" s="14" t="n">
        <f aca="false">I254-(I253*$G253/100)</f>
        <v>0</v>
      </c>
      <c r="AC254" s="14" t="n">
        <f aca="false">J254-(J253*$G253/100)</f>
        <v>0</v>
      </c>
      <c r="AD254" s="14" t="n">
        <f aca="false">K254-(K253*$G253/100)</f>
        <v>0</v>
      </c>
      <c r="AE254" s="14" t="n">
        <f aca="false">L254-(L253*$G253/100)</f>
        <v>0</v>
      </c>
      <c r="AF254" s="14" t="n">
        <f aca="false">M254-(M253*$G253/100)</f>
        <v>0</v>
      </c>
      <c r="AG254" s="14" t="n">
        <f aca="false">N254-(N253*$G253/100)</f>
        <v>0</v>
      </c>
      <c r="AH254" s="14" t="n">
        <f aca="false">O254-(O253*$G253/100)</f>
        <v>0</v>
      </c>
      <c r="AI254" s="14" t="n">
        <f aca="false">P254-(P253*$G253/100)</f>
        <v>0</v>
      </c>
      <c r="AJ254" s="14" t="n">
        <f aca="false">Q254-(Q253*$G253/100)</f>
        <v>0</v>
      </c>
      <c r="AK254" s="14" t="n">
        <f aca="false">R254-(R253*$G253/100)</f>
        <v>0</v>
      </c>
      <c r="AL254" s="14" t="n">
        <f aca="false">S254-(S253*$G253/100)</f>
        <v>0</v>
      </c>
      <c r="AM254" s="14" t="n">
        <f aca="false">T254-(T253*$G253/100)</f>
        <v>0</v>
      </c>
      <c r="AN254" s="14" t="n">
        <f aca="false">U254-(U253*$G253/100)</f>
        <v>0</v>
      </c>
      <c r="AO254" s="14" t="n">
        <f aca="false">V254-(V253*$G253/100)</f>
        <v>0</v>
      </c>
      <c r="AP254" s="14" t="n">
        <f aca="false">W254-(W253*$G253/100)</f>
        <v>0</v>
      </c>
      <c r="AQ254" s="14" t="n">
        <f aca="false">X254-(X253*$G253/100)</f>
        <v>0</v>
      </c>
      <c r="AR254" s="14" t="n">
        <f aca="false">Y254-(Y253*$G253/100)</f>
        <v>0</v>
      </c>
    </row>
    <row r="255" customFormat="false" ht="18" hidden="false" customHeight="false" outlineLevel="0" collapsed="false">
      <c r="AA255" s="14"/>
      <c r="AB255" s="14" t="n">
        <f aca="false">I255-(I254*$G254/100)</f>
        <v>0</v>
      </c>
      <c r="AC255" s="14" t="n">
        <f aca="false">J255-(J254*$G254/100)</f>
        <v>0</v>
      </c>
      <c r="AD255" s="14" t="n">
        <f aca="false">K255-(K254*$G254/100)</f>
        <v>0</v>
      </c>
      <c r="AE255" s="14" t="n">
        <f aca="false">L255-(L254*$G254/100)</f>
        <v>0</v>
      </c>
      <c r="AF255" s="14" t="n">
        <f aca="false">M255-(M254*$G254/100)</f>
        <v>0</v>
      </c>
      <c r="AG255" s="14" t="n">
        <f aca="false">N255-(N254*$G254/100)</f>
        <v>0</v>
      </c>
      <c r="AH255" s="14" t="n">
        <f aca="false">O255-(O254*$G254/100)</f>
        <v>0</v>
      </c>
      <c r="AI255" s="14" t="n">
        <f aca="false">P255-(P254*$G254/100)</f>
        <v>0</v>
      </c>
      <c r="AJ255" s="14" t="n">
        <f aca="false">Q255-(Q254*$G254/100)</f>
        <v>0</v>
      </c>
      <c r="AK255" s="14" t="n">
        <f aca="false">R255-(R254*$G254/100)</f>
        <v>0</v>
      </c>
      <c r="AL255" s="14" t="n">
        <f aca="false">S255-(S254*$G254/100)</f>
        <v>0</v>
      </c>
      <c r="AM255" s="14" t="n">
        <f aca="false">T255-(T254*$G254/100)</f>
        <v>0</v>
      </c>
      <c r="AN255" s="14" t="n">
        <f aca="false">U255-(U254*$G254/100)</f>
        <v>0</v>
      </c>
      <c r="AO255" s="14" t="n">
        <f aca="false">V255-(V254*$G254/100)</f>
        <v>0</v>
      </c>
      <c r="AP255" s="14" t="n">
        <f aca="false">W255-(W254*$G254/100)</f>
        <v>0</v>
      </c>
      <c r="AQ255" s="14" t="n">
        <f aca="false">X255-(X254*$G254/100)</f>
        <v>0</v>
      </c>
      <c r="AR255" s="14" t="n">
        <f aca="false">Y255-(Y254*$G254/100)</f>
        <v>0</v>
      </c>
    </row>
    <row r="256" customFormat="false" ht="18" hidden="false" customHeight="false" outlineLevel="0" collapsed="false">
      <c r="AA256" s="14"/>
      <c r="AB256" s="14" t="n">
        <f aca="false">I256-(I255*$G255/100)</f>
        <v>0</v>
      </c>
      <c r="AC256" s="14" t="n">
        <f aca="false">J256-(J255*$G255/100)</f>
        <v>0</v>
      </c>
      <c r="AD256" s="14" t="n">
        <f aca="false">K256-(K255*$G255/100)</f>
        <v>0</v>
      </c>
      <c r="AE256" s="14" t="n">
        <f aca="false">L256-(L255*$G255/100)</f>
        <v>0</v>
      </c>
      <c r="AF256" s="14" t="n">
        <f aca="false">M256-(M255*$G255/100)</f>
        <v>0</v>
      </c>
      <c r="AG256" s="14" t="n">
        <f aca="false">N256-(N255*$G255/100)</f>
        <v>0</v>
      </c>
      <c r="AH256" s="14" t="n">
        <f aca="false">O256-(O255*$G255/100)</f>
        <v>0</v>
      </c>
      <c r="AI256" s="14" t="n">
        <f aca="false">P256-(P255*$G255/100)</f>
        <v>0</v>
      </c>
      <c r="AJ256" s="14" t="n">
        <f aca="false">Q256-(Q255*$G255/100)</f>
        <v>0</v>
      </c>
      <c r="AK256" s="14" t="n">
        <f aca="false">R256-(R255*$G255/100)</f>
        <v>0</v>
      </c>
      <c r="AL256" s="14" t="n">
        <f aca="false">S256-(S255*$G255/100)</f>
        <v>0</v>
      </c>
      <c r="AM256" s="14" t="n">
        <f aca="false">T256-(T255*$G255/100)</f>
        <v>0</v>
      </c>
      <c r="AN256" s="14" t="n">
        <f aca="false">U256-(U255*$G255/100)</f>
        <v>0</v>
      </c>
      <c r="AO256" s="14" t="n">
        <f aca="false">V256-(V255*$G255/100)</f>
        <v>0</v>
      </c>
      <c r="AP256" s="14" t="n">
        <f aca="false">W256-(W255*$G255/100)</f>
        <v>0</v>
      </c>
      <c r="AQ256" s="14" t="n">
        <f aca="false">X256-(X255*$G255/100)</f>
        <v>0</v>
      </c>
      <c r="AR256" s="14" t="n">
        <f aca="false">Y256-(Y255*$G255/100)</f>
        <v>0</v>
      </c>
    </row>
    <row r="257" customFormat="false" ht="18" hidden="false" customHeight="false" outlineLevel="0" collapsed="false">
      <c r="AA257" s="14"/>
      <c r="AB257" s="14" t="n">
        <f aca="false">I257-(I256*$G256/100)</f>
        <v>0</v>
      </c>
      <c r="AC257" s="14" t="n">
        <f aca="false">J257-(J256*$G256/100)</f>
        <v>0</v>
      </c>
      <c r="AD257" s="14" t="n">
        <f aca="false">K257-(K256*$G256/100)</f>
        <v>0</v>
      </c>
      <c r="AE257" s="14" t="n">
        <f aca="false">L257-(L256*$G256/100)</f>
        <v>0</v>
      </c>
      <c r="AF257" s="14" t="n">
        <f aca="false">M257-(M256*$G256/100)</f>
        <v>0</v>
      </c>
      <c r="AG257" s="14" t="n">
        <f aca="false">N257-(N256*$G256/100)</f>
        <v>0</v>
      </c>
      <c r="AH257" s="14" t="n">
        <f aca="false">O257-(O256*$G256/100)</f>
        <v>0</v>
      </c>
      <c r="AI257" s="14" t="n">
        <f aca="false">P257-(P256*$G256/100)</f>
        <v>0</v>
      </c>
      <c r="AJ257" s="14" t="n">
        <f aca="false">Q257-(Q256*$G256/100)</f>
        <v>0</v>
      </c>
      <c r="AK257" s="14" t="n">
        <f aca="false">R257-(R256*$G256/100)</f>
        <v>0</v>
      </c>
      <c r="AL257" s="14" t="n">
        <f aca="false">S257-(S256*$G256/100)</f>
        <v>0</v>
      </c>
      <c r="AM257" s="14" t="n">
        <f aca="false">T257-(T256*$G256/100)</f>
        <v>0</v>
      </c>
      <c r="AN257" s="14" t="n">
        <f aca="false">U257-(U256*$G256/100)</f>
        <v>0</v>
      </c>
      <c r="AO257" s="14" t="n">
        <f aca="false">V257-(V256*$G256/100)</f>
        <v>0</v>
      </c>
      <c r="AP257" s="14" t="n">
        <f aca="false">W257-(W256*$G256/100)</f>
        <v>0</v>
      </c>
      <c r="AQ257" s="14" t="n">
        <f aca="false">X257-(X256*$G256/100)</f>
        <v>0</v>
      </c>
      <c r="AR257" s="14" t="n">
        <f aca="false">Y257-(Y256*$G256/100)</f>
        <v>0</v>
      </c>
    </row>
    <row r="258" customFormat="false" ht="18" hidden="false" customHeight="false" outlineLevel="0" collapsed="false">
      <c r="AA258" s="14"/>
      <c r="AB258" s="14" t="n">
        <f aca="false">I258-(I257*$G257/100)</f>
        <v>0</v>
      </c>
      <c r="AC258" s="14" t="n">
        <f aca="false">J258-(J257*$G257/100)</f>
        <v>0</v>
      </c>
      <c r="AD258" s="14" t="n">
        <f aca="false">K258-(K257*$G257/100)</f>
        <v>0</v>
      </c>
      <c r="AE258" s="14" t="n">
        <f aca="false">L258-(L257*$G257/100)</f>
        <v>0</v>
      </c>
      <c r="AF258" s="14" t="n">
        <f aca="false">M258-(M257*$G257/100)</f>
        <v>0</v>
      </c>
      <c r="AG258" s="14" t="n">
        <f aca="false">N258-(N257*$G257/100)</f>
        <v>0</v>
      </c>
      <c r="AH258" s="14" t="n">
        <f aca="false">O258-(O257*$G257/100)</f>
        <v>0</v>
      </c>
      <c r="AI258" s="14" t="n">
        <f aca="false">P258-(P257*$G257/100)</f>
        <v>0</v>
      </c>
      <c r="AJ258" s="14" t="n">
        <f aca="false">Q258-(Q257*$G257/100)</f>
        <v>0</v>
      </c>
      <c r="AK258" s="14" t="n">
        <f aca="false">R258-(R257*$G257/100)</f>
        <v>0</v>
      </c>
      <c r="AL258" s="14" t="n">
        <f aca="false">S258-(S257*$G257/100)</f>
        <v>0</v>
      </c>
      <c r="AM258" s="14" t="n">
        <f aca="false">T258-(T257*$G257/100)</f>
        <v>0</v>
      </c>
      <c r="AN258" s="14" t="n">
        <f aca="false">U258-(U257*$G257/100)</f>
        <v>0</v>
      </c>
      <c r="AO258" s="14" t="n">
        <f aca="false">V258-(V257*$G257/100)</f>
        <v>0</v>
      </c>
      <c r="AP258" s="14" t="n">
        <f aca="false">W258-(W257*$G257/100)</f>
        <v>0</v>
      </c>
      <c r="AQ258" s="14" t="n">
        <f aca="false">X258-(X257*$G257/100)</f>
        <v>0</v>
      </c>
      <c r="AR258" s="14" t="n">
        <f aca="false">Y258-(Y257*$G257/100)</f>
        <v>0</v>
      </c>
    </row>
    <row r="259" customFormat="false" ht="18" hidden="false" customHeight="false" outlineLevel="0" collapsed="false">
      <c r="AA259" s="14"/>
      <c r="AB259" s="14" t="n">
        <f aca="false">I259-(I258*$G258/100)</f>
        <v>0</v>
      </c>
      <c r="AC259" s="14" t="n">
        <f aca="false">J259-(J258*$G258/100)</f>
        <v>0</v>
      </c>
      <c r="AD259" s="14" t="n">
        <f aca="false">K259-(K258*$G258/100)</f>
        <v>0</v>
      </c>
      <c r="AE259" s="14" t="n">
        <f aca="false">L259-(L258*$G258/100)</f>
        <v>0</v>
      </c>
      <c r="AF259" s="14" t="n">
        <f aca="false">M259-(M258*$G258/100)</f>
        <v>0</v>
      </c>
      <c r="AG259" s="14" t="n">
        <f aca="false">N259-(N258*$G258/100)</f>
        <v>0</v>
      </c>
      <c r="AH259" s="14" t="n">
        <f aca="false">O259-(O258*$G258/100)</f>
        <v>0</v>
      </c>
      <c r="AI259" s="14" t="n">
        <f aca="false">P259-(P258*$G258/100)</f>
        <v>0</v>
      </c>
      <c r="AJ259" s="14" t="n">
        <f aca="false">Q259-(Q258*$G258/100)</f>
        <v>0</v>
      </c>
      <c r="AK259" s="14" t="n">
        <f aca="false">R259-(R258*$G258/100)</f>
        <v>0</v>
      </c>
      <c r="AL259" s="14" t="n">
        <f aca="false">S259-(S258*$G258/100)</f>
        <v>0</v>
      </c>
      <c r="AM259" s="14" t="n">
        <f aca="false">T259-(T258*$G258/100)</f>
        <v>0</v>
      </c>
      <c r="AN259" s="14" t="n">
        <f aca="false">U259-(U258*$G258/100)</f>
        <v>0</v>
      </c>
      <c r="AO259" s="14" t="n">
        <f aca="false">V259-(V258*$G258/100)</f>
        <v>0</v>
      </c>
      <c r="AP259" s="14" t="n">
        <f aca="false">W259-(W258*$G258/100)</f>
        <v>0</v>
      </c>
      <c r="AQ259" s="14" t="n">
        <f aca="false">X259-(X258*$G258/100)</f>
        <v>0</v>
      </c>
      <c r="AR259" s="14" t="n">
        <f aca="false">Y259-(Y258*$G258/100)</f>
        <v>0</v>
      </c>
    </row>
    <row r="260" customFormat="false" ht="18" hidden="false" customHeight="false" outlineLevel="0" collapsed="false">
      <c r="AA260" s="14"/>
      <c r="AB260" s="14" t="n">
        <f aca="false">I260-(I259*$G259/100)</f>
        <v>0</v>
      </c>
      <c r="AC260" s="14" t="n">
        <f aca="false">J260-(J259*$G259/100)</f>
        <v>0</v>
      </c>
      <c r="AD260" s="14" t="n">
        <f aca="false">K260-(K259*$G259/100)</f>
        <v>0</v>
      </c>
      <c r="AE260" s="14" t="n">
        <f aca="false">L260-(L259*$G259/100)</f>
        <v>0</v>
      </c>
      <c r="AF260" s="14" t="n">
        <f aca="false">M260-(M259*$G259/100)</f>
        <v>0</v>
      </c>
      <c r="AG260" s="14" t="n">
        <f aca="false">N260-(N259*$G259/100)</f>
        <v>0</v>
      </c>
      <c r="AH260" s="14" t="n">
        <f aca="false">O260-(O259*$G259/100)</f>
        <v>0</v>
      </c>
      <c r="AI260" s="14" t="n">
        <f aca="false">P260-(P259*$G259/100)</f>
        <v>0</v>
      </c>
      <c r="AJ260" s="14" t="n">
        <f aca="false">Q260-(Q259*$G259/100)</f>
        <v>0</v>
      </c>
      <c r="AK260" s="14" t="n">
        <f aca="false">R260-(R259*$G259/100)</f>
        <v>0</v>
      </c>
      <c r="AL260" s="14" t="n">
        <f aca="false">S260-(S259*$G259/100)</f>
        <v>0</v>
      </c>
      <c r="AM260" s="14" t="n">
        <f aca="false">T260-(T259*$G259/100)</f>
        <v>0</v>
      </c>
      <c r="AN260" s="14" t="n">
        <f aca="false">U260-(U259*$G259/100)</f>
        <v>0</v>
      </c>
      <c r="AO260" s="14" t="n">
        <f aca="false">V260-(V259*$G259/100)</f>
        <v>0</v>
      </c>
      <c r="AP260" s="14" t="n">
        <f aca="false">W260-(W259*$G259/100)</f>
        <v>0</v>
      </c>
      <c r="AQ260" s="14" t="n">
        <f aca="false">X260-(X259*$G259/100)</f>
        <v>0</v>
      </c>
      <c r="AR260" s="14" t="n">
        <f aca="false">Y260-(Y259*$G259/100)</f>
        <v>0</v>
      </c>
    </row>
    <row r="261" customFormat="false" ht="18" hidden="false" customHeight="false" outlineLevel="0" collapsed="false">
      <c r="AA261" s="14"/>
      <c r="AB261" s="14" t="n">
        <f aca="false">I261-(I260*$G260/100)</f>
        <v>0</v>
      </c>
      <c r="AC261" s="14" t="n">
        <f aca="false">J261-(J260*$G260/100)</f>
        <v>0</v>
      </c>
      <c r="AD261" s="14" t="n">
        <f aca="false">K261-(K260*$G260/100)</f>
        <v>0</v>
      </c>
      <c r="AE261" s="14" t="n">
        <f aca="false">L261-(L260*$G260/100)</f>
        <v>0</v>
      </c>
      <c r="AF261" s="14" t="n">
        <f aca="false">M261-(M260*$G260/100)</f>
        <v>0</v>
      </c>
      <c r="AG261" s="14" t="n">
        <f aca="false">N261-(N260*$G260/100)</f>
        <v>0</v>
      </c>
      <c r="AH261" s="14" t="n">
        <f aca="false">O261-(O260*$G260/100)</f>
        <v>0</v>
      </c>
      <c r="AI261" s="14" t="n">
        <f aca="false">P261-(P260*$G260/100)</f>
        <v>0</v>
      </c>
      <c r="AJ261" s="14" t="n">
        <f aca="false">Q261-(Q260*$G260/100)</f>
        <v>0</v>
      </c>
      <c r="AK261" s="14" t="n">
        <f aca="false">R261-(R260*$G260/100)</f>
        <v>0</v>
      </c>
      <c r="AL261" s="14" t="n">
        <f aca="false">S261-(S260*$G260/100)</f>
        <v>0</v>
      </c>
      <c r="AM261" s="14" t="n">
        <f aca="false">T261-(T260*$G260/100)</f>
        <v>0</v>
      </c>
      <c r="AN261" s="14" t="n">
        <f aca="false">U261-(U260*$G260/100)</f>
        <v>0</v>
      </c>
      <c r="AO261" s="14" t="n">
        <f aca="false">V261-(V260*$G260/100)</f>
        <v>0</v>
      </c>
      <c r="AP261" s="14" t="n">
        <f aca="false">W261-(W260*$G260/100)</f>
        <v>0</v>
      </c>
      <c r="AQ261" s="14" t="n">
        <f aca="false">X261-(X260*$G260/100)</f>
        <v>0</v>
      </c>
      <c r="AR261" s="14" t="n">
        <f aca="false">Y261-(Y260*$G260/100)</f>
        <v>0</v>
      </c>
    </row>
    <row r="262" customFormat="false" ht="18" hidden="false" customHeight="false" outlineLevel="0" collapsed="false">
      <c r="AA262" s="14"/>
      <c r="AB262" s="14" t="n">
        <f aca="false">I262-(I261*$G261/100)</f>
        <v>0</v>
      </c>
      <c r="AC262" s="14" t="n">
        <f aca="false">J262-(J261*$G261/100)</f>
        <v>0</v>
      </c>
      <c r="AD262" s="14" t="n">
        <f aca="false">K262-(K261*$G261/100)</f>
        <v>0</v>
      </c>
      <c r="AE262" s="14" t="n">
        <f aca="false">L262-(L261*$G261/100)</f>
        <v>0</v>
      </c>
      <c r="AF262" s="14" t="n">
        <f aca="false">M262-(M261*$G261/100)</f>
        <v>0</v>
      </c>
      <c r="AG262" s="14" t="n">
        <f aca="false">N262-(N261*$G261/100)</f>
        <v>0</v>
      </c>
      <c r="AH262" s="14" t="n">
        <f aca="false">O262-(O261*$G261/100)</f>
        <v>0</v>
      </c>
      <c r="AI262" s="14" t="n">
        <f aca="false">P262-(P261*$G261/100)</f>
        <v>0</v>
      </c>
      <c r="AJ262" s="14" t="n">
        <f aca="false">Q262-(Q261*$G261/100)</f>
        <v>0</v>
      </c>
      <c r="AK262" s="14" t="n">
        <f aca="false">R262-(R261*$G261/100)</f>
        <v>0</v>
      </c>
      <c r="AL262" s="14" t="n">
        <f aca="false">S262-(S261*$G261/100)</f>
        <v>0</v>
      </c>
      <c r="AM262" s="14" t="n">
        <f aca="false">T262-(T261*$G261/100)</f>
        <v>0</v>
      </c>
      <c r="AN262" s="14" t="n">
        <f aca="false">U262-(U261*$G261/100)</f>
        <v>0</v>
      </c>
      <c r="AO262" s="14" t="n">
        <f aca="false">V262-(V261*$G261/100)</f>
        <v>0</v>
      </c>
      <c r="AP262" s="14" t="n">
        <f aca="false">W262-(W261*$G261/100)</f>
        <v>0</v>
      </c>
      <c r="AQ262" s="14" t="n">
        <f aca="false">X262-(X261*$G261/100)</f>
        <v>0</v>
      </c>
      <c r="AR262" s="14" t="n">
        <f aca="false">Y262-(Y261*$G261/100)</f>
        <v>0</v>
      </c>
    </row>
    <row r="263" customFormat="false" ht="18" hidden="false" customHeight="false" outlineLevel="0" collapsed="false">
      <c r="AA263" s="14"/>
      <c r="AB263" s="14" t="n">
        <f aca="false">I263-(I262*$G262/100)</f>
        <v>0</v>
      </c>
      <c r="AC263" s="14" t="n">
        <f aca="false">J263-(J262*$G262/100)</f>
        <v>0</v>
      </c>
      <c r="AD263" s="14" t="n">
        <f aca="false">K263-(K262*$G262/100)</f>
        <v>0</v>
      </c>
      <c r="AE263" s="14" t="n">
        <f aca="false">L263-(L262*$G262/100)</f>
        <v>0</v>
      </c>
      <c r="AF263" s="14" t="n">
        <f aca="false">M263-(M262*$G262/100)</f>
        <v>0</v>
      </c>
      <c r="AG263" s="14" t="n">
        <f aca="false">N263-(N262*$G262/100)</f>
        <v>0</v>
      </c>
      <c r="AH263" s="14" t="n">
        <f aca="false">O263-(O262*$G262/100)</f>
        <v>0</v>
      </c>
      <c r="AI263" s="14" t="n">
        <f aca="false">P263-(P262*$G262/100)</f>
        <v>0</v>
      </c>
      <c r="AJ263" s="14" t="n">
        <f aca="false">Q263-(Q262*$G262/100)</f>
        <v>0</v>
      </c>
      <c r="AK263" s="14" t="n">
        <f aca="false">R263-(R262*$G262/100)</f>
        <v>0</v>
      </c>
      <c r="AL263" s="14" t="n">
        <f aca="false">S263-(S262*$G262/100)</f>
        <v>0</v>
      </c>
      <c r="AM263" s="14" t="n">
        <f aca="false">T263-(T262*$G262/100)</f>
        <v>0</v>
      </c>
      <c r="AN263" s="14" t="n">
        <f aca="false">U263-(U262*$G262/100)</f>
        <v>0</v>
      </c>
      <c r="AO263" s="14" t="n">
        <f aca="false">V263-(V262*$G262/100)</f>
        <v>0</v>
      </c>
      <c r="AP263" s="14" t="n">
        <f aca="false">W263-(W262*$G262/100)</f>
        <v>0</v>
      </c>
      <c r="AQ263" s="14" t="n">
        <f aca="false">X263-(X262*$G262/100)</f>
        <v>0</v>
      </c>
      <c r="AR263" s="14" t="n">
        <f aca="false">Y263-(Y262*$G262/100)</f>
        <v>0</v>
      </c>
    </row>
    <row r="264" customFormat="false" ht="18" hidden="false" customHeight="false" outlineLevel="0" collapsed="false">
      <c r="AA264" s="14"/>
      <c r="AB264" s="14" t="n">
        <f aca="false">I264-(I263*$G263/100)</f>
        <v>0</v>
      </c>
      <c r="AC264" s="14" t="n">
        <f aca="false">J264-(J263*$G263/100)</f>
        <v>0</v>
      </c>
      <c r="AD264" s="14" t="n">
        <f aca="false">K264-(K263*$G263/100)</f>
        <v>0</v>
      </c>
      <c r="AE264" s="14" t="n">
        <f aca="false">L264-(L263*$G263/100)</f>
        <v>0</v>
      </c>
      <c r="AF264" s="14" t="n">
        <f aca="false">M264-(M263*$G263/100)</f>
        <v>0</v>
      </c>
      <c r="AG264" s="14" t="n">
        <f aca="false">N264-(N263*$G263/100)</f>
        <v>0</v>
      </c>
      <c r="AH264" s="14" t="n">
        <f aca="false">O264-(O263*$G263/100)</f>
        <v>0</v>
      </c>
      <c r="AI264" s="14" t="n">
        <f aca="false">P264-(P263*$G263/100)</f>
        <v>0</v>
      </c>
      <c r="AJ264" s="14" t="n">
        <f aca="false">Q264-(Q263*$G263/100)</f>
        <v>0</v>
      </c>
      <c r="AK264" s="14" t="n">
        <f aca="false">R264-(R263*$G263/100)</f>
        <v>0</v>
      </c>
      <c r="AL264" s="14" t="n">
        <f aca="false">S264-(S263*$G263/100)</f>
        <v>0</v>
      </c>
      <c r="AM264" s="14" t="n">
        <f aca="false">T264-(T263*$G263/100)</f>
        <v>0</v>
      </c>
      <c r="AN264" s="14" t="n">
        <f aca="false">U264-(U263*$G263/100)</f>
        <v>0</v>
      </c>
      <c r="AO264" s="14" t="n">
        <f aca="false">V264-(V263*$G263/100)</f>
        <v>0</v>
      </c>
      <c r="AP264" s="14" t="n">
        <f aca="false">W264-(W263*$G263/100)</f>
        <v>0</v>
      </c>
      <c r="AQ264" s="14" t="n">
        <f aca="false">X264-(X263*$G263/100)</f>
        <v>0</v>
      </c>
      <c r="AR264" s="14" t="n">
        <f aca="false">Y264-(Y263*$G263/100)</f>
        <v>0</v>
      </c>
    </row>
    <row r="265" customFormat="false" ht="18" hidden="false" customHeight="false" outlineLevel="0" collapsed="false">
      <c r="AA265" s="14"/>
      <c r="AB265" s="14" t="n">
        <f aca="false">I265-(I264*$G264/100)</f>
        <v>0</v>
      </c>
      <c r="AC265" s="14" t="n">
        <f aca="false">J265-(J264*$G264/100)</f>
        <v>0</v>
      </c>
      <c r="AD265" s="14" t="n">
        <f aca="false">K265-(K264*$G264/100)</f>
        <v>0</v>
      </c>
      <c r="AE265" s="14" t="n">
        <f aca="false">L265-(L264*$G264/100)</f>
        <v>0</v>
      </c>
      <c r="AF265" s="14" t="n">
        <f aca="false">M265-(M264*$G264/100)</f>
        <v>0</v>
      </c>
      <c r="AG265" s="14" t="n">
        <f aca="false">N265-(N264*$G264/100)</f>
        <v>0</v>
      </c>
      <c r="AH265" s="14" t="n">
        <f aca="false">O265-(O264*$G264/100)</f>
        <v>0</v>
      </c>
      <c r="AI265" s="14" t="n">
        <f aca="false">P265-(P264*$G264/100)</f>
        <v>0</v>
      </c>
      <c r="AJ265" s="14" t="n">
        <f aca="false">Q265-(Q264*$G264/100)</f>
        <v>0</v>
      </c>
      <c r="AK265" s="14" t="n">
        <f aca="false">R265-(R264*$G264/100)</f>
        <v>0</v>
      </c>
      <c r="AL265" s="14" t="n">
        <f aca="false">S265-(S264*$G264/100)</f>
        <v>0</v>
      </c>
      <c r="AM265" s="14" t="n">
        <f aca="false">T265-(T264*$G264/100)</f>
        <v>0</v>
      </c>
      <c r="AN265" s="14" t="n">
        <f aca="false">U265-(U264*$G264/100)</f>
        <v>0</v>
      </c>
      <c r="AO265" s="14" t="n">
        <f aca="false">V265-(V264*$G264/100)</f>
        <v>0</v>
      </c>
      <c r="AP265" s="14" t="n">
        <f aca="false">W265-(W264*$G264/100)</f>
        <v>0</v>
      </c>
      <c r="AQ265" s="14" t="n">
        <f aca="false">X265-(X264*$G264/100)</f>
        <v>0</v>
      </c>
      <c r="AR265" s="14" t="n">
        <f aca="false">Y265-(Y264*$G264/100)</f>
        <v>0</v>
      </c>
    </row>
    <row r="266" customFormat="false" ht="18" hidden="false" customHeight="false" outlineLevel="0" collapsed="false">
      <c r="AA266" s="14"/>
      <c r="AB266" s="14" t="n">
        <f aca="false">I266-(I265*$G265/100)</f>
        <v>0</v>
      </c>
      <c r="AC266" s="14" t="n">
        <f aca="false">J266-(J265*$G265/100)</f>
        <v>0</v>
      </c>
      <c r="AD266" s="14" t="n">
        <f aca="false">K266-(K265*$G265/100)</f>
        <v>0</v>
      </c>
      <c r="AE266" s="14" t="n">
        <f aca="false">L266-(L265*$G265/100)</f>
        <v>0</v>
      </c>
      <c r="AF266" s="14" t="n">
        <f aca="false">M266-(M265*$G265/100)</f>
        <v>0</v>
      </c>
      <c r="AG266" s="14" t="n">
        <f aca="false">N266-(N265*$G265/100)</f>
        <v>0</v>
      </c>
      <c r="AH266" s="14" t="n">
        <f aca="false">O266-(O265*$G265/100)</f>
        <v>0</v>
      </c>
      <c r="AI266" s="14" t="n">
        <f aca="false">P266-(P265*$G265/100)</f>
        <v>0</v>
      </c>
      <c r="AJ266" s="14" t="n">
        <f aca="false">Q266-(Q265*$G265/100)</f>
        <v>0</v>
      </c>
      <c r="AK266" s="14" t="n">
        <f aca="false">R266-(R265*$G265/100)</f>
        <v>0</v>
      </c>
      <c r="AL266" s="14" t="n">
        <f aca="false">S266-(S265*$G265/100)</f>
        <v>0</v>
      </c>
      <c r="AM266" s="14" t="n">
        <f aca="false">T266-(T265*$G265/100)</f>
        <v>0</v>
      </c>
      <c r="AN266" s="14" t="n">
        <f aca="false">U266-(U265*$G265/100)</f>
        <v>0</v>
      </c>
      <c r="AO266" s="14" t="n">
        <f aca="false">V266-(V265*$G265/100)</f>
        <v>0</v>
      </c>
      <c r="AP266" s="14" t="n">
        <f aca="false">W266-(W265*$G265/100)</f>
        <v>0</v>
      </c>
      <c r="AQ266" s="14" t="n">
        <f aca="false">X266-(X265*$G265/100)</f>
        <v>0</v>
      </c>
      <c r="AR266" s="14" t="n">
        <f aca="false">Y266-(Y265*$G265/100)</f>
        <v>0</v>
      </c>
    </row>
    <row r="267" customFormat="false" ht="18" hidden="false" customHeight="false" outlineLevel="0" collapsed="false">
      <c r="AA267" s="14"/>
      <c r="AB267" s="14" t="n">
        <f aca="false">I267-(I266*$G266/100)</f>
        <v>0</v>
      </c>
      <c r="AC267" s="14" t="n">
        <f aca="false">J267-(J266*$G266/100)</f>
        <v>0</v>
      </c>
      <c r="AD267" s="14" t="n">
        <f aca="false">K267-(K266*$G266/100)</f>
        <v>0</v>
      </c>
      <c r="AE267" s="14" t="n">
        <f aca="false">L267-(L266*$G266/100)</f>
        <v>0</v>
      </c>
      <c r="AF267" s="14" t="n">
        <f aca="false">M267-(M266*$G266/100)</f>
        <v>0</v>
      </c>
      <c r="AG267" s="14" t="n">
        <f aca="false">N267-(N266*$G266/100)</f>
        <v>0</v>
      </c>
      <c r="AH267" s="14" t="n">
        <f aca="false">O267-(O266*$G266/100)</f>
        <v>0</v>
      </c>
      <c r="AI267" s="14" t="n">
        <f aca="false">P267-(P266*$G266/100)</f>
        <v>0</v>
      </c>
      <c r="AJ267" s="14" t="n">
        <f aca="false">Q267-(Q266*$G266/100)</f>
        <v>0</v>
      </c>
      <c r="AK267" s="14" t="n">
        <f aca="false">R267-(R266*$G266/100)</f>
        <v>0</v>
      </c>
      <c r="AL267" s="14" t="n">
        <f aca="false">S267-(S266*$G266/100)</f>
        <v>0</v>
      </c>
      <c r="AM267" s="14" t="n">
        <f aca="false">T267-(T266*$G266/100)</f>
        <v>0</v>
      </c>
      <c r="AN267" s="14" t="n">
        <f aca="false">U267-(U266*$G266/100)</f>
        <v>0</v>
      </c>
      <c r="AO267" s="14" t="n">
        <f aca="false">V267-(V266*$G266/100)</f>
        <v>0</v>
      </c>
      <c r="AP267" s="14" t="n">
        <f aca="false">W267-(W266*$G266/100)</f>
        <v>0</v>
      </c>
      <c r="AQ267" s="14" t="n">
        <f aca="false">X267-(X266*$G266/100)</f>
        <v>0</v>
      </c>
      <c r="AR267" s="14" t="n">
        <f aca="false">Y267-(Y266*$G266/100)</f>
        <v>0</v>
      </c>
    </row>
    <row r="268" customFormat="false" ht="18" hidden="false" customHeight="false" outlineLevel="0" collapsed="false">
      <c r="AA268" s="14"/>
      <c r="AB268" s="14" t="n">
        <f aca="false">I268-(I267*$G267/100)</f>
        <v>0</v>
      </c>
      <c r="AC268" s="14" t="n">
        <f aca="false">J268-(J267*$G267/100)</f>
        <v>0</v>
      </c>
      <c r="AD268" s="14" t="n">
        <f aca="false">K268-(K267*$G267/100)</f>
        <v>0</v>
      </c>
      <c r="AE268" s="14" t="n">
        <f aca="false">L268-(L267*$G267/100)</f>
        <v>0</v>
      </c>
      <c r="AF268" s="14" t="n">
        <f aca="false">M268-(M267*$G267/100)</f>
        <v>0</v>
      </c>
      <c r="AG268" s="14" t="n">
        <f aca="false">N268-(N267*$G267/100)</f>
        <v>0</v>
      </c>
      <c r="AH268" s="14" t="n">
        <f aca="false">O268-(O267*$G267/100)</f>
        <v>0</v>
      </c>
      <c r="AI268" s="14" t="n">
        <f aca="false">P268-(P267*$G267/100)</f>
        <v>0</v>
      </c>
      <c r="AJ268" s="14" t="n">
        <f aca="false">Q268-(Q267*$G267/100)</f>
        <v>0</v>
      </c>
      <c r="AK268" s="14" t="n">
        <f aca="false">R268-(R267*$G267/100)</f>
        <v>0</v>
      </c>
      <c r="AL268" s="14" t="n">
        <f aca="false">S268-(S267*$G267/100)</f>
        <v>0</v>
      </c>
      <c r="AM268" s="14" t="n">
        <f aca="false">T268-(T267*$G267/100)</f>
        <v>0</v>
      </c>
      <c r="AN268" s="14" t="n">
        <f aca="false">U268-(U267*$G267/100)</f>
        <v>0</v>
      </c>
      <c r="AO268" s="14" t="n">
        <f aca="false">V268-(V267*$G267/100)</f>
        <v>0</v>
      </c>
      <c r="AP268" s="14" t="n">
        <f aca="false">W268-(W267*$G267/100)</f>
        <v>0</v>
      </c>
      <c r="AQ268" s="14" t="n">
        <f aca="false">X268-(X267*$G267/100)</f>
        <v>0</v>
      </c>
      <c r="AR268" s="14" t="n">
        <f aca="false">Y268-(Y267*$G267/100)</f>
        <v>0</v>
      </c>
    </row>
    <row r="269" customFormat="false" ht="18" hidden="false" customHeight="false" outlineLevel="0" collapsed="false">
      <c r="AA269" s="14"/>
      <c r="AB269" s="14" t="n">
        <f aca="false">I269-(I268*$G268/100)</f>
        <v>0</v>
      </c>
      <c r="AC269" s="14" t="n">
        <f aca="false">J269-(J268*$G268/100)</f>
        <v>0</v>
      </c>
      <c r="AD269" s="14" t="n">
        <f aca="false">K269-(K268*$G268/100)</f>
        <v>0</v>
      </c>
      <c r="AE269" s="14" t="n">
        <f aca="false">L269-(L268*$G268/100)</f>
        <v>0</v>
      </c>
      <c r="AF269" s="14" t="n">
        <f aca="false">M269-(M268*$G268/100)</f>
        <v>0</v>
      </c>
      <c r="AG269" s="14" t="n">
        <f aca="false">N269-(N268*$G268/100)</f>
        <v>0</v>
      </c>
      <c r="AH269" s="14" t="n">
        <f aca="false">O269-(O268*$G268/100)</f>
        <v>0</v>
      </c>
      <c r="AI269" s="14" t="n">
        <f aca="false">P269-(P268*$G268/100)</f>
        <v>0</v>
      </c>
      <c r="AJ269" s="14" t="n">
        <f aca="false">Q269-(Q268*$G268/100)</f>
        <v>0</v>
      </c>
      <c r="AK269" s="14" t="n">
        <f aca="false">R269-(R268*$G268/100)</f>
        <v>0</v>
      </c>
      <c r="AL269" s="14" t="n">
        <f aca="false">S269-(S268*$G268/100)</f>
        <v>0</v>
      </c>
      <c r="AM269" s="14" t="n">
        <f aca="false">T269-(T268*$G268/100)</f>
        <v>0</v>
      </c>
      <c r="AN269" s="14" t="n">
        <f aca="false">U269-(U268*$G268/100)</f>
        <v>0</v>
      </c>
      <c r="AO269" s="14" t="n">
        <f aca="false">V269-(V268*$G268/100)</f>
        <v>0</v>
      </c>
      <c r="AP269" s="14" t="n">
        <f aca="false">W269-(W268*$G268/100)</f>
        <v>0</v>
      </c>
      <c r="AQ269" s="14" t="n">
        <f aca="false">X269-(X268*$G268/100)</f>
        <v>0</v>
      </c>
      <c r="AR269" s="14" t="n">
        <f aca="false">Y269-(Y268*$G268/100)</f>
        <v>0</v>
      </c>
    </row>
    <row r="270" customFormat="false" ht="18" hidden="false" customHeight="false" outlineLevel="0" collapsed="false">
      <c r="AA270" s="14"/>
      <c r="AB270" s="14" t="n">
        <f aca="false">I270-(I269*$G269/100)</f>
        <v>0</v>
      </c>
      <c r="AC270" s="14" t="n">
        <f aca="false">J270-(J269*$G269/100)</f>
        <v>0</v>
      </c>
      <c r="AD270" s="14" t="n">
        <f aca="false">K270-(K269*$G269/100)</f>
        <v>0</v>
      </c>
      <c r="AE270" s="14" t="n">
        <f aca="false">L270-(L269*$G269/100)</f>
        <v>0</v>
      </c>
      <c r="AF270" s="14" t="n">
        <f aca="false">M270-(M269*$G269/100)</f>
        <v>0</v>
      </c>
      <c r="AG270" s="14" t="n">
        <f aca="false">N270-(N269*$G269/100)</f>
        <v>0</v>
      </c>
      <c r="AH270" s="14" t="n">
        <f aca="false">O270-(O269*$G269/100)</f>
        <v>0</v>
      </c>
      <c r="AI270" s="14" t="n">
        <f aca="false">P270-(P269*$G269/100)</f>
        <v>0</v>
      </c>
      <c r="AJ270" s="14" t="n">
        <f aca="false">Q270-(Q269*$G269/100)</f>
        <v>0</v>
      </c>
      <c r="AK270" s="14" t="n">
        <f aca="false">R270-(R269*$G269/100)</f>
        <v>0</v>
      </c>
      <c r="AL270" s="14" t="n">
        <f aca="false">S270-(S269*$G269/100)</f>
        <v>0</v>
      </c>
      <c r="AM270" s="14" t="n">
        <f aca="false">T270-(T269*$G269/100)</f>
        <v>0</v>
      </c>
      <c r="AN270" s="14" t="n">
        <f aca="false">U270-(U269*$G269/100)</f>
        <v>0</v>
      </c>
      <c r="AO270" s="14" t="n">
        <f aca="false">V270-(V269*$G269/100)</f>
        <v>0</v>
      </c>
      <c r="AP270" s="14" t="n">
        <f aca="false">W270-(W269*$G269/100)</f>
        <v>0</v>
      </c>
      <c r="AQ270" s="14" t="n">
        <f aca="false">X270-(X269*$G269/100)</f>
        <v>0</v>
      </c>
      <c r="AR270" s="14" t="n">
        <f aca="false">Y270-(Y269*$G269/100)</f>
        <v>0</v>
      </c>
    </row>
    <row r="271" customFormat="false" ht="18" hidden="false" customHeight="false" outlineLevel="0" collapsed="false">
      <c r="AA271" s="14"/>
      <c r="AB271" s="14" t="n">
        <f aca="false">I271-(I270*$G270/100)</f>
        <v>0</v>
      </c>
      <c r="AC271" s="14" t="n">
        <f aca="false">J271-(J270*$G270/100)</f>
        <v>0</v>
      </c>
      <c r="AD271" s="14" t="n">
        <f aca="false">K271-(K270*$G270/100)</f>
        <v>0</v>
      </c>
      <c r="AE271" s="14" t="n">
        <f aca="false">L271-(L270*$G270/100)</f>
        <v>0</v>
      </c>
      <c r="AF271" s="14" t="n">
        <f aca="false">M271-(M270*$G270/100)</f>
        <v>0</v>
      </c>
      <c r="AG271" s="14" t="n">
        <f aca="false">N271-(N270*$G270/100)</f>
        <v>0</v>
      </c>
      <c r="AH271" s="14" t="n">
        <f aca="false">O271-(O270*$G270/100)</f>
        <v>0</v>
      </c>
      <c r="AI271" s="14" t="n">
        <f aca="false">P271-(P270*$G270/100)</f>
        <v>0</v>
      </c>
      <c r="AJ271" s="14" t="n">
        <f aca="false">Q271-(Q270*$G270/100)</f>
        <v>0</v>
      </c>
      <c r="AK271" s="14" t="n">
        <f aca="false">R271-(R270*$G270/100)</f>
        <v>0</v>
      </c>
      <c r="AL271" s="14" t="n">
        <f aca="false">S271-(S270*$G270/100)</f>
        <v>0</v>
      </c>
      <c r="AM271" s="14" t="n">
        <f aca="false">T271-(T270*$G270/100)</f>
        <v>0</v>
      </c>
      <c r="AN271" s="14" t="n">
        <f aca="false">U271-(U270*$G270/100)</f>
        <v>0</v>
      </c>
      <c r="AO271" s="14" t="n">
        <f aca="false">V271-(V270*$G270/100)</f>
        <v>0</v>
      </c>
      <c r="AP271" s="14" t="n">
        <f aca="false">W271-(W270*$G270/100)</f>
        <v>0</v>
      </c>
      <c r="AQ271" s="14" t="n">
        <f aca="false">X271-(X270*$G270/100)</f>
        <v>0</v>
      </c>
      <c r="AR271" s="14" t="n">
        <f aca="false">Y271-(Y270*$G270/100)</f>
        <v>0</v>
      </c>
    </row>
    <row r="272" customFormat="false" ht="18" hidden="false" customHeight="false" outlineLevel="0" collapsed="false">
      <c r="AA272" s="14"/>
      <c r="AB272" s="14" t="n">
        <f aca="false">I272-(I271*$G271/100)</f>
        <v>0</v>
      </c>
      <c r="AC272" s="14" t="n">
        <f aca="false">J272-(J271*$G271/100)</f>
        <v>0</v>
      </c>
      <c r="AD272" s="14" t="n">
        <f aca="false">K272-(K271*$G271/100)</f>
        <v>0</v>
      </c>
      <c r="AE272" s="14" t="n">
        <f aca="false">L272-(L271*$G271/100)</f>
        <v>0</v>
      </c>
      <c r="AF272" s="14" t="n">
        <f aca="false">M272-(M271*$G271/100)</f>
        <v>0</v>
      </c>
      <c r="AG272" s="14" t="n">
        <f aca="false">N272-(N271*$G271/100)</f>
        <v>0</v>
      </c>
      <c r="AH272" s="14" t="n">
        <f aca="false">O272-(O271*$G271/100)</f>
        <v>0</v>
      </c>
      <c r="AI272" s="14" t="n">
        <f aca="false">P272-(P271*$G271/100)</f>
        <v>0</v>
      </c>
      <c r="AJ272" s="14" t="n">
        <f aca="false">Q272-(Q271*$G271/100)</f>
        <v>0</v>
      </c>
      <c r="AK272" s="14" t="n">
        <f aca="false">R272-(R271*$G271/100)</f>
        <v>0</v>
      </c>
      <c r="AL272" s="14" t="n">
        <f aca="false">S272-(S271*$G271/100)</f>
        <v>0</v>
      </c>
      <c r="AM272" s="14" t="n">
        <f aca="false">T272-(T271*$G271/100)</f>
        <v>0</v>
      </c>
      <c r="AN272" s="14" t="n">
        <f aca="false">U272-(U271*$G271/100)</f>
        <v>0</v>
      </c>
      <c r="AO272" s="14" t="n">
        <f aca="false">V272-(V271*$G271/100)</f>
        <v>0</v>
      </c>
      <c r="AP272" s="14" t="n">
        <f aca="false">W272-(W271*$G271/100)</f>
        <v>0</v>
      </c>
      <c r="AQ272" s="14" t="n">
        <f aca="false">X272-(X271*$G271/100)</f>
        <v>0</v>
      </c>
      <c r="AR272" s="14" t="n">
        <f aca="false">Y272-(Y271*$G271/100)</f>
        <v>0</v>
      </c>
    </row>
    <row r="273" customFormat="false" ht="18" hidden="false" customHeight="false" outlineLevel="0" collapsed="false">
      <c r="AA273" s="14"/>
      <c r="AB273" s="14" t="n">
        <f aca="false">I273-(I272*$G272/100)</f>
        <v>0</v>
      </c>
      <c r="AC273" s="14" t="n">
        <f aca="false">J273-(J272*$G272/100)</f>
        <v>0</v>
      </c>
      <c r="AD273" s="14" t="n">
        <f aca="false">K273-(K272*$G272/100)</f>
        <v>0</v>
      </c>
      <c r="AE273" s="14" t="n">
        <f aca="false">L273-(L272*$G272/100)</f>
        <v>0</v>
      </c>
      <c r="AF273" s="14" t="n">
        <f aca="false">M273-(M272*$G272/100)</f>
        <v>0</v>
      </c>
      <c r="AG273" s="14" t="n">
        <f aca="false">N273-(N272*$G272/100)</f>
        <v>0</v>
      </c>
      <c r="AH273" s="14" t="n">
        <f aca="false">O273-(O272*$G272/100)</f>
        <v>0</v>
      </c>
      <c r="AI273" s="14" t="n">
        <f aca="false">P273-(P272*$G272/100)</f>
        <v>0</v>
      </c>
      <c r="AJ273" s="14" t="n">
        <f aca="false">Q273-(Q272*$G272/100)</f>
        <v>0</v>
      </c>
      <c r="AK273" s="14" t="n">
        <f aca="false">R273-(R272*$G272/100)</f>
        <v>0</v>
      </c>
      <c r="AL273" s="14" t="n">
        <f aca="false">S273-(S272*$G272/100)</f>
        <v>0</v>
      </c>
      <c r="AM273" s="14" t="n">
        <f aca="false">T273-(T272*$G272/100)</f>
        <v>0</v>
      </c>
      <c r="AN273" s="14" t="n">
        <f aca="false">U273-(U272*$G272/100)</f>
        <v>0</v>
      </c>
      <c r="AO273" s="14" t="n">
        <f aca="false">V273-(V272*$G272/100)</f>
        <v>0</v>
      </c>
      <c r="AP273" s="14" t="n">
        <f aca="false">W273-(W272*$G272/100)</f>
        <v>0</v>
      </c>
      <c r="AQ273" s="14" t="n">
        <f aca="false">X273-(X272*$G272/100)</f>
        <v>0</v>
      </c>
      <c r="AR273" s="14" t="n">
        <f aca="false">Y273-(Y272*$G272/100)</f>
        <v>0</v>
      </c>
    </row>
    <row r="274" customFormat="false" ht="18" hidden="false" customHeight="false" outlineLevel="0" collapsed="false">
      <c r="AA274" s="14"/>
      <c r="AB274" s="14" t="n">
        <f aca="false">I274-(I273*$G273/100)</f>
        <v>0</v>
      </c>
      <c r="AC274" s="14" t="n">
        <f aca="false">J274-(J273*$G273/100)</f>
        <v>0</v>
      </c>
      <c r="AD274" s="14" t="n">
        <f aca="false">K274-(K273*$G273/100)</f>
        <v>0</v>
      </c>
      <c r="AE274" s="14" t="n">
        <f aca="false">L274-(L273*$G273/100)</f>
        <v>0</v>
      </c>
      <c r="AF274" s="14" t="n">
        <f aca="false">M274-(M273*$G273/100)</f>
        <v>0</v>
      </c>
      <c r="AG274" s="14" t="n">
        <f aca="false">N274-(N273*$G273/100)</f>
        <v>0</v>
      </c>
      <c r="AH274" s="14" t="n">
        <f aca="false">O274-(O273*$G273/100)</f>
        <v>0</v>
      </c>
      <c r="AI274" s="14" t="n">
        <f aca="false">P274-(P273*$G273/100)</f>
        <v>0</v>
      </c>
      <c r="AJ274" s="14" t="n">
        <f aca="false">Q274-(Q273*$G273/100)</f>
        <v>0</v>
      </c>
      <c r="AK274" s="14" t="n">
        <f aca="false">R274-(R273*$G273/100)</f>
        <v>0</v>
      </c>
      <c r="AL274" s="14" t="n">
        <f aca="false">S274-(S273*$G273/100)</f>
        <v>0</v>
      </c>
      <c r="AM274" s="14" t="n">
        <f aca="false">T274-(T273*$G273/100)</f>
        <v>0</v>
      </c>
      <c r="AN274" s="14" t="n">
        <f aca="false">U274-(U273*$G273/100)</f>
        <v>0</v>
      </c>
      <c r="AO274" s="14" t="n">
        <f aca="false">V274-(V273*$G273/100)</f>
        <v>0</v>
      </c>
      <c r="AP274" s="14" t="n">
        <f aca="false">W274-(W273*$G273/100)</f>
        <v>0</v>
      </c>
      <c r="AQ274" s="14" t="n">
        <f aca="false">X274-(X273*$G273/100)</f>
        <v>0</v>
      </c>
      <c r="AR274" s="14" t="n">
        <f aca="false">Y274-(Y273*$G273/100)</f>
        <v>0</v>
      </c>
    </row>
    <row r="275" customFormat="false" ht="18" hidden="false" customHeight="false" outlineLevel="0" collapsed="false">
      <c r="AA275" s="14"/>
      <c r="AB275" s="14" t="n">
        <f aca="false">I275-(I274*$G274/100)</f>
        <v>0</v>
      </c>
      <c r="AC275" s="14" t="n">
        <f aca="false">J275-(J274*$G274/100)</f>
        <v>0</v>
      </c>
      <c r="AD275" s="14" t="n">
        <f aca="false">K275-(K274*$G274/100)</f>
        <v>0</v>
      </c>
      <c r="AE275" s="14" t="n">
        <f aca="false">L275-(L274*$G274/100)</f>
        <v>0</v>
      </c>
      <c r="AF275" s="14" t="n">
        <f aca="false">M275-(M274*$G274/100)</f>
        <v>0</v>
      </c>
      <c r="AG275" s="14" t="n">
        <f aca="false">N275-(N274*$G274/100)</f>
        <v>0</v>
      </c>
      <c r="AH275" s="14" t="n">
        <f aca="false">O275-(O274*$G274/100)</f>
        <v>0</v>
      </c>
      <c r="AI275" s="14" t="n">
        <f aca="false">P275-(P274*$G274/100)</f>
        <v>0</v>
      </c>
      <c r="AJ275" s="14" t="n">
        <f aca="false">Q275-(Q274*$G274/100)</f>
        <v>0</v>
      </c>
      <c r="AK275" s="14" t="n">
        <f aca="false">R275-(R274*$G274/100)</f>
        <v>0</v>
      </c>
      <c r="AL275" s="14" t="n">
        <f aca="false">S275-(S274*$G274/100)</f>
        <v>0</v>
      </c>
      <c r="AM275" s="14" t="n">
        <f aca="false">T275-(T274*$G274/100)</f>
        <v>0</v>
      </c>
      <c r="AN275" s="14" t="n">
        <f aca="false">U275-(U274*$G274/100)</f>
        <v>0</v>
      </c>
      <c r="AO275" s="14" t="n">
        <f aca="false">V275-(V274*$G274/100)</f>
        <v>0</v>
      </c>
      <c r="AP275" s="14" t="n">
        <f aca="false">W275-(W274*$G274/100)</f>
        <v>0</v>
      </c>
      <c r="AQ275" s="14" t="n">
        <f aca="false">X275-(X274*$G274/100)</f>
        <v>0</v>
      </c>
      <c r="AR275" s="14" t="n">
        <f aca="false">Y275-(Y274*$G274/100)</f>
        <v>0</v>
      </c>
    </row>
    <row r="276" customFormat="false" ht="18" hidden="false" customHeight="false" outlineLevel="0" collapsed="false">
      <c r="AA276" s="14"/>
      <c r="AB276" s="14" t="n">
        <f aca="false">I276-(I275*$G275/100)</f>
        <v>0</v>
      </c>
      <c r="AC276" s="14" t="n">
        <f aca="false">J276-(J275*$G275/100)</f>
        <v>0</v>
      </c>
      <c r="AD276" s="14" t="n">
        <f aca="false">K276-(K275*$G275/100)</f>
        <v>0</v>
      </c>
      <c r="AE276" s="14" t="n">
        <f aca="false">L276-(L275*$G275/100)</f>
        <v>0</v>
      </c>
      <c r="AF276" s="14" t="n">
        <f aca="false">M276-(M275*$G275/100)</f>
        <v>0</v>
      </c>
      <c r="AG276" s="14" t="n">
        <f aca="false">N276-(N275*$G275/100)</f>
        <v>0</v>
      </c>
      <c r="AH276" s="14" t="n">
        <f aca="false">O276-(O275*$G275/100)</f>
        <v>0</v>
      </c>
      <c r="AI276" s="14" t="n">
        <f aca="false">P276-(P275*$G275/100)</f>
        <v>0</v>
      </c>
      <c r="AJ276" s="14" t="n">
        <f aca="false">Q276-(Q275*$G275/100)</f>
        <v>0</v>
      </c>
      <c r="AK276" s="14" t="n">
        <f aca="false">R276-(R275*$G275/100)</f>
        <v>0</v>
      </c>
      <c r="AL276" s="14" t="n">
        <f aca="false">S276-(S275*$G275/100)</f>
        <v>0</v>
      </c>
      <c r="AM276" s="14" t="n">
        <f aca="false">T276-(T275*$G275/100)</f>
        <v>0</v>
      </c>
      <c r="AN276" s="14" t="n">
        <f aca="false">U276-(U275*$G275/100)</f>
        <v>0</v>
      </c>
      <c r="AO276" s="14" t="n">
        <f aca="false">V276-(V275*$G275/100)</f>
        <v>0</v>
      </c>
      <c r="AP276" s="14" t="n">
        <f aca="false">W276-(W275*$G275/100)</f>
        <v>0</v>
      </c>
      <c r="AQ276" s="14" t="n">
        <f aca="false">X276-(X275*$G275/100)</f>
        <v>0</v>
      </c>
      <c r="AR276" s="14" t="n">
        <f aca="false">Y276-(Y275*$G275/100)</f>
        <v>0</v>
      </c>
    </row>
    <row r="277" customFormat="false" ht="18" hidden="false" customHeight="false" outlineLevel="0" collapsed="false">
      <c r="AA277" s="14"/>
      <c r="AB277" s="14" t="n">
        <f aca="false">I277-(I276*$G276/100)</f>
        <v>0</v>
      </c>
      <c r="AC277" s="14" t="n">
        <f aca="false">J277-(J276*$G276/100)</f>
        <v>0</v>
      </c>
      <c r="AD277" s="14" t="n">
        <f aca="false">K277-(K276*$G276/100)</f>
        <v>0</v>
      </c>
      <c r="AE277" s="14" t="n">
        <f aca="false">L277-(L276*$G276/100)</f>
        <v>0</v>
      </c>
      <c r="AF277" s="14" t="n">
        <f aca="false">M277-(M276*$G276/100)</f>
        <v>0</v>
      </c>
      <c r="AG277" s="14" t="n">
        <f aca="false">N277-(N276*$G276/100)</f>
        <v>0</v>
      </c>
      <c r="AH277" s="14" t="n">
        <f aca="false">O277-(O276*$G276/100)</f>
        <v>0</v>
      </c>
      <c r="AI277" s="14" t="n">
        <f aca="false">P277-(P276*$G276/100)</f>
        <v>0</v>
      </c>
      <c r="AJ277" s="14" t="n">
        <f aca="false">Q277-(Q276*$G276/100)</f>
        <v>0</v>
      </c>
      <c r="AK277" s="14" t="n">
        <f aca="false">R277-(R276*$G276/100)</f>
        <v>0</v>
      </c>
      <c r="AL277" s="14" t="n">
        <f aca="false">S277-(S276*$G276/100)</f>
        <v>0</v>
      </c>
      <c r="AM277" s="14" t="n">
        <f aca="false">T277-(T276*$G276/100)</f>
        <v>0</v>
      </c>
      <c r="AN277" s="14" t="n">
        <f aca="false">U277-(U276*$G276/100)</f>
        <v>0</v>
      </c>
      <c r="AO277" s="14" t="n">
        <f aca="false">V277-(V276*$G276/100)</f>
        <v>0</v>
      </c>
      <c r="AP277" s="14" t="n">
        <f aca="false">W277-(W276*$G276/100)</f>
        <v>0</v>
      </c>
      <c r="AQ277" s="14" t="n">
        <f aca="false">X277-(X276*$G276/100)</f>
        <v>0</v>
      </c>
      <c r="AR277" s="14" t="n">
        <f aca="false">Y277-(Y276*$G276/100)</f>
        <v>0</v>
      </c>
    </row>
    <row r="278" customFormat="false" ht="18" hidden="false" customHeight="false" outlineLevel="0" collapsed="false">
      <c r="AA278" s="14"/>
      <c r="AB278" s="14" t="n">
        <f aca="false">I278-(I277*$G277/100)</f>
        <v>0</v>
      </c>
      <c r="AC278" s="14" t="n">
        <f aca="false">J278-(J277*$G277/100)</f>
        <v>0</v>
      </c>
      <c r="AD278" s="14" t="n">
        <f aca="false">K278-(K277*$G277/100)</f>
        <v>0</v>
      </c>
      <c r="AE278" s="14" t="n">
        <f aca="false">L278-(L277*$G277/100)</f>
        <v>0</v>
      </c>
      <c r="AF278" s="14" t="n">
        <f aca="false">M278-(M277*$G277/100)</f>
        <v>0</v>
      </c>
      <c r="AG278" s="14" t="n">
        <f aca="false">N278-(N277*$G277/100)</f>
        <v>0</v>
      </c>
      <c r="AH278" s="14" t="n">
        <f aca="false">O278-(O277*$G277/100)</f>
        <v>0</v>
      </c>
      <c r="AI278" s="14" t="n">
        <f aca="false">P278-(P277*$G277/100)</f>
        <v>0</v>
      </c>
      <c r="AJ278" s="14" t="n">
        <f aca="false">Q278-(Q277*$G277/100)</f>
        <v>0</v>
      </c>
      <c r="AK278" s="14" t="n">
        <f aca="false">R278-(R277*$G277/100)</f>
        <v>0</v>
      </c>
      <c r="AL278" s="14" t="n">
        <f aca="false">S278-(S277*$G277/100)</f>
        <v>0</v>
      </c>
      <c r="AM278" s="14" t="n">
        <f aca="false">T278-(T277*$G277/100)</f>
        <v>0</v>
      </c>
      <c r="AN278" s="14" t="n">
        <f aca="false">U278-(U277*$G277/100)</f>
        <v>0</v>
      </c>
      <c r="AO278" s="14" t="n">
        <f aca="false">V278-(V277*$G277/100)</f>
        <v>0</v>
      </c>
      <c r="AP278" s="14" t="n">
        <f aca="false">W278-(W277*$G277/100)</f>
        <v>0</v>
      </c>
      <c r="AQ278" s="14" t="n">
        <f aca="false">X278-(X277*$G277/100)</f>
        <v>0</v>
      </c>
      <c r="AR278" s="14" t="n">
        <f aca="false">Y278-(Y277*$G277/100)</f>
        <v>0</v>
      </c>
    </row>
    <row r="279" customFormat="false" ht="18" hidden="false" customHeight="false" outlineLevel="0" collapsed="false">
      <c r="AA279" s="14"/>
      <c r="AB279" s="14" t="n">
        <f aca="false">I279-(I278*$G278/100)</f>
        <v>0</v>
      </c>
      <c r="AC279" s="14" t="n">
        <f aca="false">J279-(J278*$G278/100)</f>
        <v>0</v>
      </c>
      <c r="AD279" s="14" t="n">
        <f aca="false">K279-(K278*$G278/100)</f>
        <v>0</v>
      </c>
      <c r="AE279" s="14" t="n">
        <f aca="false">L279-(L278*$G278/100)</f>
        <v>0</v>
      </c>
      <c r="AF279" s="14" t="n">
        <f aca="false">M279-(M278*$G278/100)</f>
        <v>0</v>
      </c>
      <c r="AG279" s="14" t="n">
        <f aca="false">N279-(N278*$G278/100)</f>
        <v>0</v>
      </c>
      <c r="AH279" s="14" t="n">
        <f aca="false">O279-(O278*$G278/100)</f>
        <v>0</v>
      </c>
      <c r="AI279" s="14" t="n">
        <f aca="false">P279-(P278*$G278/100)</f>
        <v>0</v>
      </c>
      <c r="AJ279" s="14" t="n">
        <f aca="false">Q279-(Q278*$G278/100)</f>
        <v>0</v>
      </c>
      <c r="AK279" s="14" t="n">
        <f aca="false">R279-(R278*$G278/100)</f>
        <v>0</v>
      </c>
      <c r="AL279" s="14" t="n">
        <f aca="false">S279-(S278*$G278/100)</f>
        <v>0</v>
      </c>
      <c r="AM279" s="14" t="n">
        <f aca="false">T279-(T278*$G278/100)</f>
        <v>0</v>
      </c>
      <c r="AN279" s="14" t="n">
        <f aca="false">U279-(U278*$G278/100)</f>
        <v>0</v>
      </c>
      <c r="AO279" s="14" t="n">
        <f aca="false">V279-(V278*$G278/100)</f>
        <v>0</v>
      </c>
      <c r="AP279" s="14" t="n">
        <f aca="false">W279-(W278*$G278/100)</f>
        <v>0</v>
      </c>
      <c r="AQ279" s="14" t="n">
        <f aca="false">X279-(X278*$G278/100)</f>
        <v>0</v>
      </c>
      <c r="AR279" s="14" t="n">
        <f aca="false">Y279-(Y278*$G278/100)</f>
        <v>0</v>
      </c>
    </row>
    <row r="280" customFormat="false" ht="18" hidden="false" customHeight="false" outlineLevel="0" collapsed="false">
      <c r="AA280" s="14"/>
      <c r="AB280" s="14" t="n">
        <f aca="false">I280-(I279*$G279/100)</f>
        <v>0</v>
      </c>
      <c r="AC280" s="14" t="n">
        <f aca="false">J280-(J279*$G279/100)</f>
        <v>0</v>
      </c>
      <c r="AD280" s="14" t="n">
        <f aca="false">K280-(K279*$G279/100)</f>
        <v>0</v>
      </c>
      <c r="AE280" s="14" t="n">
        <f aca="false">L280-(L279*$G279/100)</f>
        <v>0</v>
      </c>
      <c r="AF280" s="14" t="n">
        <f aca="false">M280-(M279*$G279/100)</f>
        <v>0</v>
      </c>
      <c r="AG280" s="14" t="n">
        <f aca="false">N280-(N279*$G279/100)</f>
        <v>0</v>
      </c>
      <c r="AH280" s="14" t="n">
        <f aca="false">O280-(O279*$G279/100)</f>
        <v>0</v>
      </c>
      <c r="AI280" s="14" t="n">
        <f aca="false">P280-(P279*$G279/100)</f>
        <v>0</v>
      </c>
      <c r="AJ280" s="14" t="n">
        <f aca="false">Q280-(Q279*$G279/100)</f>
        <v>0</v>
      </c>
      <c r="AK280" s="14" t="n">
        <f aca="false">R280-(R279*$G279/100)</f>
        <v>0</v>
      </c>
      <c r="AL280" s="14" t="n">
        <f aca="false">S280-(S279*$G279/100)</f>
        <v>0</v>
      </c>
      <c r="AM280" s="14" t="n">
        <f aca="false">T280-(T279*$G279/100)</f>
        <v>0</v>
      </c>
      <c r="AN280" s="14" t="n">
        <f aca="false">U280-(U279*$G279/100)</f>
        <v>0</v>
      </c>
      <c r="AO280" s="14" t="n">
        <f aca="false">V280-(V279*$G279/100)</f>
        <v>0</v>
      </c>
      <c r="AP280" s="14" t="n">
        <f aca="false">W280-(W279*$G279/100)</f>
        <v>0</v>
      </c>
      <c r="AQ280" s="14" t="n">
        <f aca="false">X280-(X279*$G279/100)</f>
        <v>0</v>
      </c>
      <c r="AR280" s="14" t="n">
        <f aca="false">Y280-(Y279*$G279/100)</f>
        <v>0</v>
      </c>
    </row>
    <row r="281" customFormat="false" ht="18" hidden="false" customHeight="false" outlineLevel="0" collapsed="false">
      <c r="AA281" s="14"/>
      <c r="AB281" s="14" t="n">
        <f aca="false">I281-(I280*$G280/100)</f>
        <v>0</v>
      </c>
      <c r="AC281" s="14" t="n">
        <f aca="false">J281-(J280*$G280/100)</f>
        <v>0</v>
      </c>
      <c r="AD281" s="14" t="n">
        <f aca="false">K281-(K280*$G280/100)</f>
        <v>0</v>
      </c>
      <c r="AE281" s="14" t="n">
        <f aca="false">L281-(L280*$G280/100)</f>
        <v>0</v>
      </c>
      <c r="AF281" s="14" t="n">
        <f aca="false">M281-(M280*$G280/100)</f>
        <v>0</v>
      </c>
      <c r="AG281" s="14" t="n">
        <f aca="false">N281-(N280*$G280/100)</f>
        <v>0</v>
      </c>
      <c r="AH281" s="14" t="n">
        <f aca="false">O281-(O280*$G280/100)</f>
        <v>0</v>
      </c>
      <c r="AI281" s="14" t="n">
        <f aca="false">P281-(P280*$G280/100)</f>
        <v>0</v>
      </c>
      <c r="AJ281" s="14" t="n">
        <f aca="false">Q281-(Q280*$G280/100)</f>
        <v>0</v>
      </c>
      <c r="AK281" s="14" t="n">
        <f aca="false">R281-(R280*$G280/100)</f>
        <v>0</v>
      </c>
      <c r="AL281" s="14" t="n">
        <f aca="false">S281-(S280*$G280/100)</f>
        <v>0</v>
      </c>
      <c r="AM281" s="14" t="n">
        <f aca="false">T281-(T280*$G280/100)</f>
        <v>0</v>
      </c>
      <c r="AN281" s="14" t="n">
        <f aca="false">U281-(U280*$G280/100)</f>
        <v>0</v>
      </c>
      <c r="AO281" s="14" t="n">
        <f aca="false">V281-(V280*$G280/100)</f>
        <v>0</v>
      </c>
      <c r="AP281" s="14" t="n">
        <f aca="false">W281-(W280*$G280/100)</f>
        <v>0</v>
      </c>
      <c r="AQ281" s="14" t="n">
        <f aca="false">X281-(X280*$G280/100)</f>
        <v>0</v>
      </c>
      <c r="AR281" s="14" t="n">
        <f aca="false">Y281-(Y280*$G280/100)</f>
        <v>0</v>
      </c>
    </row>
    <row r="282" customFormat="false" ht="18" hidden="false" customHeight="false" outlineLevel="0" collapsed="false">
      <c r="AA282" s="14"/>
      <c r="AB282" s="14" t="n">
        <f aca="false">I282-(I281*$G281/100)</f>
        <v>0</v>
      </c>
      <c r="AC282" s="14" t="n">
        <f aca="false">J282-(J281*$G281/100)</f>
        <v>0</v>
      </c>
      <c r="AD282" s="14" t="n">
        <f aca="false">K282-(K281*$G281/100)</f>
        <v>0</v>
      </c>
      <c r="AE282" s="14" t="n">
        <f aca="false">L282-(L281*$G281/100)</f>
        <v>0</v>
      </c>
      <c r="AF282" s="14" t="n">
        <f aca="false">M282-(M281*$G281/100)</f>
        <v>0</v>
      </c>
      <c r="AG282" s="14" t="n">
        <f aca="false">N282-(N281*$G281/100)</f>
        <v>0</v>
      </c>
      <c r="AH282" s="14" t="n">
        <f aca="false">O282-(O281*$G281/100)</f>
        <v>0</v>
      </c>
      <c r="AI282" s="14" t="n">
        <f aca="false">P282-(P281*$G281/100)</f>
        <v>0</v>
      </c>
      <c r="AJ282" s="14" t="n">
        <f aca="false">Q282-(Q281*$G281/100)</f>
        <v>0</v>
      </c>
      <c r="AK282" s="14" t="n">
        <f aca="false">R282-(R281*$G281/100)</f>
        <v>0</v>
      </c>
      <c r="AL282" s="14" t="n">
        <f aca="false">S282-(S281*$G281/100)</f>
        <v>0</v>
      </c>
      <c r="AM282" s="14" t="n">
        <f aca="false">T282-(T281*$G281/100)</f>
        <v>0</v>
      </c>
      <c r="AN282" s="14" t="n">
        <f aca="false">U282-(U281*$G281/100)</f>
        <v>0</v>
      </c>
      <c r="AO282" s="14" t="n">
        <f aca="false">V282-(V281*$G281/100)</f>
        <v>0</v>
      </c>
      <c r="AP282" s="14" t="n">
        <f aca="false">W282-(W281*$G281/100)</f>
        <v>0</v>
      </c>
      <c r="AQ282" s="14" t="n">
        <f aca="false">X282-(X281*$G281/100)</f>
        <v>0</v>
      </c>
      <c r="AR282" s="14" t="n">
        <f aca="false">Y282-(Y281*$G281/100)</f>
        <v>0</v>
      </c>
    </row>
    <row r="283" customFormat="false" ht="18" hidden="false" customHeight="false" outlineLevel="0" collapsed="false">
      <c r="AA283" s="14"/>
      <c r="AB283" s="14" t="n">
        <f aca="false">I283-(I282*$G282/100)</f>
        <v>0</v>
      </c>
      <c r="AC283" s="14" t="n">
        <f aca="false">J283-(J282*$G282/100)</f>
        <v>0</v>
      </c>
      <c r="AD283" s="14" t="n">
        <f aca="false">K283-(K282*$G282/100)</f>
        <v>0</v>
      </c>
      <c r="AE283" s="14" t="n">
        <f aca="false">L283-(L282*$G282/100)</f>
        <v>0</v>
      </c>
      <c r="AF283" s="14" t="n">
        <f aca="false">M283-(M282*$G282/100)</f>
        <v>0</v>
      </c>
      <c r="AG283" s="14" t="n">
        <f aca="false">N283-(N282*$G282/100)</f>
        <v>0</v>
      </c>
      <c r="AH283" s="14" t="n">
        <f aca="false">O283-(O282*$G282/100)</f>
        <v>0</v>
      </c>
      <c r="AI283" s="14" t="n">
        <f aca="false">P283-(P282*$G282/100)</f>
        <v>0</v>
      </c>
      <c r="AJ283" s="14" t="n">
        <f aca="false">Q283-(Q282*$G282/100)</f>
        <v>0</v>
      </c>
      <c r="AK283" s="14" t="n">
        <f aca="false">R283-(R282*$G282/100)</f>
        <v>0</v>
      </c>
      <c r="AL283" s="14" t="n">
        <f aca="false">S283-(S282*$G282/100)</f>
        <v>0</v>
      </c>
      <c r="AM283" s="14" t="n">
        <f aca="false">T283-(T282*$G282/100)</f>
        <v>0</v>
      </c>
      <c r="AN283" s="14" t="n">
        <f aca="false">U283-(U282*$G282/100)</f>
        <v>0</v>
      </c>
      <c r="AO283" s="14" t="n">
        <f aca="false">V283-(V282*$G282/100)</f>
        <v>0</v>
      </c>
      <c r="AP283" s="14" t="n">
        <f aca="false">W283-(W282*$G282/100)</f>
        <v>0</v>
      </c>
      <c r="AQ283" s="14" t="n">
        <f aca="false">X283-(X282*$G282/100)</f>
        <v>0</v>
      </c>
      <c r="AR283" s="14" t="n">
        <f aca="false">Y283-(Y282*$G282/100)</f>
        <v>0</v>
      </c>
    </row>
    <row r="284" customFormat="false" ht="18" hidden="false" customHeight="false" outlineLevel="0" collapsed="false">
      <c r="AA284" s="14"/>
      <c r="AB284" s="14" t="n">
        <f aca="false">I284-(I283*$G283/100)</f>
        <v>0</v>
      </c>
      <c r="AC284" s="14" t="n">
        <f aca="false">J284-(J283*$G283/100)</f>
        <v>0</v>
      </c>
      <c r="AD284" s="14" t="n">
        <f aca="false">K284-(K283*$G283/100)</f>
        <v>0</v>
      </c>
      <c r="AE284" s="14" t="n">
        <f aca="false">L284-(L283*$G283/100)</f>
        <v>0</v>
      </c>
      <c r="AF284" s="14" t="n">
        <f aca="false">M284-(M283*$G283/100)</f>
        <v>0</v>
      </c>
      <c r="AG284" s="14" t="n">
        <f aca="false">N284-(N283*$G283/100)</f>
        <v>0</v>
      </c>
      <c r="AH284" s="14" t="n">
        <f aca="false">O284-(O283*$G283/100)</f>
        <v>0</v>
      </c>
      <c r="AI284" s="14" t="n">
        <f aca="false">P284-(P283*$G283/100)</f>
        <v>0</v>
      </c>
      <c r="AJ284" s="14" t="n">
        <f aca="false">Q284-(Q283*$G283/100)</f>
        <v>0</v>
      </c>
      <c r="AK284" s="14" t="n">
        <f aca="false">R284-(R283*$G283/100)</f>
        <v>0</v>
      </c>
      <c r="AL284" s="14" t="n">
        <f aca="false">S284-(S283*$G283/100)</f>
        <v>0</v>
      </c>
      <c r="AM284" s="14" t="n">
        <f aca="false">T284-(T283*$G283/100)</f>
        <v>0</v>
      </c>
      <c r="AN284" s="14" t="n">
        <f aca="false">U284-(U283*$G283/100)</f>
        <v>0</v>
      </c>
      <c r="AO284" s="14" t="n">
        <f aca="false">V284-(V283*$G283/100)</f>
        <v>0</v>
      </c>
      <c r="AP284" s="14" t="n">
        <f aca="false">W284-(W283*$G283/100)</f>
        <v>0</v>
      </c>
      <c r="AQ284" s="14" t="n">
        <f aca="false">X284-(X283*$G283/100)</f>
        <v>0</v>
      </c>
      <c r="AR284" s="14" t="n">
        <f aca="false">Y284-(Y283*$G283/100)</f>
        <v>0</v>
      </c>
    </row>
    <row r="285" customFormat="false" ht="18" hidden="false" customHeight="false" outlineLevel="0" collapsed="false">
      <c r="AA285" s="14"/>
      <c r="AB285" s="14" t="n">
        <f aca="false">I285-(I284*$G284/100)</f>
        <v>0</v>
      </c>
      <c r="AC285" s="14" t="n">
        <f aca="false">J285-(J284*$G284/100)</f>
        <v>0</v>
      </c>
      <c r="AD285" s="14" t="n">
        <f aca="false">K285-(K284*$G284/100)</f>
        <v>0</v>
      </c>
      <c r="AE285" s="14" t="n">
        <f aca="false">L285-(L284*$G284/100)</f>
        <v>0</v>
      </c>
      <c r="AF285" s="14" t="n">
        <f aca="false">M285-(M284*$G284/100)</f>
        <v>0</v>
      </c>
      <c r="AG285" s="14" t="n">
        <f aca="false">N285-(N284*$G284/100)</f>
        <v>0</v>
      </c>
      <c r="AH285" s="14" t="n">
        <f aca="false">O285-(O284*$G284/100)</f>
        <v>0</v>
      </c>
      <c r="AI285" s="14" t="n">
        <f aca="false">P285-(P284*$G284/100)</f>
        <v>0</v>
      </c>
      <c r="AJ285" s="14" t="n">
        <f aca="false">Q285-(Q284*$G284/100)</f>
        <v>0</v>
      </c>
      <c r="AK285" s="14" t="n">
        <f aca="false">R285-(R284*$G284/100)</f>
        <v>0</v>
      </c>
      <c r="AL285" s="14" t="n">
        <f aca="false">S285-(S284*$G284/100)</f>
        <v>0</v>
      </c>
      <c r="AM285" s="14" t="n">
        <f aca="false">T285-(T284*$G284/100)</f>
        <v>0</v>
      </c>
      <c r="AN285" s="14" t="n">
        <f aca="false">U285-(U284*$G284/100)</f>
        <v>0</v>
      </c>
      <c r="AO285" s="14" t="n">
        <f aca="false">V285-(V284*$G284/100)</f>
        <v>0</v>
      </c>
      <c r="AP285" s="14" t="n">
        <f aca="false">W285-(W284*$G284/100)</f>
        <v>0</v>
      </c>
      <c r="AQ285" s="14" t="n">
        <f aca="false">X285-(X284*$G284/100)</f>
        <v>0</v>
      </c>
      <c r="AR285" s="14" t="n">
        <f aca="false">Y285-(Y284*$G284/100)</f>
        <v>0</v>
      </c>
    </row>
    <row r="286" customFormat="false" ht="18" hidden="false" customHeight="false" outlineLevel="0" collapsed="false">
      <c r="AA286" s="14"/>
      <c r="AB286" s="14" t="n">
        <f aca="false">I286-(I285*$G285/100)</f>
        <v>0</v>
      </c>
      <c r="AC286" s="14" t="n">
        <f aca="false">J286-(J285*$G285/100)</f>
        <v>0</v>
      </c>
      <c r="AD286" s="14" t="n">
        <f aca="false">K286-(K285*$G285/100)</f>
        <v>0</v>
      </c>
      <c r="AE286" s="14" t="n">
        <f aca="false">L286-(L285*$G285/100)</f>
        <v>0</v>
      </c>
      <c r="AF286" s="14" t="n">
        <f aca="false">M286-(M285*$G285/100)</f>
        <v>0</v>
      </c>
      <c r="AG286" s="14" t="n">
        <f aca="false">N286-(N285*$G285/100)</f>
        <v>0</v>
      </c>
      <c r="AH286" s="14" t="n">
        <f aca="false">O286-(O285*$G285/100)</f>
        <v>0</v>
      </c>
      <c r="AI286" s="14" t="n">
        <f aca="false">P286-(P285*$G285/100)</f>
        <v>0</v>
      </c>
      <c r="AJ286" s="14" t="n">
        <f aca="false">Q286-(Q285*$G285/100)</f>
        <v>0</v>
      </c>
      <c r="AK286" s="14" t="n">
        <f aca="false">R286-(R285*$G285/100)</f>
        <v>0</v>
      </c>
      <c r="AL286" s="14" t="n">
        <f aca="false">S286-(S285*$G285/100)</f>
        <v>0</v>
      </c>
      <c r="AM286" s="14" t="n">
        <f aca="false">T286-(T285*$G285/100)</f>
        <v>0</v>
      </c>
      <c r="AN286" s="14" t="n">
        <f aca="false">U286-(U285*$G285/100)</f>
        <v>0</v>
      </c>
      <c r="AO286" s="14" t="n">
        <f aca="false">V286-(V285*$G285/100)</f>
        <v>0</v>
      </c>
      <c r="AP286" s="14" t="n">
        <f aca="false">W286-(W285*$G285/100)</f>
        <v>0</v>
      </c>
      <c r="AQ286" s="14" t="n">
        <f aca="false">X286-(X285*$G285/100)</f>
        <v>0</v>
      </c>
      <c r="AR286" s="14" t="n">
        <f aca="false">Y286-(Y285*$G285/100)</f>
        <v>0</v>
      </c>
    </row>
    <row r="287" customFormat="false" ht="18" hidden="false" customHeight="false" outlineLevel="0" collapsed="false">
      <c r="AA287" s="14"/>
      <c r="AB287" s="14" t="n">
        <f aca="false">I287-(I286*$G286/100)</f>
        <v>0</v>
      </c>
      <c r="AC287" s="14" t="n">
        <f aca="false">J287-(J286*$G286/100)</f>
        <v>0</v>
      </c>
      <c r="AD287" s="14" t="n">
        <f aca="false">K287-(K286*$G286/100)</f>
        <v>0</v>
      </c>
      <c r="AE287" s="14" t="n">
        <f aca="false">L287-(L286*$G286/100)</f>
        <v>0</v>
      </c>
      <c r="AF287" s="14" t="n">
        <f aca="false">M287-(M286*$G286/100)</f>
        <v>0</v>
      </c>
      <c r="AG287" s="14" t="n">
        <f aca="false">N287-(N286*$G286/100)</f>
        <v>0</v>
      </c>
      <c r="AH287" s="14" t="n">
        <f aca="false">O287-(O286*$G286/100)</f>
        <v>0</v>
      </c>
      <c r="AI287" s="14" t="n">
        <f aca="false">P287-(P286*$G286/100)</f>
        <v>0</v>
      </c>
      <c r="AJ287" s="14" t="n">
        <f aca="false">Q287-(Q286*$G286/100)</f>
        <v>0</v>
      </c>
      <c r="AK287" s="14" t="n">
        <f aca="false">R287-(R286*$G286/100)</f>
        <v>0</v>
      </c>
      <c r="AL287" s="14" t="n">
        <f aca="false">S287-(S286*$G286/100)</f>
        <v>0</v>
      </c>
      <c r="AM287" s="14" t="n">
        <f aca="false">T287-(T286*$G286/100)</f>
        <v>0</v>
      </c>
      <c r="AN287" s="14" t="n">
        <f aca="false">U287-(U286*$G286/100)</f>
        <v>0</v>
      </c>
      <c r="AO287" s="14" t="n">
        <f aca="false">V287-(V286*$G286/100)</f>
        <v>0</v>
      </c>
      <c r="AP287" s="14" t="n">
        <f aca="false">W287-(W286*$G286/100)</f>
        <v>0</v>
      </c>
      <c r="AQ287" s="14" t="n">
        <f aca="false">X287-(X286*$G286/100)</f>
        <v>0</v>
      </c>
      <c r="AR287" s="14" t="n">
        <f aca="false">Y287-(Y286*$G286/100)</f>
        <v>0</v>
      </c>
    </row>
    <row r="288" customFormat="false" ht="18" hidden="false" customHeight="false" outlineLevel="0" collapsed="false">
      <c r="AA288" s="14"/>
      <c r="AB288" s="14" t="n">
        <f aca="false">I288-(I287*$G287/100)</f>
        <v>0</v>
      </c>
      <c r="AC288" s="14" t="n">
        <f aca="false">J288-(J287*$G287/100)</f>
        <v>0</v>
      </c>
      <c r="AD288" s="14" t="n">
        <f aca="false">K288-(K287*$G287/100)</f>
        <v>0</v>
      </c>
      <c r="AE288" s="14" t="n">
        <f aca="false">L288-(L287*$G287/100)</f>
        <v>0</v>
      </c>
      <c r="AF288" s="14" t="n">
        <f aca="false">M288-(M287*$G287/100)</f>
        <v>0</v>
      </c>
      <c r="AG288" s="14" t="n">
        <f aca="false">N288-(N287*$G287/100)</f>
        <v>0</v>
      </c>
      <c r="AH288" s="14" t="n">
        <f aca="false">O288-(O287*$G287/100)</f>
        <v>0</v>
      </c>
      <c r="AI288" s="14" t="n">
        <f aca="false">P288-(P287*$G287/100)</f>
        <v>0</v>
      </c>
      <c r="AJ288" s="14" t="n">
        <f aca="false">Q288-(Q287*$G287/100)</f>
        <v>0</v>
      </c>
      <c r="AK288" s="14" t="n">
        <f aca="false">R288-(R287*$G287/100)</f>
        <v>0</v>
      </c>
      <c r="AL288" s="14" t="n">
        <f aca="false">S288-(S287*$G287/100)</f>
        <v>0</v>
      </c>
      <c r="AM288" s="14" t="n">
        <f aca="false">T288-(T287*$G287/100)</f>
        <v>0</v>
      </c>
      <c r="AN288" s="14" t="n">
        <f aca="false">U288-(U287*$G287/100)</f>
        <v>0</v>
      </c>
      <c r="AO288" s="14" t="n">
        <f aca="false">V288-(V287*$G287/100)</f>
        <v>0</v>
      </c>
      <c r="AP288" s="14" t="n">
        <f aca="false">W288-(W287*$G287/100)</f>
        <v>0</v>
      </c>
      <c r="AQ288" s="14" t="n">
        <f aca="false">X288-(X287*$G287/100)</f>
        <v>0</v>
      </c>
      <c r="AR288" s="14" t="n">
        <f aca="false">Y288-(Y287*$G287/100)</f>
        <v>0</v>
      </c>
    </row>
    <row r="289" customFormat="false" ht="18" hidden="false" customHeight="false" outlineLevel="0" collapsed="false">
      <c r="AA289" s="14"/>
      <c r="AB289" s="14" t="n">
        <f aca="false">I289-(I288*$G288/100)</f>
        <v>0</v>
      </c>
      <c r="AC289" s="14" t="n">
        <f aca="false">J289-(J288*$G288/100)</f>
        <v>0</v>
      </c>
      <c r="AD289" s="14" t="n">
        <f aca="false">K289-(K288*$G288/100)</f>
        <v>0</v>
      </c>
      <c r="AE289" s="14" t="n">
        <f aca="false">L289-(L288*$G288/100)</f>
        <v>0</v>
      </c>
      <c r="AF289" s="14" t="n">
        <f aca="false">M289-(M288*$G288/100)</f>
        <v>0</v>
      </c>
      <c r="AG289" s="14" t="n">
        <f aca="false">N289-(N288*$G288/100)</f>
        <v>0</v>
      </c>
      <c r="AH289" s="14" t="n">
        <f aca="false">O289-(O288*$G288/100)</f>
        <v>0</v>
      </c>
      <c r="AI289" s="14" t="n">
        <f aca="false">P289-(P288*$G288/100)</f>
        <v>0</v>
      </c>
      <c r="AJ289" s="14" t="n">
        <f aca="false">Q289-(Q288*$G288/100)</f>
        <v>0</v>
      </c>
      <c r="AK289" s="14" t="n">
        <f aca="false">R289-(R288*$G288/100)</f>
        <v>0</v>
      </c>
      <c r="AL289" s="14" t="n">
        <f aca="false">S289-(S288*$G288/100)</f>
        <v>0</v>
      </c>
      <c r="AM289" s="14" t="n">
        <f aca="false">T289-(T288*$G288/100)</f>
        <v>0</v>
      </c>
      <c r="AN289" s="14" t="n">
        <f aca="false">U289-(U288*$G288/100)</f>
        <v>0</v>
      </c>
      <c r="AO289" s="14" t="n">
        <f aca="false">V289-(V288*$G288/100)</f>
        <v>0</v>
      </c>
      <c r="AP289" s="14" t="n">
        <f aca="false">W289-(W288*$G288/100)</f>
        <v>0</v>
      </c>
      <c r="AQ289" s="14" t="n">
        <f aca="false">X289-(X288*$G288/100)</f>
        <v>0</v>
      </c>
      <c r="AR289" s="14" t="n">
        <f aca="false">Y289-(Y288*$G288/100)</f>
        <v>0</v>
      </c>
    </row>
    <row r="290" customFormat="false" ht="18" hidden="false" customHeight="false" outlineLevel="0" collapsed="false">
      <c r="AA290" s="14"/>
      <c r="AB290" s="14" t="n">
        <f aca="false">I290-(I289*$G289/100)</f>
        <v>0</v>
      </c>
      <c r="AC290" s="14" t="n">
        <f aca="false">J290-(J289*$G289/100)</f>
        <v>0</v>
      </c>
      <c r="AD290" s="14" t="n">
        <f aca="false">K290-(K289*$G289/100)</f>
        <v>0</v>
      </c>
      <c r="AE290" s="14" t="n">
        <f aca="false">L290-(L289*$G289/100)</f>
        <v>0</v>
      </c>
      <c r="AF290" s="14" t="n">
        <f aca="false">M290-(M289*$G289/100)</f>
        <v>0</v>
      </c>
      <c r="AG290" s="14" t="n">
        <f aca="false">N290-(N289*$G289/100)</f>
        <v>0</v>
      </c>
      <c r="AH290" s="14" t="n">
        <f aca="false">O290-(O289*$G289/100)</f>
        <v>0</v>
      </c>
      <c r="AI290" s="14" t="n">
        <f aca="false">P290-(P289*$G289/100)</f>
        <v>0</v>
      </c>
      <c r="AJ290" s="14" t="n">
        <f aca="false">Q290-(Q289*$G289/100)</f>
        <v>0</v>
      </c>
      <c r="AK290" s="14" t="n">
        <f aca="false">R290-(R289*$G289/100)</f>
        <v>0</v>
      </c>
      <c r="AL290" s="14" t="n">
        <f aca="false">S290-(S289*$G289/100)</f>
        <v>0</v>
      </c>
      <c r="AM290" s="14" t="n">
        <f aca="false">T290-(T289*$G289/100)</f>
        <v>0</v>
      </c>
      <c r="AN290" s="14" t="n">
        <f aca="false">U290-(U289*$G289/100)</f>
        <v>0</v>
      </c>
      <c r="AO290" s="14" t="n">
        <f aca="false">V290-(V289*$G289/100)</f>
        <v>0</v>
      </c>
      <c r="AP290" s="14" t="n">
        <f aca="false">W290-(W289*$G289/100)</f>
        <v>0</v>
      </c>
      <c r="AQ290" s="14" t="n">
        <f aca="false">X290-(X289*$G289/100)</f>
        <v>0</v>
      </c>
      <c r="AR290" s="14" t="n">
        <f aca="false">Y290-(Y289*$G289/100)</f>
        <v>0</v>
      </c>
    </row>
    <row r="291" customFormat="false" ht="18" hidden="false" customHeight="false" outlineLevel="0" collapsed="false">
      <c r="AA291" s="14"/>
      <c r="AB291" s="14" t="n">
        <f aca="false">I291-(I290*$G290/100)</f>
        <v>0</v>
      </c>
      <c r="AC291" s="14" t="n">
        <f aca="false">J291-(J290*$G290/100)</f>
        <v>0</v>
      </c>
      <c r="AD291" s="14" t="n">
        <f aca="false">K291-(K290*$G290/100)</f>
        <v>0</v>
      </c>
      <c r="AE291" s="14" t="n">
        <f aca="false">L291-(L290*$G290/100)</f>
        <v>0</v>
      </c>
      <c r="AF291" s="14" t="n">
        <f aca="false">M291-(M290*$G290/100)</f>
        <v>0</v>
      </c>
      <c r="AG291" s="14" t="n">
        <f aca="false">N291-(N290*$G290/100)</f>
        <v>0</v>
      </c>
      <c r="AH291" s="14" t="n">
        <f aca="false">O291-(O290*$G290/100)</f>
        <v>0</v>
      </c>
      <c r="AI291" s="14" t="n">
        <f aca="false">P291-(P290*$G290/100)</f>
        <v>0</v>
      </c>
      <c r="AJ291" s="14" t="n">
        <f aca="false">Q291-(Q290*$G290/100)</f>
        <v>0</v>
      </c>
      <c r="AK291" s="14" t="n">
        <f aca="false">R291-(R290*$G290/100)</f>
        <v>0</v>
      </c>
      <c r="AL291" s="14" t="n">
        <f aca="false">S291-(S290*$G290/100)</f>
        <v>0</v>
      </c>
      <c r="AM291" s="14" t="n">
        <f aca="false">T291-(T290*$G290/100)</f>
        <v>0</v>
      </c>
      <c r="AN291" s="14" t="n">
        <f aca="false">U291-(U290*$G290/100)</f>
        <v>0</v>
      </c>
      <c r="AO291" s="14" t="n">
        <f aca="false">V291-(V290*$G290/100)</f>
        <v>0</v>
      </c>
      <c r="AP291" s="14" t="n">
        <f aca="false">W291-(W290*$G290/100)</f>
        <v>0</v>
      </c>
      <c r="AQ291" s="14" t="n">
        <f aca="false">X291-(X290*$G290/100)</f>
        <v>0</v>
      </c>
      <c r="AR291" s="14" t="n">
        <f aca="false">Y291-(Y290*$G290/100)</f>
        <v>0</v>
      </c>
    </row>
    <row r="292" customFormat="false" ht="18" hidden="false" customHeight="false" outlineLevel="0" collapsed="false">
      <c r="AA292" s="14"/>
      <c r="AB292" s="14" t="n">
        <f aca="false">I292-(I291*$G291/100)</f>
        <v>0</v>
      </c>
      <c r="AC292" s="14" t="n">
        <f aca="false">J292-(J291*$G291/100)</f>
        <v>0</v>
      </c>
      <c r="AD292" s="14" t="n">
        <f aca="false">K292-(K291*$G291/100)</f>
        <v>0</v>
      </c>
      <c r="AE292" s="14" t="n">
        <f aca="false">L292-(L291*$G291/100)</f>
        <v>0</v>
      </c>
      <c r="AF292" s="14" t="n">
        <f aca="false">M292-(M291*$G291/100)</f>
        <v>0</v>
      </c>
      <c r="AG292" s="14" t="n">
        <f aca="false">N292-(N291*$G291/100)</f>
        <v>0</v>
      </c>
      <c r="AH292" s="14" t="n">
        <f aca="false">O292-(O291*$G291/100)</f>
        <v>0</v>
      </c>
      <c r="AI292" s="14" t="n">
        <f aca="false">P292-(P291*$G291/100)</f>
        <v>0</v>
      </c>
      <c r="AJ292" s="14" t="n">
        <f aca="false">Q292-(Q291*$G291/100)</f>
        <v>0</v>
      </c>
      <c r="AK292" s="14" t="n">
        <f aca="false">R292-(R291*$G291/100)</f>
        <v>0</v>
      </c>
      <c r="AL292" s="14" t="n">
        <f aca="false">S292-(S291*$G291/100)</f>
        <v>0</v>
      </c>
      <c r="AM292" s="14" t="n">
        <f aca="false">T292-(T291*$G291/100)</f>
        <v>0</v>
      </c>
      <c r="AN292" s="14" t="n">
        <f aca="false">U292-(U291*$G291/100)</f>
        <v>0</v>
      </c>
      <c r="AO292" s="14" t="n">
        <f aca="false">V292-(V291*$G291/100)</f>
        <v>0</v>
      </c>
      <c r="AP292" s="14" t="n">
        <f aca="false">W292-(W291*$G291/100)</f>
        <v>0</v>
      </c>
      <c r="AQ292" s="14" t="n">
        <f aca="false">X292-(X291*$G291/100)</f>
        <v>0</v>
      </c>
      <c r="AR292" s="14" t="n">
        <f aca="false">Y292-(Y291*$G291/100)</f>
        <v>0</v>
      </c>
    </row>
    <row r="293" customFormat="false" ht="18" hidden="false" customHeight="false" outlineLevel="0" collapsed="false">
      <c r="AA293" s="14"/>
      <c r="AB293" s="14" t="n">
        <f aca="false">I293-(I292*$G292/100)</f>
        <v>0</v>
      </c>
      <c r="AC293" s="14" t="n">
        <f aca="false">J293-(J292*$G292/100)</f>
        <v>0</v>
      </c>
      <c r="AD293" s="14" t="n">
        <f aca="false">K293-(K292*$G292/100)</f>
        <v>0</v>
      </c>
      <c r="AE293" s="14" t="n">
        <f aca="false">L293-(L292*$G292/100)</f>
        <v>0</v>
      </c>
      <c r="AF293" s="14" t="n">
        <f aca="false">M293-(M292*$G292/100)</f>
        <v>0</v>
      </c>
      <c r="AG293" s="14" t="n">
        <f aca="false">N293-(N292*$G292/100)</f>
        <v>0</v>
      </c>
      <c r="AH293" s="14" t="n">
        <f aca="false">O293-(O292*$G292/100)</f>
        <v>0</v>
      </c>
      <c r="AI293" s="14" t="n">
        <f aca="false">P293-(P292*$G292/100)</f>
        <v>0</v>
      </c>
      <c r="AJ293" s="14" t="n">
        <f aca="false">Q293-(Q292*$G292/100)</f>
        <v>0</v>
      </c>
      <c r="AK293" s="14" t="n">
        <f aca="false">R293-(R292*$G292/100)</f>
        <v>0</v>
      </c>
      <c r="AL293" s="14" t="n">
        <f aca="false">S293-(S292*$G292/100)</f>
        <v>0</v>
      </c>
      <c r="AM293" s="14" t="n">
        <f aca="false">T293-(T292*$G292/100)</f>
        <v>0</v>
      </c>
      <c r="AN293" s="14" t="n">
        <f aca="false">U293-(U292*$G292/100)</f>
        <v>0</v>
      </c>
      <c r="AO293" s="14" t="n">
        <f aca="false">V293-(V292*$G292/100)</f>
        <v>0</v>
      </c>
      <c r="AP293" s="14" t="n">
        <f aca="false">W293-(W292*$G292/100)</f>
        <v>0</v>
      </c>
      <c r="AQ293" s="14" t="n">
        <f aca="false">X293-(X292*$G292/100)</f>
        <v>0</v>
      </c>
      <c r="AR293" s="14" t="n">
        <f aca="false">Y293-(Y292*$G292/100)</f>
        <v>0</v>
      </c>
    </row>
    <row r="294" customFormat="false" ht="18" hidden="false" customHeight="false" outlineLevel="0" collapsed="false">
      <c r="AA294" s="14"/>
      <c r="AB294" s="14" t="n">
        <f aca="false">I294-(I293*$G293/100)</f>
        <v>0</v>
      </c>
      <c r="AC294" s="14" t="n">
        <f aca="false">J294-(J293*$G293/100)</f>
        <v>0</v>
      </c>
      <c r="AD294" s="14" t="n">
        <f aca="false">K294-(K293*$G293/100)</f>
        <v>0</v>
      </c>
      <c r="AE294" s="14" t="n">
        <f aca="false">L294-(L293*$G293/100)</f>
        <v>0</v>
      </c>
      <c r="AF294" s="14" t="n">
        <f aca="false">M294-(M293*$G293/100)</f>
        <v>0</v>
      </c>
      <c r="AG294" s="14" t="n">
        <f aca="false">N294-(N293*$G293/100)</f>
        <v>0</v>
      </c>
      <c r="AH294" s="14" t="n">
        <f aca="false">O294-(O293*$G293/100)</f>
        <v>0</v>
      </c>
      <c r="AI294" s="14" t="n">
        <f aca="false">P294-(P293*$G293/100)</f>
        <v>0</v>
      </c>
      <c r="AJ294" s="14" t="n">
        <f aca="false">Q294-(Q293*$G293/100)</f>
        <v>0</v>
      </c>
      <c r="AK294" s="14" t="n">
        <f aca="false">R294-(R293*$G293/100)</f>
        <v>0</v>
      </c>
      <c r="AL294" s="14" t="n">
        <f aca="false">S294-(S293*$G293/100)</f>
        <v>0</v>
      </c>
      <c r="AM294" s="14" t="n">
        <f aca="false">T294-(T293*$G293/100)</f>
        <v>0</v>
      </c>
      <c r="AN294" s="14" t="n">
        <f aca="false">U294-(U293*$G293/100)</f>
        <v>0</v>
      </c>
      <c r="AO294" s="14" t="n">
        <f aca="false">V294-(V293*$G293/100)</f>
        <v>0</v>
      </c>
      <c r="AP294" s="14" t="n">
        <f aca="false">W294-(W293*$G293/100)</f>
        <v>0</v>
      </c>
      <c r="AQ294" s="14" t="n">
        <f aca="false">X294-(X293*$G293/100)</f>
        <v>0</v>
      </c>
      <c r="AR294" s="14" t="n">
        <f aca="false">Y294-(Y293*$G293/100)</f>
        <v>0</v>
      </c>
    </row>
    <row r="295" customFormat="false" ht="18" hidden="false" customHeight="false" outlineLevel="0" collapsed="false">
      <c r="AA295" s="14"/>
      <c r="AB295" s="14" t="n">
        <f aca="false">I295-(I294*$G294/100)</f>
        <v>0</v>
      </c>
      <c r="AC295" s="14" t="n">
        <f aca="false">J295-(J294*$G294/100)</f>
        <v>0</v>
      </c>
      <c r="AD295" s="14" t="n">
        <f aca="false">K295-(K294*$G294/100)</f>
        <v>0</v>
      </c>
      <c r="AE295" s="14" t="n">
        <f aca="false">L295-(L294*$G294/100)</f>
        <v>0</v>
      </c>
      <c r="AF295" s="14" t="n">
        <f aca="false">M295-(M294*$G294/100)</f>
        <v>0</v>
      </c>
      <c r="AG295" s="14" t="n">
        <f aca="false">N295-(N294*$G294/100)</f>
        <v>0</v>
      </c>
      <c r="AH295" s="14" t="n">
        <f aca="false">O295-(O294*$G294/100)</f>
        <v>0</v>
      </c>
      <c r="AI295" s="14" t="n">
        <f aca="false">P295-(P294*$G294/100)</f>
        <v>0</v>
      </c>
      <c r="AJ295" s="14" t="n">
        <f aca="false">Q295-(Q294*$G294/100)</f>
        <v>0</v>
      </c>
      <c r="AK295" s="14" t="n">
        <f aca="false">R295-(R294*$G294/100)</f>
        <v>0</v>
      </c>
      <c r="AL295" s="14" t="n">
        <f aca="false">S295-(S294*$G294/100)</f>
        <v>0</v>
      </c>
      <c r="AM295" s="14" t="n">
        <f aca="false">T295-(T294*$G294/100)</f>
        <v>0</v>
      </c>
      <c r="AN295" s="14" t="n">
        <f aca="false">U295-(U294*$G294/100)</f>
        <v>0</v>
      </c>
      <c r="AO295" s="14" t="n">
        <f aca="false">V295-(V294*$G294/100)</f>
        <v>0</v>
      </c>
      <c r="AP295" s="14" t="n">
        <f aca="false">W295-(W294*$G294/100)</f>
        <v>0</v>
      </c>
      <c r="AQ295" s="14" t="n">
        <f aca="false">X295-(X294*$G294/100)</f>
        <v>0</v>
      </c>
      <c r="AR295" s="14" t="n">
        <f aca="false">Y295-(Y294*$G294/100)</f>
        <v>0</v>
      </c>
    </row>
    <row r="296" customFormat="false" ht="18" hidden="false" customHeight="false" outlineLevel="0" collapsed="false">
      <c r="AA296" s="14"/>
      <c r="AB296" s="14" t="n">
        <f aca="false">I296-(I295*$G295/100)</f>
        <v>0</v>
      </c>
      <c r="AC296" s="14" t="n">
        <f aca="false">J296-(J295*$G295/100)</f>
        <v>0</v>
      </c>
      <c r="AD296" s="14" t="n">
        <f aca="false">K296-(K295*$G295/100)</f>
        <v>0</v>
      </c>
      <c r="AE296" s="14" t="n">
        <f aca="false">L296-(L295*$G295/100)</f>
        <v>0</v>
      </c>
      <c r="AF296" s="14" t="n">
        <f aca="false">M296-(M295*$G295/100)</f>
        <v>0</v>
      </c>
      <c r="AG296" s="14" t="n">
        <f aca="false">N296-(N295*$G295/100)</f>
        <v>0</v>
      </c>
      <c r="AH296" s="14" t="n">
        <f aca="false">O296-(O295*$G295/100)</f>
        <v>0</v>
      </c>
      <c r="AI296" s="14" t="n">
        <f aca="false">P296-(P295*$G295/100)</f>
        <v>0</v>
      </c>
      <c r="AJ296" s="14" t="n">
        <f aca="false">Q296-(Q295*$G295/100)</f>
        <v>0</v>
      </c>
      <c r="AK296" s="14" t="n">
        <f aca="false">R296-(R295*$G295/100)</f>
        <v>0</v>
      </c>
      <c r="AL296" s="14" t="n">
        <f aca="false">S296-(S295*$G295/100)</f>
        <v>0</v>
      </c>
      <c r="AM296" s="14" t="n">
        <f aca="false">T296-(T295*$G295/100)</f>
        <v>0</v>
      </c>
      <c r="AN296" s="14" t="n">
        <f aca="false">U296-(U295*$G295/100)</f>
        <v>0</v>
      </c>
      <c r="AO296" s="14" t="n">
        <f aca="false">V296-(V295*$G295/100)</f>
        <v>0</v>
      </c>
      <c r="AP296" s="14" t="n">
        <f aca="false">W296-(W295*$G295/100)</f>
        <v>0</v>
      </c>
      <c r="AQ296" s="14" t="n">
        <f aca="false">X296-(X295*$G295/100)</f>
        <v>0</v>
      </c>
      <c r="AR296" s="14" t="n">
        <f aca="false">Y296-(Y295*$G295/100)</f>
        <v>0</v>
      </c>
    </row>
    <row r="297" customFormat="false" ht="18" hidden="false" customHeight="false" outlineLevel="0" collapsed="false">
      <c r="AA297" s="14"/>
      <c r="AB297" s="14" t="n">
        <f aca="false">I297-(I296*$G296/100)</f>
        <v>0</v>
      </c>
      <c r="AC297" s="14" t="n">
        <f aca="false">J297-(J296*$G296/100)</f>
        <v>0</v>
      </c>
      <c r="AD297" s="14" t="n">
        <f aca="false">K297-(K296*$G296/100)</f>
        <v>0</v>
      </c>
      <c r="AE297" s="14" t="n">
        <f aca="false">L297-(L296*$G296/100)</f>
        <v>0</v>
      </c>
      <c r="AF297" s="14" t="n">
        <f aca="false">M297-(M296*$G296/100)</f>
        <v>0</v>
      </c>
      <c r="AG297" s="14" t="n">
        <f aca="false">N297-(N296*$G296/100)</f>
        <v>0</v>
      </c>
      <c r="AH297" s="14" t="n">
        <f aca="false">O297-(O296*$G296/100)</f>
        <v>0</v>
      </c>
      <c r="AI297" s="14" t="n">
        <f aca="false">P297-(P296*$G296/100)</f>
        <v>0</v>
      </c>
      <c r="AJ297" s="14" t="n">
        <f aca="false">Q297-(Q296*$G296/100)</f>
        <v>0</v>
      </c>
      <c r="AK297" s="14" t="n">
        <f aca="false">R297-(R296*$G296/100)</f>
        <v>0</v>
      </c>
      <c r="AL297" s="14" t="n">
        <f aca="false">S297-(S296*$G296/100)</f>
        <v>0</v>
      </c>
      <c r="AM297" s="14" t="n">
        <f aca="false">T297-(T296*$G296/100)</f>
        <v>0</v>
      </c>
      <c r="AN297" s="14" t="n">
        <f aca="false">U297-(U296*$G296/100)</f>
        <v>0</v>
      </c>
      <c r="AO297" s="14" t="n">
        <f aca="false">V297-(V296*$G296/100)</f>
        <v>0</v>
      </c>
      <c r="AP297" s="14" t="n">
        <f aca="false">W297-(W296*$G296/100)</f>
        <v>0</v>
      </c>
      <c r="AQ297" s="14" t="n">
        <f aca="false">X297-(X296*$G296/100)</f>
        <v>0</v>
      </c>
      <c r="AR297" s="14" t="n">
        <f aca="false">Y297-(Y296*$G296/100)</f>
        <v>0</v>
      </c>
    </row>
    <row r="298" customFormat="false" ht="18" hidden="false" customHeight="false" outlineLevel="0" collapsed="false">
      <c r="AA298" s="14"/>
      <c r="AB298" s="14" t="n">
        <f aca="false">I298-(I297*$G297/100)</f>
        <v>0</v>
      </c>
      <c r="AC298" s="14" t="n">
        <f aca="false">J298-(J297*$G297/100)</f>
        <v>0</v>
      </c>
      <c r="AD298" s="14" t="n">
        <f aca="false">K298-(K297*$G297/100)</f>
        <v>0</v>
      </c>
      <c r="AE298" s="14" t="n">
        <f aca="false">L298-(L297*$G297/100)</f>
        <v>0</v>
      </c>
      <c r="AF298" s="14" t="n">
        <f aca="false">M298-(M297*$G297/100)</f>
        <v>0</v>
      </c>
      <c r="AG298" s="14" t="n">
        <f aca="false">N298-(N297*$G297/100)</f>
        <v>0</v>
      </c>
      <c r="AH298" s="14" t="n">
        <f aca="false">O298-(O297*$G297/100)</f>
        <v>0</v>
      </c>
      <c r="AI298" s="14" t="n">
        <f aca="false">P298-(P297*$G297/100)</f>
        <v>0</v>
      </c>
      <c r="AJ298" s="14" t="n">
        <f aca="false">Q298-(Q297*$G297/100)</f>
        <v>0</v>
      </c>
      <c r="AK298" s="14" t="n">
        <f aca="false">R298-(R297*$G297/100)</f>
        <v>0</v>
      </c>
      <c r="AL298" s="14" t="n">
        <f aca="false">S298-(S297*$G297/100)</f>
        <v>0</v>
      </c>
      <c r="AM298" s="14" t="n">
        <f aca="false">T298-(T297*$G297/100)</f>
        <v>0</v>
      </c>
      <c r="AN298" s="14" t="n">
        <f aca="false">U298-(U297*$G297/100)</f>
        <v>0</v>
      </c>
      <c r="AO298" s="14" t="n">
        <f aca="false">V298-(V297*$G297/100)</f>
        <v>0</v>
      </c>
      <c r="AP298" s="14" t="n">
        <f aca="false">W298-(W297*$G297/100)</f>
        <v>0</v>
      </c>
      <c r="AQ298" s="14" t="n">
        <f aca="false">X298-(X297*$G297/100)</f>
        <v>0</v>
      </c>
      <c r="AR298" s="14" t="n">
        <f aca="false">Y298-(Y297*$G297/100)</f>
        <v>0</v>
      </c>
    </row>
    <row r="299" customFormat="false" ht="18" hidden="false" customHeight="false" outlineLevel="0" collapsed="false">
      <c r="AA299" s="14"/>
      <c r="AB299" s="14" t="n">
        <f aca="false">I299-(I298*$G298/100)</f>
        <v>0</v>
      </c>
      <c r="AC299" s="14" t="n">
        <f aca="false">J299-(J298*$G298/100)</f>
        <v>0</v>
      </c>
      <c r="AD299" s="14" t="n">
        <f aca="false">K299-(K298*$G298/100)</f>
        <v>0</v>
      </c>
      <c r="AE299" s="14" t="n">
        <f aca="false">L299-(L298*$G298/100)</f>
        <v>0</v>
      </c>
      <c r="AF299" s="14" t="n">
        <f aca="false">M299-(M298*$G298/100)</f>
        <v>0</v>
      </c>
      <c r="AG299" s="14" t="n">
        <f aca="false">N299-(N298*$G298/100)</f>
        <v>0</v>
      </c>
      <c r="AH299" s="14" t="n">
        <f aca="false">O299-(O298*$G298/100)</f>
        <v>0</v>
      </c>
      <c r="AI299" s="14" t="n">
        <f aca="false">P299-(P298*$G298/100)</f>
        <v>0</v>
      </c>
      <c r="AJ299" s="14" t="n">
        <f aca="false">Q299-(Q298*$G298/100)</f>
        <v>0</v>
      </c>
      <c r="AK299" s="14" t="n">
        <f aca="false">R299-(R298*$G298/100)</f>
        <v>0</v>
      </c>
      <c r="AL299" s="14" t="n">
        <f aca="false">S299-(S298*$G298/100)</f>
        <v>0</v>
      </c>
      <c r="AM299" s="14" t="n">
        <f aca="false">T299-(T298*$G298/100)</f>
        <v>0</v>
      </c>
      <c r="AN299" s="14" t="n">
        <f aca="false">U299-(U298*$G298/100)</f>
        <v>0</v>
      </c>
      <c r="AO299" s="14" t="n">
        <f aca="false">V299-(V298*$G298/100)</f>
        <v>0</v>
      </c>
      <c r="AP299" s="14" t="n">
        <f aca="false">W299-(W298*$G298/100)</f>
        <v>0</v>
      </c>
      <c r="AQ299" s="14" t="n">
        <f aca="false">X299-(X298*$G298/100)</f>
        <v>0</v>
      </c>
      <c r="AR299" s="14" t="n">
        <f aca="false">Y299-(Y298*$G298/100)</f>
        <v>0</v>
      </c>
    </row>
    <row r="300" customFormat="false" ht="18" hidden="false" customHeight="false" outlineLevel="0" collapsed="false">
      <c r="AA300" s="14"/>
      <c r="AB300" s="14" t="n">
        <f aca="false">I300-(I299*$G299/100)</f>
        <v>0</v>
      </c>
      <c r="AC300" s="14" t="n">
        <f aca="false">J300-(J299*$G299/100)</f>
        <v>0</v>
      </c>
      <c r="AD300" s="14" t="n">
        <f aca="false">K300-(K299*$G299/100)</f>
        <v>0</v>
      </c>
      <c r="AE300" s="14" t="n">
        <f aca="false">L300-(L299*$G299/100)</f>
        <v>0</v>
      </c>
      <c r="AF300" s="14" t="n">
        <f aca="false">M300-(M299*$G299/100)</f>
        <v>0</v>
      </c>
      <c r="AG300" s="14" t="n">
        <f aca="false">N300-(N299*$G299/100)</f>
        <v>0</v>
      </c>
      <c r="AH300" s="14" t="n">
        <f aca="false">O300-(O299*$G299/100)</f>
        <v>0</v>
      </c>
      <c r="AI300" s="14" t="n">
        <f aca="false">P300-(P299*$G299/100)</f>
        <v>0</v>
      </c>
      <c r="AJ300" s="14" t="n">
        <f aca="false">Q300-(Q299*$G299/100)</f>
        <v>0</v>
      </c>
      <c r="AK300" s="14" t="n">
        <f aca="false">R300-(R299*$G299/100)</f>
        <v>0</v>
      </c>
      <c r="AL300" s="14" t="n">
        <f aca="false">S300-(S299*$G299/100)</f>
        <v>0</v>
      </c>
      <c r="AM300" s="14" t="n">
        <f aca="false">T300-(T299*$G299/100)</f>
        <v>0</v>
      </c>
      <c r="AN300" s="14" t="n">
        <f aca="false">U300-(U299*$G299/100)</f>
        <v>0</v>
      </c>
      <c r="AO300" s="14" t="n">
        <f aca="false">V300-(V299*$G299/100)</f>
        <v>0</v>
      </c>
      <c r="AP300" s="14" t="n">
        <f aca="false">W300-(W299*$G299/100)</f>
        <v>0</v>
      </c>
      <c r="AQ300" s="14" t="n">
        <f aca="false">X300-(X299*$G299/100)</f>
        <v>0</v>
      </c>
      <c r="AR300" s="14" t="n">
        <f aca="false">Y300-(Y299*$G299/100)</f>
        <v>0</v>
      </c>
    </row>
    <row r="301" customFormat="false" ht="18" hidden="false" customHeight="false" outlineLevel="0" collapsed="false">
      <c r="AA301" s="14"/>
      <c r="AB301" s="14" t="n">
        <f aca="false">I301-(I300*$G300/100)</f>
        <v>0</v>
      </c>
      <c r="AC301" s="14" t="n">
        <f aca="false">J301-(J300*$G300/100)</f>
        <v>0</v>
      </c>
      <c r="AD301" s="14" t="n">
        <f aca="false">K301-(K300*$G300/100)</f>
        <v>0</v>
      </c>
      <c r="AE301" s="14" t="n">
        <f aca="false">L301-(L300*$G300/100)</f>
        <v>0</v>
      </c>
      <c r="AF301" s="14" t="n">
        <f aca="false">M301-(M300*$G300/100)</f>
        <v>0</v>
      </c>
      <c r="AG301" s="14" t="n">
        <f aca="false">N301-(N300*$G300/100)</f>
        <v>0</v>
      </c>
      <c r="AH301" s="14" t="n">
        <f aca="false">O301-(O300*$G300/100)</f>
        <v>0</v>
      </c>
      <c r="AI301" s="14" t="n">
        <f aca="false">P301-(P300*$G300/100)</f>
        <v>0</v>
      </c>
      <c r="AJ301" s="14" t="n">
        <f aca="false">Q301-(Q300*$G300/100)</f>
        <v>0</v>
      </c>
      <c r="AK301" s="14" t="n">
        <f aca="false">R301-(R300*$G300/100)</f>
        <v>0</v>
      </c>
      <c r="AL301" s="14" t="n">
        <f aca="false">S301-(S300*$G300/100)</f>
        <v>0</v>
      </c>
      <c r="AM301" s="14" t="n">
        <f aca="false">T301-(T300*$G300/100)</f>
        <v>0</v>
      </c>
      <c r="AN301" s="14" t="n">
        <f aca="false">U301-(U300*$G300/100)</f>
        <v>0</v>
      </c>
      <c r="AO301" s="14" t="n">
        <f aca="false">V301-(V300*$G300/100)</f>
        <v>0</v>
      </c>
      <c r="AP301" s="14" t="n">
        <f aca="false">W301-(W300*$G300/100)</f>
        <v>0</v>
      </c>
      <c r="AQ301" s="14" t="n">
        <f aca="false">X301-(X300*$G300/100)</f>
        <v>0</v>
      </c>
      <c r="AR301" s="14" t="n">
        <f aca="false">Y301-(Y300*$G300/100)</f>
        <v>0</v>
      </c>
    </row>
    <row r="302" customFormat="false" ht="18" hidden="false" customHeight="false" outlineLevel="0" collapsed="false">
      <c r="AA302" s="14"/>
      <c r="AB302" s="14" t="n">
        <f aca="false">I302-(I301*$G301/100)</f>
        <v>0</v>
      </c>
      <c r="AC302" s="14" t="n">
        <f aca="false">J302-(J301*$G301/100)</f>
        <v>0</v>
      </c>
      <c r="AD302" s="14" t="n">
        <f aca="false">K302-(K301*$G301/100)</f>
        <v>0</v>
      </c>
      <c r="AE302" s="14" t="n">
        <f aca="false">L302-(L301*$G301/100)</f>
        <v>0</v>
      </c>
      <c r="AF302" s="14" t="n">
        <f aca="false">M302-(M301*$G301/100)</f>
        <v>0</v>
      </c>
      <c r="AG302" s="14" t="n">
        <f aca="false">N302-(N301*$G301/100)</f>
        <v>0</v>
      </c>
      <c r="AH302" s="14" t="n">
        <f aca="false">O302-(O301*$G301/100)</f>
        <v>0</v>
      </c>
      <c r="AI302" s="14" t="n">
        <f aca="false">P302-(P301*$G301/100)</f>
        <v>0</v>
      </c>
      <c r="AJ302" s="14" t="n">
        <f aca="false">Q302-(Q301*$G301/100)</f>
        <v>0</v>
      </c>
      <c r="AK302" s="14" t="n">
        <f aca="false">R302-(R301*$G301/100)</f>
        <v>0</v>
      </c>
      <c r="AL302" s="14" t="n">
        <f aca="false">S302-(S301*$G301/100)</f>
        <v>0</v>
      </c>
      <c r="AM302" s="14" t="n">
        <f aca="false">T302-(T301*$G301/100)</f>
        <v>0</v>
      </c>
      <c r="AN302" s="14" t="n">
        <f aca="false">U302-(U301*$G301/100)</f>
        <v>0</v>
      </c>
      <c r="AO302" s="14" t="n">
        <f aca="false">V302-(V301*$G301/100)</f>
        <v>0</v>
      </c>
      <c r="AP302" s="14" t="n">
        <f aca="false">W302-(W301*$G301/100)</f>
        <v>0</v>
      </c>
      <c r="AQ302" s="14" t="n">
        <f aca="false">X302-(X301*$G301/100)</f>
        <v>0</v>
      </c>
      <c r="AR302" s="14" t="n">
        <f aca="false">Y302-(Y301*$G301/100)</f>
        <v>0</v>
      </c>
    </row>
    <row r="303" customFormat="false" ht="18" hidden="false" customHeight="false" outlineLevel="0" collapsed="false">
      <c r="AA303" s="14"/>
      <c r="AB303" s="14" t="n">
        <f aca="false">I303-(I302*$G302/100)</f>
        <v>0</v>
      </c>
      <c r="AC303" s="14" t="n">
        <f aca="false">J303-(J302*$G302/100)</f>
        <v>0</v>
      </c>
      <c r="AD303" s="14" t="n">
        <f aca="false">K303-(K302*$G302/100)</f>
        <v>0</v>
      </c>
      <c r="AE303" s="14" t="n">
        <f aca="false">L303-(L302*$G302/100)</f>
        <v>0</v>
      </c>
      <c r="AF303" s="14" t="n">
        <f aca="false">M303-(M302*$G302/100)</f>
        <v>0</v>
      </c>
      <c r="AG303" s="14" t="n">
        <f aca="false">N303-(N302*$G302/100)</f>
        <v>0</v>
      </c>
      <c r="AH303" s="14" t="n">
        <f aca="false">O303-(O302*$G302/100)</f>
        <v>0</v>
      </c>
      <c r="AI303" s="14" t="n">
        <f aca="false">P303-(P302*$G302/100)</f>
        <v>0</v>
      </c>
      <c r="AJ303" s="14" t="n">
        <f aca="false">Q303-(Q302*$G302/100)</f>
        <v>0</v>
      </c>
      <c r="AK303" s="14" t="n">
        <f aca="false">R303-(R302*$G302/100)</f>
        <v>0</v>
      </c>
      <c r="AL303" s="14" t="n">
        <f aca="false">S303-(S302*$G302/100)</f>
        <v>0</v>
      </c>
      <c r="AM303" s="14" t="n">
        <f aca="false">T303-(T302*$G302/100)</f>
        <v>0</v>
      </c>
      <c r="AN303" s="14" t="n">
        <f aca="false">U303-(U302*$G302/100)</f>
        <v>0</v>
      </c>
      <c r="AO303" s="14" t="n">
        <f aca="false">V303-(V302*$G302/100)</f>
        <v>0</v>
      </c>
      <c r="AP303" s="14" t="n">
        <f aca="false">W303-(W302*$G302/100)</f>
        <v>0</v>
      </c>
      <c r="AQ303" s="14" t="n">
        <f aca="false">X303-(X302*$G302/100)</f>
        <v>0</v>
      </c>
      <c r="AR303" s="14" t="n">
        <f aca="false">Y303-(Y302*$G302/100)</f>
        <v>0</v>
      </c>
    </row>
    <row r="304" customFormat="false" ht="18" hidden="false" customHeight="false" outlineLevel="0" collapsed="false">
      <c r="AA304" s="14"/>
      <c r="AB304" s="14" t="n">
        <f aca="false">I304-(I303*$G303/100)</f>
        <v>0</v>
      </c>
      <c r="AC304" s="14" t="n">
        <f aca="false">J304-(J303*$G303/100)</f>
        <v>0</v>
      </c>
      <c r="AD304" s="14" t="n">
        <f aca="false">K304-(K303*$G303/100)</f>
        <v>0</v>
      </c>
      <c r="AE304" s="14" t="n">
        <f aca="false">L304-(L303*$G303/100)</f>
        <v>0</v>
      </c>
      <c r="AF304" s="14" t="n">
        <f aca="false">M304-(M303*$G303/100)</f>
        <v>0</v>
      </c>
      <c r="AG304" s="14" t="n">
        <f aca="false">N304-(N303*$G303/100)</f>
        <v>0</v>
      </c>
      <c r="AH304" s="14" t="n">
        <f aca="false">O304-(O303*$G303/100)</f>
        <v>0</v>
      </c>
      <c r="AI304" s="14" t="n">
        <f aca="false">P304-(P303*$G303/100)</f>
        <v>0</v>
      </c>
      <c r="AJ304" s="14" t="n">
        <f aca="false">Q304-(Q303*$G303/100)</f>
        <v>0</v>
      </c>
      <c r="AK304" s="14" t="n">
        <f aca="false">R304-(R303*$G303/100)</f>
        <v>0</v>
      </c>
      <c r="AL304" s="14" t="n">
        <f aca="false">S304-(S303*$G303/100)</f>
        <v>0</v>
      </c>
      <c r="AM304" s="14" t="n">
        <f aca="false">T304-(T303*$G303/100)</f>
        <v>0</v>
      </c>
      <c r="AN304" s="14" t="n">
        <f aca="false">U304-(U303*$G303/100)</f>
        <v>0</v>
      </c>
      <c r="AO304" s="14" t="n">
        <f aca="false">V304-(V303*$G303/100)</f>
        <v>0</v>
      </c>
      <c r="AP304" s="14" t="n">
        <f aca="false">W304-(W303*$G303/100)</f>
        <v>0</v>
      </c>
      <c r="AQ304" s="14" t="n">
        <f aca="false">X304-(X303*$G303/100)</f>
        <v>0</v>
      </c>
      <c r="AR304" s="14" t="n">
        <f aca="false">Y304-(Y303*$G303/100)</f>
        <v>0</v>
      </c>
    </row>
    <row r="305" customFormat="false" ht="18" hidden="false" customHeight="false" outlineLevel="0" collapsed="false">
      <c r="AA305" s="14"/>
      <c r="AB305" s="14" t="n">
        <f aca="false">I305-(I304*$G304/100)</f>
        <v>0</v>
      </c>
      <c r="AC305" s="14" t="n">
        <f aca="false">J305-(J304*$G304/100)</f>
        <v>0</v>
      </c>
      <c r="AD305" s="14" t="n">
        <f aca="false">K305-(K304*$G304/100)</f>
        <v>0</v>
      </c>
      <c r="AE305" s="14" t="n">
        <f aca="false">L305-(L304*$G304/100)</f>
        <v>0</v>
      </c>
      <c r="AF305" s="14" t="n">
        <f aca="false">M305-(M304*$G304/100)</f>
        <v>0</v>
      </c>
      <c r="AG305" s="14" t="n">
        <f aca="false">N305-(N304*$G304/100)</f>
        <v>0</v>
      </c>
      <c r="AH305" s="14" t="n">
        <f aca="false">O305-(O304*$G304/100)</f>
        <v>0</v>
      </c>
      <c r="AI305" s="14" t="n">
        <f aca="false">P305-(P304*$G304/100)</f>
        <v>0</v>
      </c>
      <c r="AJ305" s="14" t="n">
        <f aca="false">Q305-(Q304*$G304/100)</f>
        <v>0</v>
      </c>
      <c r="AK305" s="14" t="n">
        <f aca="false">R305-(R304*$G304/100)</f>
        <v>0</v>
      </c>
      <c r="AL305" s="14" t="n">
        <f aca="false">S305-(S304*$G304/100)</f>
        <v>0</v>
      </c>
      <c r="AM305" s="14" t="n">
        <f aca="false">T305-(T304*$G304/100)</f>
        <v>0</v>
      </c>
      <c r="AN305" s="14" t="n">
        <f aca="false">U305-(U304*$G304/100)</f>
        <v>0</v>
      </c>
      <c r="AO305" s="14" t="n">
        <f aca="false">V305-(V304*$G304/100)</f>
        <v>0</v>
      </c>
      <c r="AP305" s="14" t="n">
        <f aca="false">W305-(W304*$G304/100)</f>
        <v>0</v>
      </c>
      <c r="AQ305" s="14" t="n">
        <f aca="false">X305-(X304*$G304/100)</f>
        <v>0</v>
      </c>
      <c r="AR305" s="14" t="n">
        <f aca="false">Y305-(Y304*$G304/100)</f>
        <v>0</v>
      </c>
    </row>
    <row r="306" customFormat="false" ht="18" hidden="false" customHeight="false" outlineLevel="0" collapsed="false">
      <c r="AA306" s="14"/>
      <c r="AB306" s="14" t="n">
        <f aca="false">I306-(I305*$G305/100)</f>
        <v>0</v>
      </c>
      <c r="AC306" s="14" t="n">
        <f aca="false">J306-(J305*$G305/100)</f>
        <v>0</v>
      </c>
      <c r="AD306" s="14" t="n">
        <f aca="false">K306-(K305*$G305/100)</f>
        <v>0</v>
      </c>
      <c r="AE306" s="14" t="n">
        <f aca="false">L306-(L305*$G305/100)</f>
        <v>0</v>
      </c>
      <c r="AF306" s="14" t="n">
        <f aca="false">M306-(M305*$G305/100)</f>
        <v>0</v>
      </c>
      <c r="AG306" s="14" t="n">
        <f aca="false">N306-(N305*$G305/100)</f>
        <v>0</v>
      </c>
      <c r="AH306" s="14" t="n">
        <f aca="false">O306-(O305*$G305/100)</f>
        <v>0</v>
      </c>
      <c r="AI306" s="14" t="n">
        <f aca="false">P306-(P305*$G305/100)</f>
        <v>0</v>
      </c>
      <c r="AJ306" s="14" t="n">
        <f aca="false">Q306-(Q305*$G305/100)</f>
        <v>0</v>
      </c>
      <c r="AK306" s="14" t="n">
        <f aca="false">R306-(R305*$G305/100)</f>
        <v>0</v>
      </c>
      <c r="AL306" s="14" t="n">
        <f aca="false">S306-(S305*$G305/100)</f>
        <v>0</v>
      </c>
      <c r="AM306" s="14" t="n">
        <f aca="false">T306-(T305*$G305/100)</f>
        <v>0</v>
      </c>
      <c r="AN306" s="14" t="n">
        <f aca="false">U306-(U305*$G305/100)</f>
        <v>0</v>
      </c>
      <c r="AO306" s="14" t="n">
        <f aca="false">V306-(V305*$G305/100)</f>
        <v>0</v>
      </c>
      <c r="AP306" s="14" t="n">
        <f aca="false">W306-(W305*$G305/100)</f>
        <v>0</v>
      </c>
      <c r="AQ306" s="14" t="n">
        <f aca="false">X306-(X305*$G305/100)</f>
        <v>0</v>
      </c>
      <c r="AR306" s="14" t="n">
        <f aca="false">Y306-(Y305*$G305/100)</f>
        <v>0</v>
      </c>
    </row>
    <row r="307" customFormat="false" ht="18" hidden="false" customHeight="false" outlineLevel="0" collapsed="false">
      <c r="AA307" s="14"/>
      <c r="AB307" s="14" t="n">
        <f aca="false">I307-(I306*$G306/100)</f>
        <v>0</v>
      </c>
      <c r="AC307" s="14" t="n">
        <f aca="false">J307-(J306*$G306/100)</f>
        <v>0</v>
      </c>
      <c r="AD307" s="14" t="n">
        <f aca="false">K307-(K306*$G306/100)</f>
        <v>0</v>
      </c>
      <c r="AE307" s="14" t="n">
        <f aca="false">L307-(L306*$G306/100)</f>
        <v>0</v>
      </c>
      <c r="AF307" s="14" t="n">
        <f aca="false">M307-(M306*$G306/100)</f>
        <v>0</v>
      </c>
      <c r="AG307" s="14" t="n">
        <f aca="false">N307-(N306*$G306/100)</f>
        <v>0</v>
      </c>
      <c r="AH307" s="14" t="n">
        <f aca="false">O307-(O306*$G306/100)</f>
        <v>0</v>
      </c>
      <c r="AI307" s="14" t="n">
        <f aca="false">P307-(P306*$G306/100)</f>
        <v>0</v>
      </c>
      <c r="AJ307" s="14" t="n">
        <f aca="false">Q307-(Q306*$G306/100)</f>
        <v>0</v>
      </c>
      <c r="AK307" s="14" t="n">
        <f aca="false">R307-(R306*$G306/100)</f>
        <v>0</v>
      </c>
      <c r="AL307" s="14" t="n">
        <f aca="false">S307-(S306*$G306/100)</f>
        <v>0</v>
      </c>
      <c r="AM307" s="14" t="n">
        <f aca="false">T307-(T306*$G306/100)</f>
        <v>0</v>
      </c>
      <c r="AN307" s="14" t="n">
        <f aca="false">U307-(U306*$G306/100)</f>
        <v>0</v>
      </c>
      <c r="AO307" s="14" t="n">
        <f aca="false">V307-(V306*$G306/100)</f>
        <v>0</v>
      </c>
      <c r="AP307" s="14" t="n">
        <f aca="false">W307-(W306*$G306/100)</f>
        <v>0</v>
      </c>
      <c r="AQ307" s="14" t="n">
        <f aca="false">X307-(X306*$G306/100)</f>
        <v>0</v>
      </c>
      <c r="AR307" s="14" t="n">
        <f aca="false">Y307-(Y306*$G306/100)</f>
        <v>0</v>
      </c>
    </row>
    <row r="308" customFormat="false" ht="18" hidden="false" customHeight="false" outlineLevel="0" collapsed="false">
      <c r="AA308" s="14"/>
      <c r="AB308" s="14" t="n">
        <f aca="false">I308-(I307*$G307/100)</f>
        <v>0</v>
      </c>
      <c r="AC308" s="14" t="n">
        <f aca="false">J308-(J307*$G307/100)</f>
        <v>0</v>
      </c>
      <c r="AD308" s="14" t="n">
        <f aca="false">K308-(K307*$G307/100)</f>
        <v>0</v>
      </c>
      <c r="AE308" s="14" t="n">
        <f aca="false">L308-(L307*$G307/100)</f>
        <v>0</v>
      </c>
      <c r="AF308" s="14" t="n">
        <f aca="false">M308-(M307*$G307/100)</f>
        <v>0</v>
      </c>
      <c r="AG308" s="14" t="n">
        <f aca="false">N308-(N307*$G307/100)</f>
        <v>0</v>
      </c>
      <c r="AH308" s="14" t="n">
        <f aca="false">O308-(O307*$G307/100)</f>
        <v>0</v>
      </c>
      <c r="AI308" s="14" t="n">
        <f aca="false">P308-(P307*$G307/100)</f>
        <v>0</v>
      </c>
      <c r="AJ308" s="14" t="n">
        <f aca="false">Q308-(Q307*$G307/100)</f>
        <v>0</v>
      </c>
      <c r="AK308" s="14" t="n">
        <f aca="false">R308-(R307*$G307/100)</f>
        <v>0</v>
      </c>
      <c r="AL308" s="14" t="n">
        <f aca="false">S308-(S307*$G307/100)</f>
        <v>0</v>
      </c>
      <c r="AM308" s="14" t="n">
        <f aca="false">T308-(T307*$G307/100)</f>
        <v>0</v>
      </c>
      <c r="AN308" s="14" t="n">
        <f aca="false">U308-(U307*$G307/100)</f>
        <v>0</v>
      </c>
      <c r="AO308" s="14" t="n">
        <f aca="false">V308-(V307*$G307/100)</f>
        <v>0</v>
      </c>
      <c r="AP308" s="14" t="n">
        <f aca="false">W308-(W307*$G307/100)</f>
        <v>0</v>
      </c>
      <c r="AQ308" s="14" t="n">
        <f aca="false">X308-(X307*$G307/100)</f>
        <v>0</v>
      </c>
      <c r="AR308" s="14" t="n">
        <f aca="false">Y308-(Y307*$G307/100)</f>
        <v>0</v>
      </c>
    </row>
    <row r="309" customFormat="false" ht="18" hidden="false" customHeight="false" outlineLevel="0" collapsed="false">
      <c r="AA309" s="14"/>
      <c r="AB309" s="14" t="n">
        <f aca="false">I309-(I308*$G308/100)</f>
        <v>0</v>
      </c>
      <c r="AC309" s="14" t="n">
        <f aca="false">J309-(J308*$G308/100)</f>
        <v>0</v>
      </c>
      <c r="AD309" s="14" t="n">
        <f aca="false">K309-(K308*$G308/100)</f>
        <v>0</v>
      </c>
      <c r="AE309" s="14" t="n">
        <f aca="false">L309-(L308*$G308/100)</f>
        <v>0</v>
      </c>
      <c r="AF309" s="14" t="n">
        <f aca="false">M309-(M308*$G308/100)</f>
        <v>0</v>
      </c>
      <c r="AG309" s="14" t="n">
        <f aca="false">N309-(N308*$G308/100)</f>
        <v>0</v>
      </c>
      <c r="AH309" s="14" t="n">
        <f aca="false">O309-(O308*$G308/100)</f>
        <v>0</v>
      </c>
      <c r="AI309" s="14" t="n">
        <f aca="false">P309-(P308*$G308/100)</f>
        <v>0</v>
      </c>
      <c r="AJ309" s="14" t="n">
        <f aca="false">Q309-(Q308*$G308/100)</f>
        <v>0</v>
      </c>
      <c r="AK309" s="14" t="n">
        <f aca="false">R309-(R308*$G308/100)</f>
        <v>0</v>
      </c>
      <c r="AL309" s="14" t="n">
        <f aca="false">S309-(S308*$G308/100)</f>
        <v>0</v>
      </c>
      <c r="AM309" s="14" t="n">
        <f aca="false">T309-(T308*$G308/100)</f>
        <v>0</v>
      </c>
      <c r="AN309" s="14" t="n">
        <f aca="false">U309-(U308*$G308/100)</f>
        <v>0</v>
      </c>
      <c r="AO309" s="14" t="n">
        <f aca="false">V309-(V308*$G308/100)</f>
        <v>0</v>
      </c>
      <c r="AP309" s="14" t="n">
        <f aca="false">W309-(W308*$G308/100)</f>
        <v>0</v>
      </c>
      <c r="AQ309" s="14" t="n">
        <f aca="false">X309-(X308*$G308/100)</f>
        <v>0</v>
      </c>
      <c r="AR309" s="14" t="n">
        <f aca="false">Y309-(Y308*$G308/100)</f>
        <v>0</v>
      </c>
    </row>
    <row r="310" customFormat="false" ht="18" hidden="false" customHeight="false" outlineLevel="0" collapsed="false">
      <c r="AA310" s="14"/>
      <c r="AB310" s="14" t="n">
        <f aca="false">I310-(I309*$G309/100)</f>
        <v>0</v>
      </c>
      <c r="AC310" s="14" t="n">
        <f aca="false">J310-(J309*$G309/100)</f>
        <v>0</v>
      </c>
      <c r="AD310" s="14" t="n">
        <f aca="false">K310-(K309*$G309/100)</f>
        <v>0</v>
      </c>
      <c r="AE310" s="14" t="n">
        <f aca="false">L310-(L309*$G309/100)</f>
        <v>0</v>
      </c>
      <c r="AF310" s="14" t="n">
        <f aca="false">M310-(M309*$G309/100)</f>
        <v>0</v>
      </c>
      <c r="AG310" s="14" t="n">
        <f aca="false">N310-(N309*$G309/100)</f>
        <v>0</v>
      </c>
      <c r="AH310" s="14" t="n">
        <f aca="false">O310-(O309*$G309/100)</f>
        <v>0</v>
      </c>
      <c r="AI310" s="14" t="n">
        <f aca="false">P310-(P309*$G309/100)</f>
        <v>0</v>
      </c>
      <c r="AJ310" s="14" t="n">
        <f aca="false">Q310-(Q309*$G309/100)</f>
        <v>0</v>
      </c>
      <c r="AK310" s="14" t="n">
        <f aca="false">R310-(R309*$G309/100)</f>
        <v>0</v>
      </c>
      <c r="AL310" s="14" t="n">
        <f aca="false">S310-(S309*$G309/100)</f>
        <v>0</v>
      </c>
      <c r="AM310" s="14" t="n">
        <f aca="false">T310-(T309*$G309/100)</f>
        <v>0</v>
      </c>
      <c r="AN310" s="14" t="n">
        <f aca="false">U310-(U309*$G309/100)</f>
        <v>0</v>
      </c>
      <c r="AO310" s="14" t="n">
        <f aca="false">V310-(V309*$G309/100)</f>
        <v>0</v>
      </c>
      <c r="AP310" s="14" t="n">
        <f aca="false">W310-(W309*$G309/100)</f>
        <v>0</v>
      </c>
      <c r="AQ310" s="14" t="n">
        <f aca="false">X310-(X309*$G309/100)</f>
        <v>0</v>
      </c>
      <c r="AR310" s="14" t="n">
        <f aca="false">Y310-(Y309*$G309/100)</f>
        <v>0</v>
      </c>
    </row>
    <row r="311" customFormat="false" ht="18" hidden="false" customHeight="false" outlineLevel="0" collapsed="false">
      <c r="AA311" s="14"/>
      <c r="AB311" s="14" t="n">
        <f aca="false">I311-(I310*$G310/100)</f>
        <v>0</v>
      </c>
      <c r="AC311" s="14" t="n">
        <f aca="false">J311-(J310*$G310/100)</f>
        <v>0</v>
      </c>
      <c r="AD311" s="14" t="n">
        <f aca="false">K311-(K310*$G310/100)</f>
        <v>0</v>
      </c>
      <c r="AE311" s="14" t="n">
        <f aca="false">L311-(L310*$G310/100)</f>
        <v>0</v>
      </c>
      <c r="AF311" s="14" t="n">
        <f aca="false">M311-(M310*$G310/100)</f>
        <v>0</v>
      </c>
      <c r="AG311" s="14" t="n">
        <f aca="false">N311-(N310*$G310/100)</f>
        <v>0</v>
      </c>
      <c r="AH311" s="14" t="n">
        <f aca="false">O311-(O310*$G310/100)</f>
        <v>0</v>
      </c>
      <c r="AI311" s="14" t="n">
        <f aca="false">P311-(P310*$G310/100)</f>
        <v>0</v>
      </c>
      <c r="AJ311" s="14" t="n">
        <f aca="false">Q311-(Q310*$G310/100)</f>
        <v>0</v>
      </c>
      <c r="AK311" s="14" t="n">
        <f aca="false">R311-(R310*$G310/100)</f>
        <v>0</v>
      </c>
      <c r="AL311" s="14" t="n">
        <f aca="false">S311-(S310*$G310/100)</f>
        <v>0</v>
      </c>
      <c r="AM311" s="14" t="n">
        <f aca="false">T311-(T310*$G310/100)</f>
        <v>0</v>
      </c>
      <c r="AN311" s="14" t="n">
        <f aca="false">U311-(U310*$G310/100)</f>
        <v>0</v>
      </c>
      <c r="AO311" s="14" t="n">
        <f aca="false">V311-(V310*$G310/100)</f>
        <v>0</v>
      </c>
      <c r="AP311" s="14" t="n">
        <f aca="false">W311-(W310*$G310/100)</f>
        <v>0</v>
      </c>
      <c r="AQ311" s="14" t="n">
        <f aca="false">X311-(X310*$G310/100)</f>
        <v>0</v>
      </c>
      <c r="AR311" s="14" t="n">
        <f aca="false">Y311-(Y310*$G310/100)</f>
        <v>0</v>
      </c>
    </row>
    <row r="312" customFormat="false" ht="18" hidden="false" customHeight="false" outlineLevel="0" collapsed="false">
      <c r="AA312" s="14"/>
      <c r="AB312" s="14" t="n">
        <f aca="false">I312-(I311*$G311/100)</f>
        <v>0</v>
      </c>
      <c r="AC312" s="14" t="n">
        <f aca="false">J312-(J311*$G311/100)</f>
        <v>0</v>
      </c>
      <c r="AD312" s="14" t="n">
        <f aca="false">K312-(K311*$G311/100)</f>
        <v>0</v>
      </c>
      <c r="AE312" s="14" t="n">
        <f aca="false">L312-(L311*$G311/100)</f>
        <v>0</v>
      </c>
      <c r="AF312" s="14" t="n">
        <f aca="false">M312-(M311*$G311/100)</f>
        <v>0</v>
      </c>
      <c r="AG312" s="14" t="n">
        <f aca="false">N312-(N311*$G311/100)</f>
        <v>0</v>
      </c>
      <c r="AH312" s="14" t="n">
        <f aca="false">O312-(O311*$G311/100)</f>
        <v>0</v>
      </c>
      <c r="AI312" s="14" t="n">
        <f aca="false">P312-(P311*$G311/100)</f>
        <v>0</v>
      </c>
      <c r="AJ312" s="14" t="n">
        <f aca="false">Q312-(Q311*$G311/100)</f>
        <v>0</v>
      </c>
      <c r="AK312" s="14" t="n">
        <f aca="false">R312-(R311*$G311/100)</f>
        <v>0</v>
      </c>
      <c r="AL312" s="14" t="n">
        <f aca="false">S312-(S311*$G311/100)</f>
        <v>0</v>
      </c>
      <c r="AM312" s="14" t="n">
        <f aca="false">T312-(T311*$G311/100)</f>
        <v>0</v>
      </c>
      <c r="AN312" s="14" t="n">
        <f aca="false">U312-(U311*$G311/100)</f>
        <v>0</v>
      </c>
      <c r="AO312" s="14" t="n">
        <f aca="false">V312-(V311*$G311/100)</f>
        <v>0</v>
      </c>
      <c r="AP312" s="14" t="n">
        <f aca="false">W312-(W311*$G311/100)</f>
        <v>0</v>
      </c>
      <c r="AQ312" s="14" t="n">
        <f aca="false">X312-(X311*$G311/100)</f>
        <v>0</v>
      </c>
      <c r="AR312" s="14" t="n">
        <f aca="false">Y312-(Y311*$G311/100)</f>
        <v>0</v>
      </c>
    </row>
    <row r="313" customFormat="false" ht="18" hidden="false" customHeight="false" outlineLevel="0" collapsed="false">
      <c r="AA313" s="14"/>
      <c r="AB313" s="14" t="n">
        <f aca="false">I313-(I312*$G312/100)</f>
        <v>0</v>
      </c>
      <c r="AC313" s="14" t="n">
        <f aca="false">J313-(J312*$G312/100)</f>
        <v>0</v>
      </c>
      <c r="AD313" s="14" t="n">
        <f aca="false">K313-(K312*$G312/100)</f>
        <v>0</v>
      </c>
      <c r="AE313" s="14" t="n">
        <f aca="false">L313-(L312*$G312/100)</f>
        <v>0</v>
      </c>
      <c r="AF313" s="14" t="n">
        <f aca="false">M313-(M312*$G312/100)</f>
        <v>0</v>
      </c>
      <c r="AG313" s="14" t="n">
        <f aca="false">N313-(N312*$G312/100)</f>
        <v>0</v>
      </c>
      <c r="AH313" s="14" t="n">
        <f aca="false">O313-(O312*$G312/100)</f>
        <v>0</v>
      </c>
      <c r="AI313" s="14" t="n">
        <f aca="false">P313-(P312*$G312/100)</f>
        <v>0</v>
      </c>
      <c r="AJ313" s="14" t="n">
        <f aca="false">Q313-(Q312*$G312/100)</f>
        <v>0</v>
      </c>
      <c r="AK313" s="14" t="n">
        <f aca="false">R313-(R312*$G312/100)</f>
        <v>0</v>
      </c>
      <c r="AL313" s="14" t="n">
        <f aca="false">S313-(S312*$G312/100)</f>
        <v>0</v>
      </c>
      <c r="AM313" s="14" t="n">
        <f aca="false">T313-(T312*$G312/100)</f>
        <v>0</v>
      </c>
      <c r="AN313" s="14" t="n">
        <f aca="false">U313-(U312*$G312/100)</f>
        <v>0</v>
      </c>
      <c r="AO313" s="14" t="n">
        <f aca="false">V313-(V312*$G312/100)</f>
        <v>0</v>
      </c>
      <c r="AP313" s="14" t="n">
        <f aca="false">W313-(W312*$G312/100)</f>
        <v>0</v>
      </c>
      <c r="AQ313" s="14" t="n">
        <f aca="false">X313-(X312*$G312/100)</f>
        <v>0</v>
      </c>
      <c r="AR313" s="14" t="n">
        <f aca="false">Y313-(Y312*$G312/100)</f>
        <v>0</v>
      </c>
    </row>
    <row r="314" customFormat="false" ht="18" hidden="false" customHeight="false" outlineLevel="0" collapsed="false">
      <c r="AA314" s="14"/>
      <c r="AB314" s="14" t="n">
        <f aca="false">I314-(I313*$G313/100)</f>
        <v>0</v>
      </c>
      <c r="AC314" s="14" t="n">
        <f aca="false">J314-(J313*$G313/100)</f>
        <v>0</v>
      </c>
      <c r="AD314" s="14" t="n">
        <f aca="false">K314-(K313*$G313/100)</f>
        <v>0</v>
      </c>
      <c r="AE314" s="14" t="n">
        <f aca="false">L314-(L313*$G313/100)</f>
        <v>0</v>
      </c>
      <c r="AF314" s="14" t="n">
        <f aca="false">M314-(M313*$G313/100)</f>
        <v>0</v>
      </c>
      <c r="AG314" s="14" t="n">
        <f aca="false">N314-(N313*$G313/100)</f>
        <v>0</v>
      </c>
      <c r="AH314" s="14" t="n">
        <f aca="false">O314-(O313*$G313/100)</f>
        <v>0</v>
      </c>
      <c r="AI314" s="14" t="n">
        <f aca="false">P314-(P313*$G313/100)</f>
        <v>0</v>
      </c>
      <c r="AJ314" s="14" t="n">
        <f aca="false">Q314-(Q313*$G313/100)</f>
        <v>0</v>
      </c>
      <c r="AK314" s="14" t="n">
        <f aca="false">R314-(R313*$G313/100)</f>
        <v>0</v>
      </c>
      <c r="AL314" s="14" t="n">
        <f aca="false">S314-(S313*$G313/100)</f>
        <v>0</v>
      </c>
      <c r="AM314" s="14" t="n">
        <f aca="false">T314-(T313*$G313/100)</f>
        <v>0</v>
      </c>
      <c r="AN314" s="14" t="n">
        <f aca="false">U314-(U313*$G313/100)</f>
        <v>0</v>
      </c>
      <c r="AO314" s="14" t="n">
        <f aca="false">V314-(V313*$G313/100)</f>
        <v>0</v>
      </c>
      <c r="AP314" s="14" t="n">
        <f aca="false">W314-(W313*$G313/100)</f>
        <v>0</v>
      </c>
      <c r="AQ314" s="14" t="n">
        <f aca="false">X314-(X313*$G313/100)</f>
        <v>0</v>
      </c>
      <c r="AR314" s="14" t="n">
        <f aca="false">Y314-(Y313*$G313/100)</f>
        <v>0</v>
      </c>
    </row>
    <row r="315" customFormat="false" ht="18" hidden="false" customHeight="false" outlineLevel="0" collapsed="false">
      <c r="AA315" s="14"/>
      <c r="AB315" s="14" t="n">
        <f aca="false">I315-(I314*$G314/100)</f>
        <v>0</v>
      </c>
      <c r="AC315" s="14" t="n">
        <f aca="false">J315-(J314*$G314/100)</f>
        <v>0</v>
      </c>
      <c r="AD315" s="14" t="n">
        <f aca="false">K315-(K314*$G314/100)</f>
        <v>0</v>
      </c>
      <c r="AE315" s="14" t="n">
        <f aca="false">L315-(L314*$G314/100)</f>
        <v>0</v>
      </c>
      <c r="AF315" s="14" t="n">
        <f aca="false">M315-(M314*$G314/100)</f>
        <v>0</v>
      </c>
      <c r="AG315" s="14" t="n">
        <f aca="false">N315-(N314*$G314/100)</f>
        <v>0</v>
      </c>
      <c r="AH315" s="14" t="n">
        <f aca="false">O315-(O314*$G314/100)</f>
        <v>0</v>
      </c>
      <c r="AI315" s="14" t="n">
        <f aca="false">P315-(P314*$G314/100)</f>
        <v>0</v>
      </c>
      <c r="AJ315" s="14" t="n">
        <f aca="false">Q315-(Q314*$G314/100)</f>
        <v>0</v>
      </c>
      <c r="AK315" s="14" t="n">
        <f aca="false">R315-(R314*$G314/100)</f>
        <v>0</v>
      </c>
      <c r="AL315" s="14" t="n">
        <f aca="false">S315-(S314*$G314/100)</f>
        <v>0</v>
      </c>
      <c r="AM315" s="14" t="n">
        <f aca="false">T315-(T314*$G314/100)</f>
        <v>0</v>
      </c>
      <c r="AN315" s="14" t="n">
        <f aca="false">U315-(U314*$G314/100)</f>
        <v>0</v>
      </c>
      <c r="AO315" s="14" t="n">
        <f aca="false">V315-(V314*$G314/100)</f>
        <v>0</v>
      </c>
      <c r="AP315" s="14" t="n">
        <f aca="false">W315-(W314*$G314/100)</f>
        <v>0</v>
      </c>
      <c r="AQ315" s="14" t="n">
        <f aca="false">X315-(X314*$G314/100)</f>
        <v>0</v>
      </c>
      <c r="AR315" s="14" t="n">
        <f aca="false">Y315-(Y314*$G314/100)</f>
        <v>0</v>
      </c>
    </row>
    <row r="316" customFormat="false" ht="18" hidden="false" customHeight="false" outlineLevel="0" collapsed="false">
      <c r="AA316" s="14"/>
      <c r="AB316" s="14" t="n">
        <f aca="false">I316-(I315*$G315/100)</f>
        <v>0</v>
      </c>
      <c r="AC316" s="14" t="n">
        <f aca="false">J316-(J315*$G315/100)</f>
        <v>0</v>
      </c>
      <c r="AD316" s="14" t="n">
        <f aca="false">K316-(K315*$G315/100)</f>
        <v>0</v>
      </c>
      <c r="AE316" s="14" t="n">
        <f aca="false">L316-(L315*$G315/100)</f>
        <v>0</v>
      </c>
      <c r="AF316" s="14" t="n">
        <f aca="false">M316-(M315*$G315/100)</f>
        <v>0</v>
      </c>
      <c r="AG316" s="14" t="n">
        <f aca="false">N316-(N315*$G315/100)</f>
        <v>0</v>
      </c>
      <c r="AH316" s="14" t="n">
        <f aca="false">O316-(O315*$G315/100)</f>
        <v>0</v>
      </c>
      <c r="AI316" s="14" t="n">
        <f aca="false">P316-(P315*$G315/100)</f>
        <v>0</v>
      </c>
      <c r="AJ316" s="14" t="n">
        <f aca="false">Q316-(Q315*$G315/100)</f>
        <v>0</v>
      </c>
      <c r="AK316" s="14" t="n">
        <f aca="false">R316-(R315*$G315/100)</f>
        <v>0</v>
      </c>
      <c r="AL316" s="14" t="n">
        <f aca="false">S316-(S315*$G315/100)</f>
        <v>0</v>
      </c>
      <c r="AM316" s="14" t="n">
        <f aca="false">T316-(T315*$G315/100)</f>
        <v>0</v>
      </c>
      <c r="AN316" s="14" t="n">
        <f aca="false">U316-(U315*$G315/100)</f>
        <v>0</v>
      </c>
      <c r="AO316" s="14" t="n">
        <f aca="false">V316-(V315*$G315/100)</f>
        <v>0</v>
      </c>
      <c r="AP316" s="14" t="n">
        <f aca="false">W316-(W315*$G315/100)</f>
        <v>0</v>
      </c>
      <c r="AQ316" s="14" t="n">
        <f aca="false">X316-(X315*$G315/100)</f>
        <v>0</v>
      </c>
      <c r="AR316" s="14" t="n">
        <f aca="false">Y316-(Y315*$G315/100)</f>
        <v>0</v>
      </c>
    </row>
    <row r="317" customFormat="false" ht="18" hidden="false" customHeight="false" outlineLevel="0" collapsed="false">
      <c r="AA317" s="14"/>
      <c r="AB317" s="14" t="n">
        <f aca="false">I317-(I316*$G316/100)</f>
        <v>0</v>
      </c>
      <c r="AC317" s="14" t="n">
        <f aca="false">J317-(J316*$G316/100)</f>
        <v>0</v>
      </c>
      <c r="AD317" s="14" t="n">
        <f aca="false">K317-(K316*$G316/100)</f>
        <v>0</v>
      </c>
      <c r="AE317" s="14" t="n">
        <f aca="false">L317-(L316*$G316/100)</f>
        <v>0</v>
      </c>
      <c r="AF317" s="14" t="n">
        <f aca="false">M317-(M316*$G316/100)</f>
        <v>0</v>
      </c>
      <c r="AG317" s="14" t="n">
        <f aca="false">N317-(N316*$G316/100)</f>
        <v>0</v>
      </c>
      <c r="AH317" s="14" t="n">
        <f aca="false">O317-(O316*$G316/100)</f>
        <v>0</v>
      </c>
      <c r="AI317" s="14" t="n">
        <f aca="false">P317-(P316*$G316/100)</f>
        <v>0</v>
      </c>
      <c r="AJ317" s="14" t="n">
        <f aca="false">Q317-(Q316*$G316/100)</f>
        <v>0</v>
      </c>
      <c r="AK317" s="14" t="n">
        <f aca="false">R317-(R316*$G316/100)</f>
        <v>0</v>
      </c>
      <c r="AL317" s="14" t="n">
        <f aca="false">S317-(S316*$G316/100)</f>
        <v>0</v>
      </c>
      <c r="AM317" s="14" t="n">
        <f aca="false">T317-(T316*$G316/100)</f>
        <v>0</v>
      </c>
      <c r="AN317" s="14" t="n">
        <f aca="false">U317-(U316*$G316/100)</f>
        <v>0</v>
      </c>
      <c r="AO317" s="14" t="n">
        <f aca="false">V317-(V316*$G316/100)</f>
        <v>0</v>
      </c>
      <c r="AP317" s="14" t="n">
        <f aca="false">W317-(W316*$G316/100)</f>
        <v>0</v>
      </c>
      <c r="AQ317" s="14" t="n">
        <f aca="false">X317-(X316*$G316/100)</f>
        <v>0</v>
      </c>
      <c r="AR317" s="14" t="n">
        <f aca="false">Y317-(Y316*$G316/100)</f>
        <v>0</v>
      </c>
    </row>
    <row r="318" customFormat="false" ht="18" hidden="false" customHeight="false" outlineLevel="0" collapsed="false">
      <c r="AA318" s="14"/>
      <c r="AB318" s="14" t="n">
        <f aca="false">I318-(I317*$G317/100)</f>
        <v>0</v>
      </c>
      <c r="AC318" s="14" t="n">
        <f aca="false">J318-(J317*$G317/100)</f>
        <v>0</v>
      </c>
      <c r="AD318" s="14" t="n">
        <f aca="false">K318-(K317*$G317/100)</f>
        <v>0</v>
      </c>
      <c r="AE318" s="14" t="n">
        <f aca="false">L318-(L317*$G317/100)</f>
        <v>0</v>
      </c>
      <c r="AF318" s="14" t="n">
        <f aca="false">M318-(M317*$G317/100)</f>
        <v>0</v>
      </c>
      <c r="AG318" s="14" t="n">
        <f aca="false">N318-(N317*$G317/100)</f>
        <v>0</v>
      </c>
      <c r="AH318" s="14" t="n">
        <f aca="false">O318-(O317*$G317/100)</f>
        <v>0</v>
      </c>
      <c r="AI318" s="14" t="n">
        <f aca="false">P318-(P317*$G317/100)</f>
        <v>0</v>
      </c>
      <c r="AJ318" s="14" t="n">
        <f aca="false">Q318-(Q317*$G317/100)</f>
        <v>0</v>
      </c>
      <c r="AK318" s="14" t="n">
        <f aca="false">R318-(R317*$G317/100)</f>
        <v>0</v>
      </c>
      <c r="AL318" s="14" t="n">
        <f aca="false">S318-(S317*$G317/100)</f>
        <v>0</v>
      </c>
      <c r="AM318" s="14" t="n">
        <f aca="false">T318-(T317*$G317/100)</f>
        <v>0</v>
      </c>
      <c r="AN318" s="14" t="n">
        <f aca="false">U318-(U317*$G317/100)</f>
        <v>0</v>
      </c>
      <c r="AO318" s="14" t="n">
        <f aca="false">V318-(V317*$G317/100)</f>
        <v>0</v>
      </c>
      <c r="AP318" s="14" t="n">
        <f aca="false">W318-(W317*$G317/100)</f>
        <v>0</v>
      </c>
      <c r="AQ318" s="14" t="n">
        <f aca="false">X318-(X317*$G317/100)</f>
        <v>0</v>
      </c>
      <c r="AR318" s="14" t="n">
        <f aca="false">Y318-(Y317*$G317/100)</f>
        <v>0</v>
      </c>
    </row>
    <row r="319" customFormat="false" ht="18" hidden="false" customHeight="false" outlineLevel="0" collapsed="false">
      <c r="AA319" s="14"/>
      <c r="AB319" s="14" t="n">
        <f aca="false">I319-(I318*$G318/100)</f>
        <v>0</v>
      </c>
      <c r="AC319" s="14" t="n">
        <f aca="false">J319-(J318*$G318/100)</f>
        <v>0</v>
      </c>
      <c r="AD319" s="14" t="n">
        <f aca="false">K319-(K318*$G318/100)</f>
        <v>0</v>
      </c>
      <c r="AE319" s="14" t="n">
        <f aca="false">L319-(L318*$G318/100)</f>
        <v>0</v>
      </c>
      <c r="AF319" s="14" t="n">
        <f aca="false">M319-(M318*$G318/100)</f>
        <v>0</v>
      </c>
      <c r="AG319" s="14" t="n">
        <f aca="false">N319-(N318*$G318/100)</f>
        <v>0</v>
      </c>
      <c r="AH319" s="14" t="n">
        <f aca="false">O319-(O318*$G318/100)</f>
        <v>0</v>
      </c>
      <c r="AI319" s="14" t="n">
        <f aca="false">P319-(P318*$G318/100)</f>
        <v>0</v>
      </c>
      <c r="AJ319" s="14" t="n">
        <f aca="false">Q319-(Q318*$G318/100)</f>
        <v>0</v>
      </c>
      <c r="AK319" s="14" t="n">
        <f aca="false">R319-(R318*$G318/100)</f>
        <v>0</v>
      </c>
      <c r="AL319" s="14" t="n">
        <f aca="false">S319-(S318*$G318/100)</f>
        <v>0</v>
      </c>
      <c r="AM319" s="14" t="n">
        <f aca="false">T319-(T318*$G318/100)</f>
        <v>0</v>
      </c>
      <c r="AN319" s="14" t="n">
        <f aca="false">U319-(U318*$G318/100)</f>
        <v>0</v>
      </c>
      <c r="AO319" s="14" t="n">
        <f aca="false">V319-(V318*$G318/100)</f>
        <v>0</v>
      </c>
      <c r="AP319" s="14" t="n">
        <f aca="false">W319-(W318*$G318/100)</f>
        <v>0</v>
      </c>
      <c r="AQ319" s="14" t="n">
        <f aca="false">X319-(X318*$G318/100)</f>
        <v>0</v>
      </c>
      <c r="AR319" s="14" t="n">
        <f aca="false">Y319-(Y318*$G318/100)</f>
        <v>0</v>
      </c>
    </row>
    <row r="320" customFormat="false" ht="18" hidden="false" customHeight="false" outlineLevel="0" collapsed="false">
      <c r="AA320" s="14"/>
      <c r="AB320" s="14" t="n">
        <f aca="false">I320-(I319*$G319/100)</f>
        <v>0</v>
      </c>
      <c r="AC320" s="14" t="n">
        <f aca="false">J320-(J319*$G319/100)</f>
        <v>0</v>
      </c>
      <c r="AD320" s="14" t="n">
        <f aca="false">K320-(K319*$G319/100)</f>
        <v>0</v>
      </c>
      <c r="AE320" s="14" t="n">
        <f aca="false">L320-(L319*$G319/100)</f>
        <v>0</v>
      </c>
      <c r="AF320" s="14" t="n">
        <f aca="false">M320-(M319*$G319/100)</f>
        <v>0</v>
      </c>
      <c r="AG320" s="14" t="n">
        <f aca="false">N320-(N319*$G319/100)</f>
        <v>0</v>
      </c>
      <c r="AH320" s="14" t="n">
        <f aca="false">O320-(O319*$G319/100)</f>
        <v>0</v>
      </c>
      <c r="AI320" s="14" t="n">
        <f aca="false">P320-(P319*$G319/100)</f>
        <v>0</v>
      </c>
      <c r="AJ320" s="14" t="n">
        <f aca="false">Q320-(Q319*$G319/100)</f>
        <v>0</v>
      </c>
      <c r="AK320" s="14" t="n">
        <f aca="false">R320-(R319*$G319/100)</f>
        <v>0</v>
      </c>
      <c r="AL320" s="14" t="n">
        <f aca="false">S320-(S319*$G319/100)</f>
        <v>0</v>
      </c>
      <c r="AM320" s="14" t="n">
        <f aca="false">T320-(T319*$G319/100)</f>
        <v>0</v>
      </c>
      <c r="AN320" s="14" t="n">
        <f aca="false">U320-(U319*$G319/100)</f>
        <v>0</v>
      </c>
      <c r="AO320" s="14" t="n">
        <f aca="false">V320-(V319*$G319/100)</f>
        <v>0</v>
      </c>
      <c r="AP320" s="14" t="n">
        <f aca="false">W320-(W319*$G319/100)</f>
        <v>0</v>
      </c>
      <c r="AQ320" s="14" t="n">
        <f aca="false">X320-(X319*$G319/100)</f>
        <v>0</v>
      </c>
      <c r="AR320" s="14" t="n">
        <f aca="false">Y320-(Y319*$G319/100)</f>
        <v>0</v>
      </c>
    </row>
    <row r="321" customFormat="false" ht="18" hidden="false" customHeight="false" outlineLevel="0" collapsed="false">
      <c r="AA321" s="14"/>
      <c r="AB321" s="14" t="n">
        <f aca="false">I321-(I320*$G320/100)</f>
        <v>0</v>
      </c>
      <c r="AC321" s="14" t="n">
        <f aca="false">J321-(J320*$G320/100)</f>
        <v>0</v>
      </c>
      <c r="AD321" s="14" t="n">
        <f aca="false">K321-(K320*$G320/100)</f>
        <v>0</v>
      </c>
      <c r="AE321" s="14" t="n">
        <f aca="false">L321-(L320*$G320/100)</f>
        <v>0</v>
      </c>
      <c r="AF321" s="14" t="n">
        <f aca="false">M321-(M320*$G320/100)</f>
        <v>0</v>
      </c>
      <c r="AG321" s="14" t="n">
        <f aca="false">N321-(N320*$G320/100)</f>
        <v>0</v>
      </c>
      <c r="AH321" s="14" t="n">
        <f aca="false">O321-(O320*$G320/100)</f>
        <v>0</v>
      </c>
      <c r="AI321" s="14" t="n">
        <f aca="false">P321-(P320*$G320/100)</f>
        <v>0</v>
      </c>
      <c r="AJ321" s="14" t="n">
        <f aca="false">Q321-(Q320*$G320/100)</f>
        <v>0</v>
      </c>
      <c r="AK321" s="14" t="n">
        <f aca="false">R321-(R320*$G320/100)</f>
        <v>0</v>
      </c>
      <c r="AL321" s="14" t="n">
        <f aca="false">S321-(S320*$G320/100)</f>
        <v>0</v>
      </c>
      <c r="AM321" s="14" t="n">
        <f aca="false">T321-(T320*$G320/100)</f>
        <v>0</v>
      </c>
      <c r="AN321" s="14" t="n">
        <f aca="false">U321-(U320*$G320/100)</f>
        <v>0</v>
      </c>
      <c r="AO321" s="14" t="n">
        <f aca="false">V321-(V320*$G320/100)</f>
        <v>0</v>
      </c>
      <c r="AP321" s="14" t="n">
        <f aca="false">W321-(W320*$G320/100)</f>
        <v>0</v>
      </c>
      <c r="AQ321" s="14" t="n">
        <f aca="false">X321-(X320*$G320/100)</f>
        <v>0</v>
      </c>
      <c r="AR321" s="14" t="n">
        <f aca="false">Y321-(Y320*$G320/100)</f>
        <v>0</v>
      </c>
    </row>
    <row r="322" customFormat="false" ht="18" hidden="false" customHeight="false" outlineLevel="0" collapsed="false">
      <c r="AA322" s="14"/>
      <c r="AB322" s="14" t="n">
        <f aca="false">I322-(I321*$G321/100)</f>
        <v>0</v>
      </c>
      <c r="AC322" s="14" t="n">
        <f aca="false">J322-(J321*$G321/100)</f>
        <v>0</v>
      </c>
      <c r="AD322" s="14" t="n">
        <f aca="false">K322-(K321*$G321/100)</f>
        <v>0</v>
      </c>
      <c r="AE322" s="14" t="n">
        <f aca="false">L322-(L321*$G321/100)</f>
        <v>0</v>
      </c>
      <c r="AF322" s="14" t="n">
        <f aca="false">M322-(M321*$G321/100)</f>
        <v>0</v>
      </c>
      <c r="AG322" s="14" t="n">
        <f aca="false">N322-(N321*$G321/100)</f>
        <v>0</v>
      </c>
      <c r="AH322" s="14" t="n">
        <f aca="false">O322-(O321*$G321/100)</f>
        <v>0</v>
      </c>
      <c r="AI322" s="14" t="n">
        <f aca="false">P322-(P321*$G321/100)</f>
        <v>0</v>
      </c>
      <c r="AJ322" s="14" t="n">
        <f aca="false">Q322-(Q321*$G321/100)</f>
        <v>0</v>
      </c>
      <c r="AK322" s="14" t="n">
        <f aca="false">R322-(R321*$G321/100)</f>
        <v>0</v>
      </c>
      <c r="AL322" s="14" t="n">
        <f aca="false">S322-(S321*$G321/100)</f>
        <v>0</v>
      </c>
      <c r="AM322" s="14" t="n">
        <f aca="false">T322-(T321*$G321/100)</f>
        <v>0</v>
      </c>
      <c r="AN322" s="14" t="n">
        <f aca="false">U322-(U321*$G321/100)</f>
        <v>0</v>
      </c>
      <c r="AO322" s="14" t="n">
        <f aca="false">V322-(V321*$G321/100)</f>
        <v>0</v>
      </c>
      <c r="AP322" s="14" t="n">
        <f aca="false">W322-(W321*$G321/100)</f>
        <v>0</v>
      </c>
      <c r="AQ322" s="14" t="n">
        <f aca="false">X322-(X321*$G321/100)</f>
        <v>0</v>
      </c>
      <c r="AR322" s="14" t="n">
        <f aca="false">Y322-(Y321*$G321/100)</f>
        <v>0</v>
      </c>
    </row>
    <row r="323" customFormat="false" ht="18" hidden="false" customHeight="false" outlineLevel="0" collapsed="false">
      <c r="AA323" s="14"/>
      <c r="AB323" s="14" t="n">
        <f aca="false">I323-(I322*$G322/100)</f>
        <v>0</v>
      </c>
      <c r="AC323" s="14" t="n">
        <f aca="false">J323-(J322*$G322/100)</f>
        <v>0</v>
      </c>
      <c r="AD323" s="14" t="n">
        <f aca="false">K323-(K322*$G322/100)</f>
        <v>0</v>
      </c>
      <c r="AE323" s="14" t="n">
        <f aca="false">L323-(L322*$G322/100)</f>
        <v>0</v>
      </c>
      <c r="AF323" s="14" t="n">
        <f aca="false">M323-(M322*$G322/100)</f>
        <v>0</v>
      </c>
      <c r="AG323" s="14" t="n">
        <f aca="false">N323-(N322*$G322/100)</f>
        <v>0</v>
      </c>
      <c r="AH323" s="14" t="n">
        <f aca="false">O323-(O322*$G322/100)</f>
        <v>0</v>
      </c>
      <c r="AI323" s="14" t="n">
        <f aca="false">P323-(P322*$G322/100)</f>
        <v>0</v>
      </c>
      <c r="AJ323" s="14" t="n">
        <f aca="false">Q323-(Q322*$G322/100)</f>
        <v>0</v>
      </c>
      <c r="AK323" s="14" t="n">
        <f aca="false">R323-(R322*$G322/100)</f>
        <v>0</v>
      </c>
      <c r="AL323" s="14" t="n">
        <f aca="false">S323-(S322*$G322/100)</f>
        <v>0</v>
      </c>
      <c r="AM323" s="14" t="n">
        <f aca="false">T323-(T322*$G322/100)</f>
        <v>0</v>
      </c>
      <c r="AN323" s="14" t="n">
        <f aca="false">U323-(U322*$G322/100)</f>
        <v>0</v>
      </c>
      <c r="AO323" s="14" t="n">
        <f aca="false">V323-(V322*$G322/100)</f>
        <v>0</v>
      </c>
      <c r="AP323" s="14" t="n">
        <f aca="false">W323-(W322*$G322/100)</f>
        <v>0</v>
      </c>
      <c r="AQ323" s="14" t="n">
        <f aca="false">X323-(X322*$G322/100)</f>
        <v>0</v>
      </c>
      <c r="AR323" s="14" t="n">
        <f aca="false">Y323-(Y322*$G322/100)</f>
        <v>0</v>
      </c>
    </row>
    <row r="324" customFormat="false" ht="18" hidden="false" customHeight="false" outlineLevel="0" collapsed="false">
      <c r="AA324" s="14"/>
      <c r="AB324" s="14" t="n">
        <f aca="false">I324-(I323*$G323/100)</f>
        <v>0</v>
      </c>
      <c r="AC324" s="14" t="n">
        <f aca="false">J324-(J323*$G323/100)</f>
        <v>0</v>
      </c>
      <c r="AD324" s="14" t="n">
        <f aca="false">K324-(K323*$G323/100)</f>
        <v>0</v>
      </c>
      <c r="AE324" s="14" t="n">
        <f aca="false">L324-(L323*$G323/100)</f>
        <v>0</v>
      </c>
      <c r="AF324" s="14" t="n">
        <f aca="false">M324-(M323*$G323/100)</f>
        <v>0</v>
      </c>
      <c r="AG324" s="14" t="n">
        <f aca="false">N324-(N323*$G323/100)</f>
        <v>0</v>
      </c>
      <c r="AH324" s="14" t="n">
        <f aca="false">O324-(O323*$G323/100)</f>
        <v>0</v>
      </c>
      <c r="AI324" s="14" t="n">
        <f aca="false">P324-(P323*$G323/100)</f>
        <v>0</v>
      </c>
      <c r="AJ324" s="14" t="n">
        <f aca="false">Q324-(Q323*$G323/100)</f>
        <v>0</v>
      </c>
      <c r="AK324" s="14" t="n">
        <f aca="false">R324-(R323*$G323/100)</f>
        <v>0</v>
      </c>
      <c r="AL324" s="14" t="n">
        <f aca="false">S324-(S323*$G323/100)</f>
        <v>0</v>
      </c>
      <c r="AM324" s="14" t="n">
        <f aca="false">T324-(T323*$G323/100)</f>
        <v>0</v>
      </c>
      <c r="AN324" s="14" t="n">
        <f aca="false">U324-(U323*$G323/100)</f>
        <v>0</v>
      </c>
      <c r="AO324" s="14" t="n">
        <f aca="false">V324-(V323*$G323/100)</f>
        <v>0</v>
      </c>
      <c r="AP324" s="14" t="n">
        <f aca="false">W324-(W323*$G323/100)</f>
        <v>0</v>
      </c>
      <c r="AQ324" s="14" t="n">
        <f aca="false">X324-(X323*$G323/100)</f>
        <v>0</v>
      </c>
      <c r="AR324" s="14" t="n">
        <f aca="false">Y324-(Y323*$G323/100)</f>
        <v>0</v>
      </c>
    </row>
    <row r="325" customFormat="false" ht="18" hidden="false" customHeight="false" outlineLevel="0" collapsed="false">
      <c r="AA325" s="14"/>
      <c r="AB325" s="14" t="n">
        <f aca="false">I325-(I324*$G324/100)</f>
        <v>0</v>
      </c>
      <c r="AC325" s="14" t="n">
        <f aca="false">J325-(J324*$G324/100)</f>
        <v>0</v>
      </c>
      <c r="AD325" s="14" t="n">
        <f aca="false">K325-(K324*$G324/100)</f>
        <v>0</v>
      </c>
      <c r="AE325" s="14" t="n">
        <f aca="false">L325-(L324*$G324/100)</f>
        <v>0</v>
      </c>
      <c r="AF325" s="14" t="n">
        <f aca="false">M325-(M324*$G324/100)</f>
        <v>0</v>
      </c>
      <c r="AG325" s="14" t="n">
        <f aca="false">N325-(N324*$G324/100)</f>
        <v>0</v>
      </c>
      <c r="AH325" s="14" t="n">
        <f aca="false">O325-(O324*$G324/100)</f>
        <v>0</v>
      </c>
      <c r="AI325" s="14" t="n">
        <f aca="false">P325-(P324*$G324/100)</f>
        <v>0</v>
      </c>
      <c r="AJ325" s="14" t="n">
        <f aca="false">Q325-(Q324*$G324/100)</f>
        <v>0</v>
      </c>
      <c r="AK325" s="14" t="n">
        <f aca="false">R325-(R324*$G324/100)</f>
        <v>0</v>
      </c>
      <c r="AL325" s="14" t="n">
        <f aca="false">S325-(S324*$G324/100)</f>
        <v>0</v>
      </c>
      <c r="AM325" s="14" t="n">
        <f aca="false">T325-(T324*$G324/100)</f>
        <v>0</v>
      </c>
      <c r="AN325" s="14" t="n">
        <f aca="false">U325-(U324*$G324/100)</f>
        <v>0</v>
      </c>
      <c r="AO325" s="14" t="n">
        <f aca="false">V325-(V324*$G324/100)</f>
        <v>0</v>
      </c>
      <c r="AP325" s="14" t="n">
        <f aca="false">W325-(W324*$G324/100)</f>
        <v>0</v>
      </c>
      <c r="AQ325" s="14" t="n">
        <f aca="false">X325-(X324*$G324/100)</f>
        <v>0</v>
      </c>
      <c r="AR325" s="14" t="n">
        <f aca="false">Y325-(Y324*$G324/100)</f>
        <v>0</v>
      </c>
    </row>
    <row r="326" customFormat="false" ht="18" hidden="false" customHeight="false" outlineLevel="0" collapsed="false">
      <c r="AA326" s="14"/>
      <c r="AB326" s="14" t="n">
        <f aca="false">I326-(I325*$G325/100)</f>
        <v>0</v>
      </c>
      <c r="AC326" s="14" t="n">
        <f aca="false">J326-(J325*$G325/100)</f>
        <v>0</v>
      </c>
      <c r="AD326" s="14" t="n">
        <f aca="false">K326-(K325*$G325/100)</f>
        <v>0</v>
      </c>
      <c r="AE326" s="14" t="n">
        <f aca="false">L326-(L325*$G325/100)</f>
        <v>0</v>
      </c>
      <c r="AF326" s="14" t="n">
        <f aca="false">M326-(M325*$G325/100)</f>
        <v>0</v>
      </c>
      <c r="AG326" s="14" t="n">
        <f aca="false">N326-(N325*$G325/100)</f>
        <v>0</v>
      </c>
      <c r="AH326" s="14" t="n">
        <f aca="false">O326-(O325*$G325/100)</f>
        <v>0</v>
      </c>
      <c r="AI326" s="14" t="n">
        <f aca="false">P326-(P325*$G325/100)</f>
        <v>0</v>
      </c>
      <c r="AJ326" s="14" t="n">
        <f aca="false">Q326-(Q325*$G325/100)</f>
        <v>0</v>
      </c>
      <c r="AK326" s="14" t="n">
        <f aca="false">R326-(R325*$G325/100)</f>
        <v>0</v>
      </c>
      <c r="AL326" s="14" t="n">
        <f aca="false">S326-(S325*$G325/100)</f>
        <v>0</v>
      </c>
      <c r="AM326" s="14" t="n">
        <f aca="false">T326-(T325*$G325/100)</f>
        <v>0</v>
      </c>
      <c r="AN326" s="14" t="n">
        <f aca="false">U326-(U325*$G325/100)</f>
        <v>0</v>
      </c>
      <c r="AO326" s="14" t="n">
        <f aca="false">V326-(V325*$G325/100)</f>
        <v>0</v>
      </c>
      <c r="AP326" s="14" t="n">
        <f aca="false">W326-(W325*$G325/100)</f>
        <v>0</v>
      </c>
      <c r="AQ326" s="14" t="n">
        <f aca="false">X326-(X325*$G325/100)</f>
        <v>0</v>
      </c>
      <c r="AR326" s="14" t="n">
        <f aca="false">Y326-(Y325*$G325/100)</f>
        <v>0</v>
      </c>
    </row>
    <row r="327" customFormat="false" ht="18" hidden="false" customHeight="false" outlineLevel="0" collapsed="false">
      <c r="AA327" s="14"/>
      <c r="AB327" s="14" t="n">
        <f aca="false">I327-(I326*$G326/100)</f>
        <v>0</v>
      </c>
      <c r="AC327" s="14" t="n">
        <f aca="false">J327-(J326*$G326/100)</f>
        <v>0</v>
      </c>
      <c r="AD327" s="14" t="n">
        <f aca="false">K327-(K326*$G326/100)</f>
        <v>0</v>
      </c>
      <c r="AE327" s="14" t="n">
        <f aca="false">L327-(L326*$G326/100)</f>
        <v>0</v>
      </c>
      <c r="AF327" s="14" t="n">
        <f aca="false">M327-(M326*$G326/100)</f>
        <v>0</v>
      </c>
      <c r="AG327" s="14" t="n">
        <f aca="false">N327-(N326*$G326/100)</f>
        <v>0</v>
      </c>
      <c r="AH327" s="14" t="n">
        <f aca="false">O327-(O326*$G326/100)</f>
        <v>0</v>
      </c>
      <c r="AI327" s="14" t="n">
        <f aca="false">P327-(P326*$G326/100)</f>
        <v>0</v>
      </c>
      <c r="AJ327" s="14" t="n">
        <f aca="false">Q327-(Q326*$G326/100)</f>
        <v>0</v>
      </c>
      <c r="AK327" s="14" t="n">
        <f aca="false">R327-(R326*$G326/100)</f>
        <v>0</v>
      </c>
      <c r="AL327" s="14" t="n">
        <f aca="false">S327-(S326*$G326/100)</f>
        <v>0</v>
      </c>
      <c r="AM327" s="14" t="n">
        <f aca="false">T327-(T326*$G326/100)</f>
        <v>0</v>
      </c>
      <c r="AN327" s="14" t="n">
        <f aca="false">U327-(U326*$G326/100)</f>
        <v>0</v>
      </c>
      <c r="AO327" s="14" t="n">
        <f aca="false">V327-(V326*$G326/100)</f>
        <v>0</v>
      </c>
      <c r="AP327" s="14" t="n">
        <f aca="false">W327-(W326*$G326/100)</f>
        <v>0</v>
      </c>
      <c r="AQ327" s="14" t="n">
        <f aca="false">X327-(X326*$G326/100)</f>
        <v>0</v>
      </c>
      <c r="AR327" s="14" t="n">
        <f aca="false">Y327-(Y326*$G326/100)</f>
        <v>0</v>
      </c>
    </row>
    <row r="328" customFormat="false" ht="18" hidden="false" customHeight="false" outlineLevel="0" collapsed="false">
      <c r="AA328" s="14"/>
      <c r="AB328" s="14" t="n">
        <f aca="false">I328-(I327*$G327/100)</f>
        <v>0</v>
      </c>
      <c r="AC328" s="14" t="n">
        <f aca="false">J328-(J327*$G327/100)</f>
        <v>0</v>
      </c>
      <c r="AD328" s="14" t="n">
        <f aca="false">K328-(K327*$G327/100)</f>
        <v>0</v>
      </c>
      <c r="AE328" s="14" t="n">
        <f aca="false">L328-(L327*$G327/100)</f>
        <v>0</v>
      </c>
      <c r="AF328" s="14" t="n">
        <f aca="false">M328-(M327*$G327/100)</f>
        <v>0</v>
      </c>
      <c r="AG328" s="14" t="n">
        <f aca="false">N328-(N327*$G327/100)</f>
        <v>0</v>
      </c>
      <c r="AH328" s="14" t="n">
        <f aca="false">O328-(O327*$G327/100)</f>
        <v>0</v>
      </c>
      <c r="AI328" s="14" t="n">
        <f aca="false">P328-(P327*$G327/100)</f>
        <v>0</v>
      </c>
      <c r="AJ328" s="14" t="n">
        <f aca="false">Q328-(Q327*$G327/100)</f>
        <v>0</v>
      </c>
      <c r="AK328" s="14" t="n">
        <f aca="false">R328-(R327*$G327/100)</f>
        <v>0</v>
      </c>
      <c r="AL328" s="14" t="n">
        <f aca="false">S328-(S327*$G327/100)</f>
        <v>0</v>
      </c>
      <c r="AM328" s="14" t="n">
        <f aca="false">T328-(T327*$G327/100)</f>
        <v>0</v>
      </c>
      <c r="AN328" s="14" t="n">
        <f aca="false">U328-(U327*$G327/100)</f>
        <v>0</v>
      </c>
      <c r="AO328" s="14" t="n">
        <f aca="false">V328-(V327*$G327/100)</f>
        <v>0</v>
      </c>
      <c r="AP328" s="14" t="n">
        <f aca="false">W328-(W327*$G327/100)</f>
        <v>0</v>
      </c>
      <c r="AQ328" s="14" t="n">
        <f aca="false">X328-(X327*$G327/100)</f>
        <v>0</v>
      </c>
      <c r="AR328" s="14" t="n">
        <f aca="false">Y328-(Y327*$G327/100)</f>
        <v>0</v>
      </c>
    </row>
    <row r="329" customFormat="false" ht="18" hidden="false" customHeight="false" outlineLevel="0" collapsed="false">
      <c r="AA329" s="14"/>
      <c r="AB329" s="14" t="n">
        <f aca="false">I329-(I328*$G328/100)</f>
        <v>0</v>
      </c>
      <c r="AC329" s="14" t="n">
        <f aca="false">J329-(J328*$G328/100)</f>
        <v>0</v>
      </c>
      <c r="AD329" s="14" t="n">
        <f aca="false">K329-(K328*$G328/100)</f>
        <v>0</v>
      </c>
      <c r="AE329" s="14" t="n">
        <f aca="false">L329-(L328*$G328/100)</f>
        <v>0</v>
      </c>
      <c r="AF329" s="14" t="n">
        <f aca="false">M329-(M328*$G328/100)</f>
        <v>0</v>
      </c>
      <c r="AG329" s="14" t="n">
        <f aca="false">N329-(N328*$G328/100)</f>
        <v>0</v>
      </c>
      <c r="AH329" s="14" t="n">
        <f aca="false">O329-(O328*$G328/100)</f>
        <v>0</v>
      </c>
      <c r="AI329" s="14" t="n">
        <f aca="false">P329-(P328*$G328/100)</f>
        <v>0</v>
      </c>
      <c r="AJ329" s="14" t="n">
        <f aca="false">Q329-(Q328*$G328/100)</f>
        <v>0</v>
      </c>
      <c r="AK329" s="14" t="n">
        <f aca="false">R329-(R328*$G328/100)</f>
        <v>0</v>
      </c>
      <c r="AL329" s="14" t="n">
        <f aca="false">S329-(S328*$G328/100)</f>
        <v>0</v>
      </c>
      <c r="AM329" s="14" t="n">
        <f aca="false">T329-(T328*$G328/100)</f>
        <v>0</v>
      </c>
      <c r="AN329" s="14" t="n">
        <f aca="false">U329-(U328*$G328/100)</f>
        <v>0</v>
      </c>
      <c r="AO329" s="14" t="n">
        <f aca="false">V329-(V328*$G328/100)</f>
        <v>0</v>
      </c>
      <c r="AP329" s="14" t="n">
        <f aca="false">W329-(W328*$G328/100)</f>
        <v>0</v>
      </c>
      <c r="AQ329" s="14" t="n">
        <f aca="false">X329-(X328*$G328/100)</f>
        <v>0</v>
      </c>
      <c r="AR329" s="14" t="n">
        <f aca="false">Y329-(Y328*$G328/100)</f>
        <v>0</v>
      </c>
    </row>
    <row r="330" customFormat="false" ht="18" hidden="false" customHeight="false" outlineLevel="0" collapsed="false">
      <c r="AA330" s="14"/>
      <c r="AB330" s="14" t="n">
        <f aca="false">I330-(I329*$G329/100)</f>
        <v>0</v>
      </c>
      <c r="AC330" s="14" t="n">
        <f aca="false">J330-(J329*$G329/100)</f>
        <v>0</v>
      </c>
      <c r="AD330" s="14" t="n">
        <f aca="false">K330-(K329*$G329/100)</f>
        <v>0</v>
      </c>
      <c r="AE330" s="14" t="n">
        <f aca="false">L330-(L329*$G329/100)</f>
        <v>0</v>
      </c>
      <c r="AF330" s="14" t="n">
        <f aca="false">M330-(M329*$G329/100)</f>
        <v>0</v>
      </c>
      <c r="AG330" s="14" t="n">
        <f aca="false">N330-(N329*$G329/100)</f>
        <v>0</v>
      </c>
      <c r="AH330" s="14" t="n">
        <f aca="false">O330-(O329*$G329/100)</f>
        <v>0</v>
      </c>
      <c r="AI330" s="14" t="n">
        <f aca="false">P330-(P329*$G329/100)</f>
        <v>0</v>
      </c>
      <c r="AJ330" s="14" t="n">
        <f aca="false">Q330-(Q329*$G329/100)</f>
        <v>0</v>
      </c>
      <c r="AK330" s="14" t="n">
        <f aca="false">R330-(R329*$G329/100)</f>
        <v>0</v>
      </c>
      <c r="AL330" s="14" t="n">
        <f aca="false">S330-(S329*$G329/100)</f>
        <v>0</v>
      </c>
      <c r="AM330" s="14" t="n">
        <f aca="false">T330-(T329*$G329/100)</f>
        <v>0</v>
      </c>
      <c r="AN330" s="14" t="n">
        <f aca="false">U330-(U329*$G329/100)</f>
        <v>0</v>
      </c>
      <c r="AO330" s="14" t="n">
        <f aca="false">V330-(V329*$G329/100)</f>
        <v>0</v>
      </c>
      <c r="AP330" s="14" t="n">
        <f aca="false">W330-(W329*$G329/100)</f>
        <v>0</v>
      </c>
      <c r="AQ330" s="14" t="n">
        <f aca="false">X330-(X329*$G329/100)</f>
        <v>0</v>
      </c>
      <c r="AR330" s="14" t="n">
        <f aca="false">Y330-(Y329*$G329/100)</f>
        <v>0</v>
      </c>
    </row>
    <row r="331" customFormat="false" ht="18" hidden="false" customHeight="false" outlineLevel="0" collapsed="false">
      <c r="AA331" s="14"/>
      <c r="AB331" s="14" t="n">
        <f aca="false">I331-(I330*$G330/100)</f>
        <v>0</v>
      </c>
      <c r="AC331" s="14" t="n">
        <f aca="false">J331-(J330*$G330/100)</f>
        <v>0</v>
      </c>
      <c r="AD331" s="14" t="n">
        <f aca="false">K331-(K330*$G330/100)</f>
        <v>0</v>
      </c>
      <c r="AE331" s="14" t="n">
        <f aca="false">L331-(L330*$G330/100)</f>
        <v>0</v>
      </c>
      <c r="AF331" s="14" t="n">
        <f aca="false">M331-(M330*$G330/100)</f>
        <v>0</v>
      </c>
      <c r="AG331" s="14" t="n">
        <f aca="false">N331-(N330*$G330/100)</f>
        <v>0</v>
      </c>
      <c r="AH331" s="14" t="n">
        <f aca="false">O331-(O330*$G330/100)</f>
        <v>0</v>
      </c>
      <c r="AI331" s="14" t="n">
        <f aca="false">P331-(P330*$G330/100)</f>
        <v>0</v>
      </c>
      <c r="AJ331" s="14" t="n">
        <f aca="false">Q331-(Q330*$G330/100)</f>
        <v>0</v>
      </c>
      <c r="AK331" s="14" t="n">
        <f aca="false">R331-(R330*$G330/100)</f>
        <v>0</v>
      </c>
      <c r="AL331" s="14" t="n">
        <f aca="false">S331-(S330*$G330/100)</f>
        <v>0</v>
      </c>
      <c r="AM331" s="14" t="n">
        <f aca="false">T331-(T330*$G330/100)</f>
        <v>0</v>
      </c>
      <c r="AN331" s="14" t="n">
        <f aca="false">U331-(U330*$G330/100)</f>
        <v>0</v>
      </c>
      <c r="AO331" s="14" t="n">
        <f aca="false">V331-(V330*$G330/100)</f>
        <v>0</v>
      </c>
      <c r="AP331" s="14" t="n">
        <f aca="false">W331-(W330*$G330/100)</f>
        <v>0</v>
      </c>
      <c r="AQ331" s="14" t="n">
        <f aca="false">X331-(X330*$G330/100)</f>
        <v>0</v>
      </c>
      <c r="AR331" s="14" t="n">
        <f aca="false">Y331-(Y330*$G330/100)</f>
        <v>0</v>
      </c>
    </row>
    <row r="332" customFormat="false" ht="18" hidden="false" customHeight="false" outlineLevel="0" collapsed="false">
      <c r="AA332" s="14"/>
      <c r="AB332" s="14" t="n">
        <f aca="false">I332-(I331*$G331/100)</f>
        <v>0</v>
      </c>
      <c r="AC332" s="14" t="n">
        <f aca="false">J332-(J331*$G331/100)</f>
        <v>0</v>
      </c>
      <c r="AD332" s="14" t="n">
        <f aca="false">K332-(K331*$G331/100)</f>
        <v>0</v>
      </c>
      <c r="AE332" s="14" t="n">
        <f aca="false">L332-(L331*$G331/100)</f>
        <v>0</v>
      </c>
      <c r="AF332" s="14" t="n">
        <f aca="false">M332-(M331*$G331/100)</f>
        <v>0</v>
      </c>
      <c r="AG332" s="14" t="n">
        <f aca="false">N332-(N331*$G331/100)</f>
        <v>0</v>
      </c>
      <c r="AH332" s="14" t="n">
        <f aca="false">O332-(O331*$G331/100)</f>
        <v>0</v>
      </c>
      <c r="AI332" s="14" t="n">
        <f aca="false">P332-(P331*$G331/100)</f>
        <v>0</v>
      </c>
      <c r="AJ332" s="14" t="n">
        <f aca="false">Q332-(Q331*$G331/100)</f>
        <v>0</v>
      </c>
      <c r="AK332" s="14" t="n">
        <f aca="false">R332-(R331*$G331/100)</f>
        <v>0</v>
      </c>
      <c r="AL332" s="14" t="n">
        <f aca="false">S332-(S331*$G331/100)</f>
        <v>0</v>
      </c>
      <c r="AM332" s="14" t="n">
        <f aca="false">T332-(T331*$G331/100)</f>
        <v>0</v>
      </c>
      <c r="AN332" s="14" t="n">
        <f aca="false">U332-(U331*$G331/100)</f>
        <v>0</v>
      </c>
      <c r="AO332" s="14" t="n">
        <f aca="false">V332-(V331*$G331/100)</f>
        <v>0</v>
      </c>
      <c r="AP332" s="14" t="n">
        <f aca="false">W332-(W331*$G331/100)</f>
        <v>0</v>
      </c>
      <c r="AQ332" s="14" t="n">
        <f aca="false">X332-(X331*$G331/100)</f>
        <v>0</v>
      </c>
      <c r="AR332" s="14" t="n">
        <f aca="false">Y332-(Y331*$G331/100)</f>
        <v>0</v>
      </c>
    </row>
    <row r="333" customFormat="false" ht="18" hidden="false" customHeight="false" outlineLevel="0" collapsed="false">
      <c r="AA333" s="14"/>
      <c r="AB333" s="14" t="n">
        <f aca="false">I333-(I332*$G332/100)</f>
        <v>0</v>
      </c>
      <c r="AC333" s="14" t="n">
        <f aca="false">J333-(J332*$G332/100)</f>
        <v>0</v>
      </c>
      <c r="AD333" s="14" t="n">
        <f aca="false">K333-(K332*$G332/100)</f>
        <v>0</v>
      </c>
      <c r="AE333" s="14" t="n">
        <f aca="false">L333-(L332*$G332/100)</f>
        <v>0</v>
      </c>
      <c r="AF333" s="14" t="n">
        <f aca="false">M333-(M332*$G332/100)</f>
        <v>0</v>
      </c>
      <c r="AG333" s="14" t="n">
        <f aca="false">N333-(N332*$G332/100)</f>
        <v>0</v>
      </c>
      <c r="AH333" s="14" t="n">
        <f aca="false">O333-(O332*$G332/100)</f>
        <v>0</v>
      </c>
      <c r="AI333" s="14" t="n">
        <f aca="false">P333-(P332*$G332/100)</f>
        <v>0</v>
      </c>
      <c r="AJ333" s="14" t="n">
        <f aca="false">Q333-(Q332*$G332/100)</f>
        <v>0</v>
      </c>
      <c r="AK333" s="14" t="n">
        <f aca="false">R333-(R332*$G332/100)</f>
        <v>0</v>
      </c>
      <c r="AL333" s="14" t="n">
        <f aca="false">S333-(S332*$G332/100)</f>
        <v>0</v>
      </c>
      <c r="AM333" s="14" t="n">
        <f aca="false">T333-(T332*$G332/100)</f>
        <v>0</v>
      </c>
      <c r="AN333" s="14" t="n">
        <f aca="false">U333-(U332*$G332/100)</f>
        <v>0</v>
      </c>
      <c r="AO333" s="14" t="n">
        <f aca="false">V333-(V332*$G332/100)</f>
        <v>0</v>
      </c>
      <c r="AP333" s="14" t="n">
        <f aca="false">W333-(W332*$G332/100)</f>
        <v>0</v>
      </c>
      <c r="AQ333" s="14" t="n">
        <f aca="false">X333-(X332*$G332/100)</f>
        <v>0</v>
      </c>
      <c r="AR333" s="14" t="n">
        <f aca="false">Y333-(Y332*$G332/100)</f>
        <v>0</v>
      </c>
    </row>
    <row r="334" customFormat="false" ht="18" hidden="false" customHeight="false" outlineLevel="0" collapsed="false">
      <c r="AA334" s="14"/>
      <c r="AB334" s="14" t="n">
        <f aca="false">I334-(I333*$G333/100)</f>
        <v>0</v>
      </c>
      <c r="AC334" s="14" t="n">
        <f aca="false">J334-(J333*$G333/100)</f>
        <v>0</v>
      </c>
      <c r="AD334" s="14" t="n">
        <f aca="false">K334-(K333*$G333/100)</f>
        <v>0</v>
      </c>
      <c r="AE334" s="14" t="n">
        <f aca="false">L334-(L333*$G333/100)</f>
        <v>0</v>
      </c>
      <c r="AF334" s="14" t="n">
        <f aca="false">M334-(M333*$G333/100)</f>
        <v>0</v>
      </c>
      <c r="AG334" s="14" t="n">
        <f aca="false">N334-(N333*$G333/100)</f>
        <v>0</v>
      </c>
      <c r="AH334" s="14" t="n">
        <f aca="false">O334-(O333*$G333/100)</f>
        <v>0</v>
      </c>
      <c r="AI334" s="14" t="n">
        <f aca="false">P334-(P333*$G333/100)</f>
        <v>0</v>
      </c>
      <c r="AJ334" s="14" t="n">
        <f aca="false">Q334-(Q333*$G333/100)</f>
        <v>0</v>
      </c>
      <c r="AK334" s="14" t="n">
        <f aca="false">R334-(R333*$G333/100)</f>
        <v>0</v>
      </c>
      <c r="AL334" s="14" t="n">
        <f aca="false">S334-(S333*$G333/100)</f>
        <v>0</v>
      </c>
      <c r="AM334" s="14" t="n">
        <f aca="false">T334-(T333*$G333/100)</f>
        <v>0</v>
      </c>
      <c r="AN334" s="14" t="n">
        <f aca="false">U334-(U333*$G333/100)</f>
        <v>0</v>
      </c>
      <c r="AO334" s="14" t="n">
        <f aca="false">V334-(V333*$G333/100)</f>
        <v>0</v>
      </c>
      <c r="AP334" s="14" t="n">
        <f aca="false">W334-(W333*$G333/100)</f>
        <v>0</v>
      </c>
      <c r="AQ334" s="14" t="n">
        <f aca="false">X334-(X333*$G333/100)</f>
        <v>0</v>
      </c>
      <c r="AR334" s="14" t="n">
        <f aca="false">Y334-(Y333*$G333/100)</f>
        <v>0</v>
      </c>
    </row>
    <row r="335" customFormat="false" ht="18" hidden="false" customHeight="false" outlineLevel="0" collapsed="false">
      <c r="AA335" s="14"/>
      <c r="AB335" s="14" t="n">
        <f aca="false">I335-(I334*$G334/100)</f>
        <v>0</v>
      </c>
      <c r="AC335" s="14" t="n">
        <f aca="false">J335-(J334*$G334/100)</f>
        <v>0</v>
      </c>
      <c r="AD335" s="14" t="n">
        <f aca="false">K335-(K334*$G334/100)</f>
        <v>0</v>
      </c>
      <c r="AE335" s="14" t="n">
        <f aca="false">L335-(L334*$G334/100)</f>
        <v>0</v>
      </c>
      <c r="AF335" s="14" t="n">
        <f aca="false">M335-(M334*$G334/100)</f>
        <v>0</v>
      </c>
      <c r="AG335" s="14" t="n">
        <f aca="false">N335-(N334*$G334/100)</f>
        <v>0</v>
      </c>
      <c r="AH335" s="14" t="n">
        <f aca="false">O335-(O334*$G334/100)</f>
        <v>0</v>
      </c>
      <c r="AI335" s="14" t="n">
        <f aca="false">P335-(P334*$G334/100)</f>
        <v>0</v>
      </c>
      <c r="AJ335" s="14" t="n">
        <f aca="false">Q335-(Q334*$G334/100)</f>
        <v>0</v>
      </c>
      <c r="AK335" s="14" t="n">
        <f aca="false">R335-(R334*$G334/100)</f>
        <v>0</v>
      </c>
      <c r="AL335" s="14" t="n">
        <f aca="false">S335-(S334*$G334/100)</f>
        <v>0</v>
      </c>
      <c r="AM335" s="14" t="n">
        <f aca="false">T335-(T334*$G334/100)</f>
        <v>0</v>
      </c>
      <c r="AN335" s="14" t="n">
        <f aca="false">U335-(U334*$G334/100)</f>
        <v>0</v>
      </c>
      <c r="AO335" s="14" t="n">
        <f aca="false">V335-(V334*$G334/100)</f>
        <v>0</v>
      </c>
      <c r="AP335" s="14" t="n">
        <f aca="false">W335-(W334*$G334/100)</f>
        <v>0</v>
      </c>
      <c r="AQ335" s="14" t="n">
        <f aca="false">X335-(X334*$G334/100)</f>
        <v>0</v>
      </c>
      <c r="AR335" s="14" t="n">
        <f aca="false">Y335-(Y334*$G334/100)</f>
        <v>0</v>
      </c>
    </row>
    <row r="336" customFormat="false" ht="18" hidden="false" customHeight="false" outlineLevel="0" collapsed="false">
      <c r="AA336" s="14"/>
      <c r="AB336" s="14" t="n">
        <f aca="false">I336-(I335*$G335/100)</f>
        <v>0</v>
      </c>
      <c r="AC336" s="14" t="n">
        <f aca="false">J336-(J335*$G335/100)</f>
        <v>0</v>
      </c>
      <c r="AD336" s="14" t="n">
        <f aca="false">K336-(K335*$G335/100)</f>
        <v>0</v>
      </c>
      <c r="AE336" s="14" t="n">
        <f aca="false">L336-(L335*$G335/100)</f>
        <v>0</v>
      </c>
      <c r="AF336" s="14" t="n">
        <f aca="false">M336-(M335*$G335/100)</f>
        <v>0</v>
      </c>
      <c r="AG336" s="14" t="n">
        <f aca="false">N336-(N335*$G335/100)</f>
        <v>0</v>
      </c>
      <c r="AH336" s="14" t="n">
        <f aca="false">O336-(O335*$G335/100)</f>
        <v>0</v>
      </c>
      <c r="AI336" s="14" t="n">
        <f aca="false">P336-(P335*$G335/100)</f>
        <v>0</v>
      </c>
      <c r="AJ336" s="14" t="n">
        <f aca="false">Q336-(Q335*$G335/100)</f>
        <v>0</v>
      </c>
      <c r="AK336" s="14" t="n">
        <f aca="false">R336-(R335*$G335/100)</f>
        <v>0</v>
      </c>
      <c r="AL336" s="14" t="n">
        <f aca="false">S336-(S335*$G335/100)</f>
        <v>0</v>
      </c>
      <c r="AM336" s="14" t="n">
        <f aca="false">T336-(T335*$G335/100)</f>
        <v>0</v>
      </c>
      <c r="AN336" s="14" t="n">
        <f aca="false">U336-(U335*$G335/100)</f>
        <v>0</v>
      </c>
      <c r="AO336" s="14" t="n">
        <f aca="false">V336-(V335*$G335/100)</f>
        <v>0</v>
      </c>
      <c r="AP336" s="14" t="n">
        <f aca="false">W336-(W335*$G335/100)</f>
        <v>0</v>
      </c>
      <c r="AQ336" s="14" t="n">
        <f aca="false">X336-(X335*$G335/100)</f>
        <v>0</v>
      </c>
      <c r="AR336" s="14" t="n">
        <f aca="false">Y336-(Y335*$G335/100)</f>
        <v>0</v>
      </c>
    </row>
    <row r="337" customFormat="false" ht="18" hidden="false" customHeight="false" outlineLevel="0" collapsed="false">
      <c r="AA337" s="14"/>
      <c r="AB337" s="14" t="n">
        <f aca="false">I337-(I336*$G336/100)</f>
        <v>0</v>
      </c>
      <c r="AC337" s="14" t="n">
        <f aca="false">J337-(J336*$G336/100)</f>
        <v>0</v>
      </c>
      <c r="AD337" s="14" t="n">
        <f aca="false">K337-(K336*$G336/100)</f>
        <v>0</v>
      </c>
      <c r="AE337" s="14" t="n">
        <f aca="false">L337-(L336*$G336/100)</f>
        <v>0</v>
      </c>
      <c r="AF337" s="14" t="n">
        <f aca="false">M337-(M336*$G336/100)</f>
        <v>0</v>
      </c>
      <c r="AG337" s="14" t="n">
        <f aca="false">N337-(N336*$G336/100)</f>
        <v>0</v>
      </c>
      <c r="AH337" s="14" t="n">
        <f aca="false">O337-(O336*$G336/100)</f>
        <v>0</v>
      </c>
      <c r="AI337" s="14" t="n">
        <f aca="false">P337-(P336*$G336/100)</f>
        <v>0</v>
      </c>
      <c r="AJ337" s="14" t="n">
        <f aca="false">Q337-(Q336*$G336/100)</f>
        <v>0</v>
      </c>
      <c r="AK337" s="14" t="n">
        <f aca="false">R337-(R336*$G336/100)</f>
        <v>0</v>
      </c>
      <c r="AL337" s="14" t="n">
        <f aca="false">S337-(S336*$G336/100)</f>
        <v>0</v>
      </c>
      <c r="AM337" s="14" t="n">
        <f aca="false">T337-(T336*$G336/100)</f>
        <v>0</v>
      </c>
      <c r="AN337" s="14" t="n">
        <f aca="false">U337-(U336*$G336/100)</f>
        <v>0</v>
      </c>
      <c r="AO337" s="14" t="n">
        <f aca="false">V337-(V336*$G336/100)</f>
        <v>0</v>
      </c>
      <c r="AP337" s="14" t="n">
        <f aca="false">W337-(W336*$G336/100)</f>
        <v>0</v>
      </c>
      <c r="AQ337" s="14" t="n">
        <f aca="false">X337-(X336*$G336/100)</f>
        <v>0</v>
      </c>
      <c r="AR337" s="14" t="n">
        <f aca="false">Y337-(Y336*$G336/100)</f>
        <v>0</v>
      </c>
    </row>
    <row r="338" customFormat="false" ht="18" hidden="false" customHeight="false" outlineLevel="0" collapsed="false">
      <c r="AA338" s="14"/>
      <c r="AB338" s="14" t="n">
        <f aca="false">I338-(I337*$G337/100)</f>
        <v>0</v>
      </c>
      <c r="AC338" s="14" t="n">
        <f aca="false">J338-(J337*$G337/100)</f>
        <v>0</v>
      </c>
      <c r="AD338" s="14" t="n">
        <f aca="false">K338-(K337*$G337/100)</f>
        <v>0</v>
      </c>
      <c r="AE338" s="14" t="n">
        <f aca="false">L338-(L337*$G337/100)</f>
        <v>0</v>
      </c>
      <c r="AF338" s="14" t="n">
        <f aca="false">M338-(M337*$G337/100)</f>
        <v>0</v>
      </c>
      <c r="AG338" s="14" t="n">
        <f aca="false">N338-(N337*$G337/100)</f>
        <v>0</v>
      </c>
      <c r="AH338" s="14" t="n">
        <f aca="false">O338-(O337*$G337/100)</f>
        <v>0</v>
      </c>
      <c r="AI338" s="14" t="n">
        <f aca="false">P338-(P337*$G337/100)</f>
        <v>0</v>
      </c>
      <c r="AJ338" s="14" t="n">
        <f aca="false">Q338-(Q337*$G337/100)</f>
        <v>0</v>
      </c>
      <c r="AK338" s="14" t="n">
        <f aca="false">R338-(R337*$G337/100)</f>
        <v>0</v>
      </c>
      <c r="AL338" s="14" t="n">
        <f aca="false">S338-(S337*$G337/100)</f>
        <v>0</v>
      </c>
      <c r="AM338" s="14" t="n">
        <f aca="false">T338-(T337*$G337/100)</f>
        <v>0</v>
      </c>
      <c r="AN338" s="14" t="n">
        <f aca="false">U338-(U337*$G337/100)</f>
        <v>0</v>
      </c>
      <c r="AO338" s="14" t="n">
        <f aca="false">V338-(V337*$G337/100)</f>
        <v>0</v>
      </c>
      <c r="AP338" s="14" t="n">
        <f aca="false">W338-(W337*$G337/100)</f>
        <v>0</v>
      </c>
      <c r="AQ338" s="14" t="n">
        <f aca="false">X338-(X337*$G337/100)</f>
        <v>0</v>
      </c>
      <c r="AR338" s="14" t="n">
        <f aca="false">Y338-(Y337*$G337/100)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ColWidth="10.5625" defaultRowHeight="15" zeroHeight="false" outlineLevelRow="0" outlineLevelCol="0"/>
  <sheetData>
    <row r="1" customFormat="false" ht="15" hidden="false" customHeight="false" outlineLevel="0" collapsed="false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customFormat="false" ht="16" hidden="false" customHeight="false" outlineLevel="0" collapsed="false">
      <c r="A2" s="0" t="s">
        <v>1581</v>
      </c>
      <c r="B2" s="25" t="s">
        <v>105</v>
      </c>
      <c r="C2" s="0" t="n">
        <v>0</v>
      </c>
      <c r="D2" s="0" t="n">
        <v>36.1931175861663</v>
      </c>
      <c r="E2" s="0" t="n">
        <v>4.69915829996193</v>
      </c>
      <c r="F2" s="0" t="n">
        <v>9.10939560997057</v>
      </c>
      <c r="G2" s="0" t="n">
        <v>2.16855484120031</v>
      </c>
      <c r="H2" s="0" t="n">
        <v>1.62428882489288</v>
      </c>
      <c r="I2" s="0" t="n">
        <v>0</v>
      </c>
      <c r="J2" s="0" t="n">
        <v>5.40749999662062</v>
      </c>
      <c r="K2" s="0" t="n">
        <v>0</v>
      </c>
      <c r="L2" s="0" t="n">
        <v>3.92076362516679</v>
      </c>
      <c r="M2" s="0" t="n">
        <v>5.0382692617816</v>
      </c>
      <c r="N2" s="0" t="n">
        <v>3.00380472741977</v>
      </c>
      <c r="O2" s="0" t="n">
        <v>3.00380472741977</v>
      </c>
      <c r="P2" s="0" t="n">
        <v>0</v>
      </c>
      <c r="Q2" s="0" t="n">
        <v>5.16974386191945</v>
      </c>
      <c r="R2" s="0" t="n">
        <v>15.7564698789993</v>
      </c>
      <c r="S2" s="0" t="n">
        <v>0.171331534099524</v>
      </c>
      <c r="T2" s="0" t="n">
        <v>1.03496960433124</v>
      </c>
      <c r="U2" s="2"/>
      <c r="V2" s="30"/>
      <c r="W2" s="4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 customFormat="false" ht="16" hidden="false" customHeight="false" outlineLevel="0" collapsed="false">
      <c r="A3" s="0" t="s">
        <v>1582</v>
      </c>
      <c r="B3" s="25" t="s">
        <v>123</v>
      </c>
      <c r="C3" s="0" t="n">
        <v>0</v>
      </c>
      <c r="D3" s="0" t="n">
        <v>2.28615594707018</v>
      </c>
      <c r="E3" s="0" t="n">
        <v>6.47285984805406</v>
      </c>
      <c r="F3" s="0" t="n">
        <v>0.710251293671999</v>
      </c>
      <c r="G3" s="0" t="n">
        <v>2.06981543898202</v>
      </c>
      <c r="H3" s="0" t="n">
        <v>1.72964810002107</v>
      </c>
      <c r="I3" s="0" t="n">
        <v>0</v>
      </c>
      <c r="J3" s="0" t="n">
        <v>1.1061456425096</v>
      </c>
      <c r="K3" s="0" t="n">
        <v>0</v>
      </c>
      <c r="L3" s="0" t="n">
        <v>0.618392692189264</v>
      </c>
      <c r="M3" s="0" t="n">
        <v>0.937814000223289</v>
      </c>
      <c r="N3" s="0" t="n">
        <v>4.65251994265338</v>
      </c>
      <c r="O3" s="0" t="n">
        <v>0</v>
      </c>
      <c r="P3" s="0" t="n">
        <v>3.28216116320632</v>
      </c>
      <c r="Q3" s="0" t="n">
        <v>5.01745000863225</v>
      </c>
      <c r="R3" s="0" t="n">
        <v>1.48936399259355</v>
      </c>
      <c r="S3" s="0" t="n">
        <v>0.150104618370379</v>
      </c>
      <c r="T3" s="0" t="n">
        <v>1.1061456425096</v>
      </c>
      <c r="U3" s="1"/>
      <c r="V3" s="31"/>
      <c r="W3" s="32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</row>
    <row r="4" customFormat="false" ht="16" hidden="false" customHeight="false" outlineLevel="0" collapsed="false">
      <c r="A4" s="0" t="s">
        <v>1583</v>
      </c>
      <c r="B4" s="25" t="s">
        <v>126</v>
      </c>
      <c r="C4" s="0" t="n">
        <v>3.15547557213997</v>
      </c>
      <c r="D4" s="0" t="n">
        <v>15.8812150580234</v>
      </c>
      <c r="E4" s="0" t="n">
        <v>11.8699760617079</v>
      </c>
      <c r="F4" s="0" t="n">
        <v>5.53869178476004</v>
      </c>
      <c r="G4" s="0" t="n">
        <v>12.6230530520127</v>
      </c>
      <c r="H4" s="0" t="n">
        <v>4.75170330828124</v>
      </c>
      <c r="I4" s="0" t="n">
        <v>0</v>
      </c>
      <c r="J4" s="0" t="n">
        <v>9.24059787992865</v>
      </c>
      <c r="K4" s="0" t="n">
        <v>1.74623350611212</v>
      </c>
      <c r="L4" s="0" t="n">
        <v>1.4574566355332</v>
      </c>
      <c r="M4" s="0" t="n">
        <v>7.56515698460546</v>
      </c>
      <c r="N4" s="0" t="n">
        <v>8.43381244715656</v>
      </c>
      <c r="O4" s="0" t="n">
        <v>3.34377003073634</v>
      </c>
      <c r="P4" s="0" t="n">
        <v>4.78894380932165</v>
      </c>
      <c r="Q4" s="0" t="n">
        <v>9.5062343280469</v>
      </c>
      <c r="R4" s="0" t="n">
        <v>3.89807518408474</v>
      </c>
      <c r="S4" s="0" t="n">
        <v>4.78894380932165</v>
      </c>
      <c r="T4" s="0" t="n">
        <v>4.31548487217484</v>
      </c>
      <c r="U4" s="1"/>
      <c r="V4" s="31"/>
      <c r="W4" s="32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</row>
    <row r="5" customFormat="false" ht="16" hidden="false" customHeight="false" outlineLevel="0" collapsed="false">
      <c r="A5" s="0" t="s">
        <v>1584</v>
      </c>
      <c r="B5" s="25" t="s">
        <v>141</v>
      </c>
      <c r="C5" s="0" t="n">
        <v>318.438600272796</v>
      </c>
      <c r="D5" s="0" t="n">
        <v>74.0051735465858</v>
      </c>
      <c r="E5" s="0" t="n">
        <v>4.97857491006168</v>
      </c>
      <c r="F5" s="0" t="n">
        <v>37.3968444549667</v>
      </c>
      <c r="G5" s="0" t="n">
        <v>181.916583765164</v>
      </c>
      <c r="H5" s="0" t="n">
        <v>194.541511554401</v>
      </c>
      <c r="I5" s="0" t="n">
        <v>118.484904318565</v>
      </c>
      <c r="J5" s="0" t="n">
        <v>80.6775610386255</v>
      </c>
      <c r="K5" s="0" t="n">
        <v>577.006321402147</v>
      </c>
      <c r="L5" s="0" t="n">
        <v>82.4078825823668</v>
      </c>
      <c r="M5" s="0" t="n">
        <v>65.7790927021696</v>
      </c>
      <c r="N5" s="0" t="n">
        <v>84.4355401977723</v>
      </c>
      <c r="O5" s="0" t="n">
        <v>229.858967072781</v>
      </c>
      <c r="P5" s="0" t="n">
        <v>14.9063038746922</v>
      </c>
      <c r="Q5" s="0" t="n">
        <v>56.4307843220317</v>
      </c>
      <c r="R5" s="0" t="n">
        <v>80.6775610386255</v>
      </c>
      <c r="S5" s="0" t="n">
        <v>43.8858901658732</v>
      </c>
      <c r="T5" s="0" t="n">
        <v>49.3611658868418</v>
      </c>
      <c r="U5" s="1"/>
      <c r="V5" s="31"/>
      <c r="W5" s="32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</row>
    <row r="6" customFormat="false" ht="16" hidden="false" customHeight="false" outlineLevel="0" collapsed="false">
      <c r="A6" s="0" t="s">
        <v>1585</v>
      </c>
      <c r="B6" s="25" t="s">
        <v>144</v>
      </c>
      <c r="C6" s="0" t="n">
        <v>1420.43687592823</v>
      </c>
      <c r="D6" s="0" t="n">
        <v>420.245553976661</v>
      </c>
      <c r="E6" s="0" t="n">
        <v>53.1053862953421</v>
      </c>
      <c r="F6" s="0" t="n">
        <v>221.898992119593</v>
      </c>
      <c r="G6" s="0" t="n">
        <v>468.709260716566</v>
      </c>
      <c r="H6" s="0" t="n">
        <v>460.038982931797</v>
      </c>
      <c r="I6" s="0" t="n">
        <v>484.705574583553</v>
      </c>
      <c r="J6" s="0" t="n">
        <v>360.176710936667</v>
      </c>
      <c r="K6" s="0" t="n">
        <v>1558.72772694853</v>
      </c>
      <c r="L6" s="0" t="n">
        <v>380.712434568408</v>
      </c>
      <c r="M6" s="0" t="n">
        <v>454.112860208651</v>
      </c>
      <c r="N6" s="0" t="n">
        <v>558.859316987097</v>
      </c>
      <c r="O6" s="0" t="n">
        <v>442.594491412728</v>
      </c>
      <c r="P6" s="0" t="n">
        <v>129.679580762659</v>
      </c>
      <c r="Q6" s="0" t="n">
        <v>334.724039207332</v>
      </c>
      <c r="R6" s="0" t="n">
        <v>420.245553976661</v>
      </c>
      <c r="S6" s="0" t="n">
        <v>348.671801558662</v>
      </c>
      <c r="T6" s="0" t="n">
        <v>356.273992742378</v>
      </c>
      <c r="U6" s="1"/>
      <c r="V6" s="31"/>
      <c r="W6" s="32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</row>
    <row r="7" customFormat="false" ht="16" hidden="false" customHeight="false" outlineLevel="0" collapsed="false">
      <c r="A7" s="0" t="s">
        <v>147</v>
      </c>
      <c r="B7" s="26" t="s">
        <v>147</v>
      </c>
      <c r="C7" s="0" t="n">
        <v>23.5007963586326</v>
      </c>
      <c r="D7" s="0" t="n">
        <v>99.3878216498438</v>
      </c>
      <c r="E7" s="0" t="n">
        <v>76.4867305860115</v>
      </c>
      <c r="F7" s="0" t="n">
        <v>73.6243108871377</v>
      </c>
      <c r="G7" s="0" t="n">
        <v>84.3086014640158</v>
      </c>
      <c r="H7" s="0" t="n">
        <v>98.4564866193721</v>
      </c>
      <c r="I7" s="0" t="n">
        <v>117.041815688704</v>
      </c>
      <c r="J7" s="0" t="n">
        <v>43.0941147847776</v>
      </c>
      <c r="K7" s="0" t="n">
        <v>21.2531441841343</v>
      </c>
      <c r="L7" s="0" t="n">
        <v>99.1147490506004</v>
      </c>
      <c r="M7" s="0" t="n">
        <v>33.7160259511493</v>
      </c>
      <c r="N7" s="0" t="n">
        <v>76.3684152483182</v>
      </c>
      <c r="O7" s="0" t="n">
        <v>55.8747327114094</v>
      </c>
      <c r="P7" s="0" t="n">
        <v>76.3684152483182</v>
      </c>
      <c r="Q7" s="0" t="n">
        <v>122.875009743256</v>
      </c>
      <c r="R7" s="0" t="n">
        <v>97.3049347629505</v>
      </c>
      <c r="S7" s="0" t="n">
        <v>24.2843496982746</v>
      </c>
      <c r="T7" s="0" t="n">
        <v>37.1813122061071</v>
      </c>
      <c r="U7" s="1"/>
      <c r="V7" s="31"/>
      <c r="W7" s="32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</row>
    <row r="8" customFormat="false" ht="16" hidden="false" customHeight="false" outlineLevel="0" collapsed="false">
      <c r="A8" s="0" t="s">
        <v>150</v>
      </c>
      <c r="B8" s="26" t="s">
        <v>150</v>
      </c>
      <c r="C8" s="0" t="n">
        <v>78.7597970676988</v>
      </c>
      <c r="D8" s="0" t="n">
        <v>13.1364600051397</v>
      </c>
      <c r="E8" s="0" t="n">
        <v>4.65561888901248</v>
      </c>
      <c r="F8" s="0" t="n">
        <v>14.8248046808942</v>
      </c>
      <c r="G8" s="0" t="n">
        <v>60.6341593787584</v>
      </c>
      <c r="H8" s="0" t="n">
        <v>15.6247805015101</v>
      </c>
      <c r="I8" s="0" t="n">
        <v>69.5449588613106</v>
      </c>
      <c r="J8" s="0" t="n">
        <v>9.97377257995981</v>
      </c>
      <c r="K8" s="0" t="n">
        <v>57.6753571191608</v>
      </c>
      <c r="L8" s="0" t="n">
        <v>22.5097505901673</v>
      </c>
      <c r="M8" s="0" t="n">
        <v>13.8470221924503</v>
      </c>
      <c r="N8" s="0" t="n">
        <v>34.1956769473955</v>
      </c>
      <c r="O8" s="0" t="n">
        <v>41.5334892289511</v>
      </c>
      <c r="P8" s="0" t="n">
        <v>10.4052893012853</v>
      </c>
      <c r="Q8" s="0" t="n">
        <v>16.9438703009947</v>
      </c>
      <c r="R8" s="0" t="n">
        <v>16.9438703009947</v>
      </c>
      <c r="S8" s="0" t="n">
        <v>24.1259059344392</v>
      </c>
      <c r="T8" s="0" t="n">
        <v>13.9866749121968</v>
      </c>
      <c r="U8" s="1"/>
      <c r="V8" s="31"/>
      <c r="W8" s="32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</row>
    <row r="9" customFormat="false" ht="16" hidden="false" customHeight="false" outlineLevel="0" collapsed="false">
      <c r="A9" s="0" t="s">
        <v>153</v>
      </c>
      <c r="B9" s="26" t="s">
        <v>153</v>
      </c>
      <c r="C9" s="0" t="n">
        <v>161.969487625737</v>
      </c>
      <c r="D9" s="0" t="n">
        <v>20.8221434788319</v>
      </c>
      <c r="E9" s="0" t="n">
        <v>10.3522887495125</v>
      </c>
      <c r="F9" s="0" t="n">
        <v>33.7107247945344</v>
      </c>
      <c r="G9" s="0" t="n">
        <v>42.7192682890615</v>
      </c>
      <c r="H9" s="0" t="n">
        <v>72.3370443211351</v>
      </c>
      <c r="I9" s="0" t="n">
        <v>102.541466392036</v>
      </c>
      <c r="J9" s="0" t="n">
        <v>34.6318809469779</v>
      </c>
      <c r="K9" s="0" t="n">
        <v>103.606167987746</v>
      </c>
      <c r="L9" s="0" t="n">
        <v>61.7539515549625</v>
      </c>
      <c r="M9" s="0" t="n">
        <v>46.4583876049769</v>
      </c>
      <c r="N9" s="0" t="n">
        <v>74.3750689262214</v>
      </c>
      <c r="O9" s="0" t="n">
        <v>69.4782789941183</v>
      </c>
      <c r="P9" s="0" t="n">
        <v>11.9883971359678</v>
      </c>
      <c r="Q9" s="0" t="n">
        <v>46.4583876049769</v>
      </c>
      <c r="R9" s="0" t="n">
        <v>72.3792145717608</v>
      </c>
      <c r="S9" s="0" t="n">
        <v>38.6329866270431</v>
      </c>
      <c r="T9" s="0" t="n">
        <v>44.1664819201195</v>
      </c>
      <c r="U9" s="1"/>
      <c r="V9" s="31"/>
      <c r="W9" s="32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</row>
    <row r="10" customFormat="false" ht="16" hidden="false" customHeight="false" outlineLevel="0" collapsed="false">
      <c r="A10" s="0" t="s">
        <v>156</v>
      </c>
      <c r="B10" s="26" t="s">
        <v>156</v>
      </c>
      <c r="C10" s="0" t="n">
        <v>227.212268166705</v>
      </c>
      <c r="D10" s="0" t="n">
        <v>67.4285699677965</v>
      </c>
      <c r="E10" s="0" t="n">
        <v>25.4000741968397</v>
      </c>
      <c r="F10" s="0" t="n">
        <v>27.5733926336794</v>
      </c>
      <c r="G10" s="0" t="n">
        <v>102.423198562711</v>
      </c>
      <c r="H10" s="0" t="n">
        <v>94.3659127625202</v>
      </c>
      <c r="I10" s="0" t="n">
        <v>140.88026129699</v>
      </c>
      <c r="J10" s="0" t="n">
        <v>94.3659127625202</v>
      </c>
      <c r="K10" s="0" t="n">
        <v>201.671099402391</v>
      </c>
      <c r="L10" s="0" t="n">
        <v>48.0312788668788</v>
      </c>
      <c r="M10" s="0" t="n">
        <v>344.457469638892</v>
      </c>
      <c r="N10" s="0" t="n">
        <v>347.079825754512</v>
      </c>
      <c r="O10" s="0" t="n">
        <v>150.048168310134</v>
      </c>
      <c r="P10" s="0" t="n">
        <v>47.8659376094267</v>
      </c>
      <c r="Q10" s="0" t="n">
        <v>81.6796689990081</v>
      </c>
      <c r="R10" s="0" t="n">
        <v>29.4761658700426</v>
      </c>
      <c r="S10" s="0" t="n">
        <v>150.482154228705</v>
      </c>
      <c r="T10" s="0" t="n">
        <v>70.5722086741421</v>
      </c>
      <c r="U10" s="1"/>
      <c r="V10" s="31"/>
      <c r="W10" s="32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</row>
    <row r="11" customFormat="false" ht="16" hidden="false" customHeight="false" outlineLevel="0" collapsed="false">
      <c r="A11" s="0" t="s">
        <v>159</v>
      </c>
      <c r="B11" s="26" t="s">
        <v>159</v>
      </c>
      <c r="C11" s="0" t="n">
        <v>402.582277416496</v>
      </c>
      <c r="D11" s="0" t="n">
        <v>177.170379419758</v>
      </c>
      <c r="E11" s="0" t="n">
        <v>214.564594811956</v>
      </c>
      <c r="F11" s="0" t="n">
        <v>23.7680522203808</v>
      </c>
      <c r="G11" s="0" t="n">
        <v>258.949650328884</v>
      </c>
      <c r="H11" s="0" t="n">
        <v>309.647397625904</v>
      </c>
      <c r="I11" s="0" t="n">
        <v>350.67221968423</v>
      </c>
      <c r="J11" s="0" t="n">
        <v>106.582413469607</v>
      </c>
      <c r="K11" s="0" t="n">
        <v>334.218158371717</v>
      </c>
      <c r="L11" s="0" t="n">
        <v>28.7308837113825</v>
      </c>
      <c r="M11" s="0" t="n">
        <v>106.133626090085</v>
      </c>
      <c r="N11" s="0" t="n">
        <v>257.035529169577</v>
      </c>
      <c r="O11" s="0" t="n">
        <v>438.432871386118</v>
      </c>
      <c r="P11" s="0" t="n">
        <v>257.035529169577</v>
      </c>
      <c r="Q11" s="0" t="n">
        <v>123.952979507523</v>
      </c>
      <c r="R11" s="0" t="n">
        <v>20.5534384015846</v>
      </c>
      <c r="S11" s="0" t="n">
        <v>463.08942596355</v>
      </c>
      <c r="T11" s="0" t="n">
        <v>274.799015203668</v>
      </c>
      <c r="U11" s="1"/>
      <c r="V11" s="31"/>
      <c r="W11" s="32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</row>
    <row r="12" customFormat="false" ht="16" hidden="false" customHeight="false" outlineLevel="0" collapsed="false">
      <c r="A12" s="0" t="s">
        <v>162</v>
      </c>
      <c r="B12" s="25" t="s">
        <v>162</v>
      </c>
      <c r="C12" s="0" t="n">
        <v>546.307013756811</v>
      </c>
      <c r="D12" s="0" t="n">
        <v>372.320695001884</v>
      </c>
      <c r="E12" s="0" t="n">
        <v>414.558563648321</v>
      </c>
      <c r="F12" s="0" t="n">
        <v>469.536983799506</v>
      </c>
      <c r="G12" s="0" t="n">
        <v>250.449152919865</v>
      </c>
      <c r="H12" s="0" t="n">
        <v>890.044426494346</v>
      </c>
      <c r="I12" s="0" t="n">
        <v>816.441325965619</v>
      </c>
      <c r="J12" s="0" t="n">
        <v>404.414281650402</v>
      </c>
      <c r="K12" s="0" t="n">
        <v>881.466326390997</v>
      </c>
      <c r="L12" s="0" t="n">
        <v>579.087550035923</v>
      </c>
      <c r="M12" s="0" t="n">
        <v>373.392008733083</v>
      </c>
      <c r="N12" s="0" t="n">
        <v>607.050233430136</v>
      </c>
      <c r="O12" s="0" t="n">
        <v>1076.90528805342</v>
      </c>
      <c r="P12" s="0" t="n">
        <v>527.421303924686</v>
      </c>
      <c r="Q12" s="0" t="n">
        <v>594.796366145162</v>
      </c>
      <c r="R12" s="0" t="n">
        <v>788.188433880205</v>
      </c>
      <c r="S12" s="0" t="n">
        <v>515.55857112533</v>
      </c>
      <c r="T12" s="0" t="n">
        <v>546.307013756811</v>
      </c>
      <c r="U12" s="1"/>
      <c r="V12" s="31"/>
      <c r="W12" s="32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</row>
    <row r="13" customFormat="false" ht="16" hidden="false" customHeight="false" outlineLevel="0" collapsed="false">
      <c r="A13" s="0" t="s">
        <v>165</v>
      </c>
      <c r="B13" s="26" t="s">
        <v>165</v>
      </c>
      <c r="C13" s="0" t="n">
        <v>321.76053887611</v>
      </c>
      <c r="D13" s="0" t="n">
        <v>470.980445169644</v>
      </c>
      <c r="E13" s="0" t="n">
        <v>329.414505099828</v>
      </c>
      <c r="F13" s="0" t="n">
        <v>402.939510264822</v>
      </c>
      <c r="G13" s="0" t="n">
        <v>330.218711487921</v>
      </c>
      <c r="H13" s="0" t="n">
        <v>638.337606237269</v>
      </c>
      <c r="I13" s="0" t="n">
        <v>350.127422769412</v>
      </c>
      <c r="J13" s="0" t="n">
        <v>504.964267175443</v>
      </c>
      <c r="K13" s="0" t="n">
        <v>402.939510264822</v>
      </c>
      <c r="L13" s="0" t="n">
        <v>328.23629785487</v>
      </c>
      <c r="M13" s="0" t="n">
        <v>239.38446652525</v>
      </c>
      <c r="N13" s="0" t="n">
        <v>609.851854574863</v>
      </c>
      <c r="O13" s="0" t="n">
        <v>444.459492512414</v>
      </c>
      <c r="P13" s="0" t="n">
        <v>276.565591272593</v>
      </c>
      <c r="Q13" s="0" t="n">
        <v>528.049453181797</v>
      </c>
      <c r="R13" s="0" t="n">
        <v>434.536881539853</v>
      </c>
      <c r="S13" s="0" t="n">
        <v>242.772235194226</v>
      </c>
      <c r="T13" s="0" t="n">
        <v>464.042098876352</v>
      </c>
      <c r="U13" s="1"/>
      <c r="V13" s="31"/>
      <c r="W13" s="32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</row>
    <row r="14" customFormat="false" ht="16" hidden="false" customHeight="false" outlineLevel="0" collapsed="false">
      <c r="A14" s="0" t="s">
        <v>1586</v>
      </c>
      <c r="B14" s="26" t="s">
        <v>168</v>
      </c>
      <c r="C14" s="0" t="n">
        <v>122.520114266784</v>
      </c>
      <c r="D14" s="0" t="n">
        <v>185.710324245234</v>
      </c>
      <c r="E14" s="0" t="n">
        <v>145.572768708772</v>
      </c>
      <c r="F14" s="0" t="n">
        <v>184.559644197923</v>
      </c>
      <c r="G14" s="0" t="n">
        <v>130.672318816909</v>
      </c>
      <c r="H14" s="0" t="n">
        <v>266.375465336798</v>
      </c>
      <c r="I14" s="0" t="n">
        <v>100.779706589732</v>
      </c>
      <c r="J14" s="0" t="n">
        <v>240.766359437432</v>
      </c>
      <c r="K14" s="0" t="n">
        <v>139.224314892744</v>
      </c>
      <c r="L14" s="0" t="n">
        <v>139.224314892744</v>
      </c>
      <c r="M14" s="0" t="n">
        <v>106.180764889038</v>
      </c>
      <c r="N14" s="0" t="n">
        <v>230.811399477999</v>
      </c>
      <c r="O14" s="0" t="n">
        <v>100.449124351471</v>
      </c>
      <c r="P14" s="0" t="n">
        <v>83.2081463583172</v>
      </c>
      <c r="Q14" s="0" t="n">
        <v>211.08624411942</v>
      </c>
      <c r="R14" s="0" t="n">
        <v>167.348103173578</v>
      </c>
      <c r="S14" s="0" t="n">
        <v>92.9208236043303</v>
      </c>
      <c r="T14" s="0" t="n">
        <v>128.89980514101</v>
      </c>
      <c r="U14" s="1"/>
      <c r="V14" s="31"/>
      <c r="W14" s="32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</row>
    <row r="15" customFormat="false" ht="16" hidden="false" customHeight="false" outlineLevel="0" collapsed="false">
      <c r="A15" s="0" t="s">
        <v>1587</v>
      </c>
      <c r="B15" s="26" t="s">
        <v>171</v>
      </c>
      <c r="C15" s="0" t="n">
        <v>125.895805566852</v>
      </c>
      <c r="D15" s="0" t="n">
        <v>23.5444156323652</v>
      </c>
      <c r="E15" s="0" t="n">
        <v>9.75488366800327</v>
      </c>
      <c r="F15" s="0" t="n">
        <v>40.8588967429905</v>
      </c>
      <c r="G15" s="0" t="n">
        <v>61.0506466317243</v>
      </c>
      <c r="H15" s="0" t="n">
        <v>81.2179532204818</v>
      </c>
      <c r="I15" s="0" t="n">
        <v>61.8521455936141</v>
      </c>
      <c r="J15" s="0" t="n">
        <v>25.8501515033024</v>
      </c>
      <c r="K15" s="0" t="n">
        <v>86.5958015852299</v>
      </c>
      <c r="L15" s="0" t="n">
        <v>27.6737144616648</v>
      </c>
      <c r="M15" s="0" t="n">
        <v>42.4156153474006</v>
      </c>
      <c r="N15" s="0" t="n">
        <v>69.0718854538103</v>
      </c>
      <c r="O15" s="0" t="n">
        <v>46.5755931619515</v>
      </c>
      <c r="P15" s="0" t="n">
        <v>21.3772839114766</v>
      </c>
      <c r="Q15" s="0" t="n">
        <v>55.7536424220137</v>
      </c>
      <c r="R15" s="0" t="n">
        <v>46.5755931619515</v>
      </c>
      <c r="S15" s="0" t="n">
        <v>55.5440155259726</v>
      </c>
      <c r="T15" s="0" t="n">
        <v>46.5059566176213</v>
      </c>
      <c r="U15" s="1"/>
      <c r="V15" s="31"/>
      <c r="W15" s="32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</row>
    <row r="16" customFormat="false" ht="16" hidden="false" customHeight="false" outlineLevel="0" collapsed="false">
      <c r="A16" s="0" t="s">
        <v>1588</v>
      </c>
      <c r="B16" s="26" t="s">
        <v>174</v>
      </c>
      <c r="C16" s="0" t="n">
        <v>161.419279456373</v>
      </c>
      <c r="D16" s="0" t="n">
        <v>52.4455202752578</v>
      </c>
      <c r="E16" s="0" t="n">
        <v>30.9739507948278</v>
      </c>
      <c r="F16" s="0" t="n">
        <v>17.5102310007779</v>
      </c>
      <c r="G16" s="0" t="n">
        <v>71.0656431424372</v>
      </c>
      <c r="H16" s="0" t="n">
        <v>105.64901313479</v>
      </c>
      <c r="I16" s="0" t="n">
        <v>158.000538803163</v>
      </c>
      <c r="J16" s="0" t="n">
        <v>54.3472226928802</v>
      </c>
      <c r="K16" s="0" t="n">
        <v>87.110595730416</v>
      </c>
      <c r="L16" s="0" t="n">
        <v>35.0617109719799</v>
      </c>
      <c r="M16" s="0" t="n">
        <v>85.93403049136</v>
      </c>
      <c r="N16" s="0" t="n">
        <v>58.8579384626696</v>
      </c>
      <c r="O16" s="0" t="n">
        <v>45.8037774558183</v>
      </c>
      <c r="P16" s="0" t="n">
        <v>58.8579384626696</v>
      </c>
      <c r="Q16" s="0" t="n">
        <v>78.250870072184</v>
      </c>
      <c r="R16" s="0" t="n">
        <v>27.1040563234724</v>
      </c>
      <c r="S16" s="0" t="n">
        <v>89.7322376201595</v>
      </c>
      <c r="T16" s="0" t="n">
        <v>48.7660875348588</v>
      </c>
      <c r="U16" s="1"/>
      <c r="V16" s="31"/>
      <c r="W16" s="32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</row>
    <row r="17" customFormat="false" ht="16" hidden="false" customHeight="false" outlineLevel="0" collapsed="false">
      <c r="A17" s="0" t="s">
        <v>1589</v>
      </c>
      <c r="B17" s="26" t="s">
        <v>177</v>
      </c>
      <c r="C17" s="0" t="n">
        <v>219.136964891362</v>
      </c>
      <c r="D17" s="0" t="n">
        <v>54.7974315313246</v>
      </c>
      <c r="E17" s="0" t="n">
        <v>37.242853199901</v>
      </c>
      <c r="F17" s="0" t="n">
        <v>62.3330063922616</v>
      </c>
      <c r="G17" s="0" t="n">
        <v>128.087276722743</v>
      </c>
      <c r="H17" s="0" t="n">
        <v>165.468497576737</v>
      </c>
      <c r="I17" s="0" t="n">
        <v>246.334466167763</v>
      </c>
      <c r="J17" s="0" t="n">
        <v>54.3236095989717</v>
      </c>
      <c r="K17" s="0" t="n">
        <v>208.222656628713</v>
      </c>
      <c r="L17" s="0" t="n">
        <v>101.993097608539</v>
      </c>
      <c r="M17" s="0" t="n">
        <v>132.907843648047</v>
      </c>
      <c r="N17" s="0" t="n">
        <v>106.757067235231</v>
      </c>
      <c r="O17" s="0" t="n">
        <v>195.909229601742</v>
      </c>
      <c r="P17" s="0" t="n">
        <v>53.8235826090207</v>
      </c>
      <c r="Q17" s="0" t="n">
        <v>106.757067235231</v>
      </c>
      <c r="R17" s="0" t="n">
        <v>72.6106661499376</v>
      </c>
      <c r="S17" s="0" t="n">
        <v>152.423658913788</v>
      </c>
      <c r="T17" s="0" t="n">
        <v>67.5577284342438</v>
      </c>
      <c r="U17" s="1"/>
      <c r="V17" s="31"/>
      <c r="W17" s="32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</row>
    <row r="18" customFormat="false" ht="16" hidden="false" customHeight="false" outlineLevel="0" collapsed="false">
      <c r="A18" s="0" t="s">
        <v>1590</v>
      </c>
      <c r="B18" s="26" t="s">
        <v>180</v>
      </c>
      <c r="C18" s="0" t="n">
        <v>54.6797662907968</v>
      </c>
      <c r="D18" s="0" t="n">
        <v>42.2430311284777</v>
      </c>
      <c r="E18" s="0" t="n">
        <v>33.7999482191611</v>
      </c>
      <c r="F18" s="0" t="n">
        <v>33.7026921906179</v>
      </c>
      <c r="G18" s="0" t="n">
        <v>77.7064247427579</v>
      </c>
      <c r="H18" s="0" t="n">
        <v>104.88603638407</v>
      </c>
      <c r="I18" s="0" t="n">
        <v>76.3619958478943</v>
      </c>
      <c r="J18" s="0" t="n">
        <v>42.3336124732273</v>
      </c>
      <c r="K18" s="0" t="n">
        <v>59.5501675228716</v>
      </c>
      <c r="L18" s="0" t="n">
        <v>84.3374730575798</v>
      </c>
      <c r="M18" s="0" t="n">
        <v>54.6797662907968</v>
      </c>
      <c r="N18" s="0" t="n">
        <v>53.8869793772746</v>
      </c>
      <c r="O18" s="0" t="n">
        <v>73.7983600172999</v>
      </c>
      <c r="P18" s="0" t="n">
        <v>33.5635226884894</v>
      </c>
      <c r="Q18" s="0" t="n">
        <v>65.5176688826872</v>
      </c>
      <c r="R18" s="0" t="n">
        <v>46.129376049606</v>
      </c>
      <c r="S18" s="0" t="n">
        <v>85.2131788822513</v>
      </c>
      <c r="T18" s="0" t="n">
        <v>45.1256082050803</v>
      </c>
      <c r="U18" s="1"/>
      <c r="V18" s="31"/>
      <c r="W18" s="32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</row>
    <row r="19" customFormat="false" ht="16" hidden="false" customHeight="false" outlineLevel="0" collapsed="false">
      <c r="A19" s="0" t="s">
        <v>1591</v>
      </c>
      <c r="B19" s="26" t="s">
        <v>183</v>
      </c>
      <c r="C19" s="0" t="n">
        <v>171.732897106937</v>
      </c>
      <c r="D19" s="0" t="n">
        <v>74.5250031019909</v>
      </c>
      <c r="E19" s="0" t="n">
        <v>108.249940069297</v>
      </c>
      <c r="F19" s="0" t="n">
        <v>110.003128487841</v>
      </c>
      <c r="G19" s="0" t="n">
        <v>111.400317747851</v>
      </c>
      <c r="H19" s="0" t="n">
        <v>217.574805085341</v>
      </c>
      <c r="I19" s="0" t="n">
        <v>496.436245888118</v>
      </c>
      <c r="J19" s="0" t="n">
        <v>96.4946617618062</v>
      </c>
      <c r="K19" s="0" t="n">
        <v>304.563689621228</v>
      </c>
      <c r="L19" s="0" t="n">
        <v>347.076105922201</v>
      </c>
      <c r="M19" s="0" t="n">
        <v>139.646210908911</v>
      </c>
      <c r="N19" s="0" t="n">
        <v>171.732897106937</v>
      </c>
      <c r="O19" s="0" t="n">
        <v>333.001845540708</v>
      </c>
      <c r="P19" s="0" t="n">
        <v>187.418697426929</v>
      </c>
      <c r="Q19" s="0" t="n">
        <v>118.133383947126</v>
      </c>
      <c r="R19" s="0" t="n">
        <v>257.226133574474</v>
      </c>
      <c r="S19" s="0" t="n">
        <v>224.328319737999</v>
      </c>
      <c r="T19" s="0" t="n">
        <v>127.553294517111</v>
      </c>
      <c r="U19" s="1"/>
      <c r="V19" s="31"/>
      <c r="W19" s="32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</row>
    <row r="20" customFormat="false" ht="16" hidden="false" customHeight="false" outlineLevel="0" collapsed="false">
      <c r="A20" s="0" t="s">
        <v>1592</v>
      </c>
      <c r="B20" s="26" t="s">
        <v>186</v>
      </c>
      <c r="C20" s="0" t="n">
        <v>43.3140759991571</v>
      </c>
      <c r="D20" s="0" t="n">
        <v>24.2845971758512</v>
      </c>
      <c r="E20" s="0" t="n">
        <v>27.6874510468932</v>
      </c>
      <c r="F20" s="0" t="n">
        <v>29.7675618087733</v>
      </c>
      <c r="G20" s="0" t="n">
        <v>41.4378832647849</v>
      </c>
      <c r="H20" s="0" t="n">
        <v>43.3140759991571</v>
      </c>
      <c r="I20" s="0" t="n">
        <v>171.374202409426</v>
      </c>
      <c r="J20" s="0" t="n">
        <v>25.4707435059633</v>
      </c>
      <c r="K20" s="0" t="n">
        <v>121.630978612555</v>
      </c>
      <c r="L20" s="0" t="n">
        <v>26.9687211331212</v>
      </c>
      <c r="M20" s="0" t="n">
        <v>53.0900723208416</v>
      </c>
      <c r="N20" s="0" t="n">
        <v>56.7143329779804</v>
      </c>
      <c r="O20" s="0" t="n">
        <v>178.422428868681</v>
      </c>
      <c r="P20" s="0" t="n">
        <v>44.3207077540784</v>
      </c>
      <c r="Q20" s="0" t="n">
        <v>32.1080010376098</v>
      </c>
      <c r="R20" s="0" t="n">
        <v>68.0935925591009</v>
      </c>
      <c r="S20" s="0" t="n">
        <v>71.0358734875823</v>
      </c>
      <c r="T20" s="0" t="n">
        <v>35.1067057162526</v>
      </c>
      <c r="U20" s="1"/>
      <c r="V20" s="31"/>
      <c r="W20" s="32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</row>
    <row r="21" customFormat="false" ht="16" hidden="false" customHeight="false" outlineLevel="0" collapsed="false">
      <c r="A21" s="0" t="s">
        <v>189</v>
      </c>
      <c r="B21" s="26" t="s">
        <v>189</v>
      </c>
      <c r="C21" s="0" t="n">
        <v>7.6043618873835</v>
      </c>
      <c r="D21" s="0" t="n">
        <v>23.5021848297291</v>
      </c>
      <c r="E21" s="0" t="n">
        <v>17.4136519392304</v>
      </c>
      <c r="F21" s="0" t="n">
        <v>9.40364257449183</v>
      </c>
      <c r="G21" s="0" t="n">
        <v>29.4013274139185</v>
      </c>
      <c r="H21" s="0" t="n">
        <v>18.9664255109925</v>
      </c>
      <c r="I21" s="0" t="n">
        <v>20.3096382946784</v>
      </c>
      <c r="J21" s="0" t="n">
        <v>13.142554554197</v>
      </c>
      <c r="K21" s="0" t="n">
        <v>23.4661812323863</v>
      </c>
      <c r="L21" s="0" t="n">
        <v>17.0943241301447</v>
      </c>
      <c r="M21" s="0" t="n">
        <v>23.3640976021237</v>
      </c>
      <c r="N21" s="0" t="n">
        <v>17.8923280520531</v>
      </c>
      <c r="O21" s="0" t="n">
        <v>60.7476571688352</v>
      </c>
      <c r="P21" s="0" t="n">
        <v>11.5501086070975</v>
      </c>
      <c r="Q21" s="0" t="n">
        <v>11.1900242578993</v>
      </c>
      <c r="R21" s="0" t="n">
        <v>11.4374757783232</v>
      </c>
      <c r="S21" s="0" t="n">
        <v>17.4136519392304</v>
      </c>
      <c r="T21" s="0" t="n">
        <v>6.62753929267354</v>
      </c>
      <c r="U21" s="1"/>
      <c r="V21" s="31"/>
      <c r="W21" s="32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</row>
    <row r="22" customFormat="false" ht="16" hidden="false" customHeight="false" outlineLevel="0" collapsed="false">
      <c r="A22" s="0" t="s">
        <v>192</v>
      </c>
      <c r="B22" s="26" t="s">
        <v>192</v>
      </c>
      <c r="C22" s="0" t="n">
        <v>128.952315394758</v>
      </c>
      <c r="D22" s="0" t="n">
        <v>27.5684647992423</v>
      </c>
      <c r="E22" s="0" t="n">
        <v>19.0618187870637</v>
      </c>
      <c r="F22" s="0" t="n">
        <v>20.3753339872155</v>
      </c>
      <c r="G22" s="0" t="n">
        <v>36.2551782506051</v>
      </c>
      <c r="H22" s="0" t="n">
        <v>77.5619863735338</v>
      </c>
      <c r="I22" s="0" t="n">
        <v>66.6861093327831</v>
      </c>
      <c r="J22" s="0" t="n">
        <v>36.2551782506051</v>
      </c>
      <c r="K22" s="0" t="n">
        <v>74.9044805569035</v>
      </c>
      <c r="L22" s="0" t="n">
        <v>49.4316432310377</v>
      </c>
      <c r="M22" s="0" t="n">
        <v>52.8370114001464</v>
      </c>
      <c r="N22" s="0" t="n">
        <v>37.3759328015292</v>
      </c>
      <c r="O22" s="0" t="n">
        <v>34.7433132650385</v>
      </c>
      <c r="P22" s="0" t="n">
        <v>25.2931027467436</v>
      </c>
      <c r="Q22" s="0" t="n">
        <v>58.9867071545044</v>
      </c>
      <c r="R22" s="0" t="n">
        <v>30.357834905051</v>
      </c>
      <c r="S22" s="0" t="n">
        <v>34.6006307426388</v>
      </c>
      <c r="T22" s="0" t="n">
        <v>28.3105608905173</v>
      </c>
      <c r="U22" s="1"/>
      <c r="V22" s="31"/>
      <c r="W22" s="32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</row>
    <row r="23" customFormat="false" ht="16" hidden="false" customHeight="false" outlineLevel="0" collapsed="false">
      <c r="A23" s="0" t="s">
        <v>195</v>
      </c>
      <c r="B23" s="26" t="s">
        <v>195</v>
      </c>
      <c r="C23" s="0" t="n">
        <v>111.976234032344</v>
      </c>
      <c r="D23" s="0" t="n">
        <v>54.3686603127894</v>
      </c>
      <c r="E23" s="0" t="n">
        <v>36.1186336088628</v>
      </c>
      <c r="F23" s="0" t="n">
        <v>25.7931139446004</v>
      </c>
      <c r="G23" s="0" t="n">
        <v>67.2496993273842</v>
      </c>
      <c r="H23" s="0" t="n">
        <v>175.018437873147</v>
      </c>
      <c r="I23" s="0" t="n">
        <v>103.409775725495</v>
      </c>
      <c r="J23" s="0" t="n">
        <v>47.4430539744075</v>
      </c>
      <c r="K23" s="0" t="n">
        <v>98.3381362889561</v>
      </c>
      <c r="L23" s="0" t="n">
        <v>79.4974597146669</v>
      </c>
      <c r="M23" s="0" t="n">
        <v>86.765782193939</v>
      </c>
      <c r="N23" s="0" t="n">
        <v>59.1713230158438</v>
      </c>
      <c r="O23" s="0" t="n">
        <v>67.2496993273842</v>
      </c>
      <c r="P23" s="0" t="n">
        <v>40.0316428822871</v>
      </c>
      <c r="Q23" s="0" t="n">
        <v>84.3069964205248</v>
      </c>
      <c r="R23" s="0" t="n">
        <v>66.9524824527408</v>
      </c>
      <c r="S23" s="0" t="n">
        <v>68.9275858931983</v>
      </c>
      <c r="T23" s="0" t="n">
        <v>53.9193493810018</v>
      </c>
      <c r="U23" s="1"/>
      <c r="V23" s="31"/>
      <c r="W23" s="32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</row>
    <row r="24" customFormat="false" ht="16" hidden="false" customHeight="false" outlineLevel="0" collapsed="false">
      <c r="A24" s="0" t="s">
        <v>198</v>
      </c>
      <c r="B24" s="26" t="s">
        <v>198</v>
      </c>
      <c r="C24" s="0" t="n">
        <v>375.622645100948</v>
      </c>
      <c r="D24" s="0" t="n">
        <v>37.8973310519241</v>
      </c>
      <c r="E24" s="0" t="n">
        <v>29.7539358985066</v>
      </c>
      <c r="F24" s="0" t="n">
        <v>11.1784252714175</v>
      </c>
      <c r="G24" s="0" t="n">
        <v>87.8654471484358</v>
      </c>
      <c r="H24" s="0" t="n">
        <v>162.017103322329</v>
      </c>
      <c r="I24" s="0" t="n">
        <v>758.054315720708</v>
      </c>
      <c r="J24" s="0" t="n">
        <v>57.3329154070867</v>
      </c>
      <c r="K24" s="0" t="n">
        <v>451.394431962735</v>
      </c>
      <c r="L24" s="0" t="n">
        <v>25.2110489582264</v>
      </c>
      <c r="M24" s="0" t="n">
        <v>592.819396375275</v>
      </c>
      <c r="N24" s="0" t="n">
        <v>173.894882917325</v>
      </c>
      <c r="O24" s="0" t="n">
        <v>393.972385625379</v>
      </c>
      <c r="P24" s="0" t="n">
        <v>75.0713925810974</v>
      </c>
      <c r="Q24" s="0" t="n">
        <v>105.913445270294</v>
      </c>
      <c r="R24" s="0" t="n">
        <v>15.4351289669724</v>
      </c>
      <c r="S24" s="0" t="n">
        <v>349.806683446038</v>
      </c>
      <c r="T24" s="0" t="n">
        <v>105.913445270294</v>
      </c>
      <c r="U24" s="1"/>
      <c r="V24" s="31"/>
      <c r="W24" s="32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</row>
    <row r="25" customFormat="false" ht="16" hidden="false" customHeight="false" outlineLevel="0" collapsed="false">
      <c r="A25" s="0" t="s">
        <v>201</v>
      </c>
      <c r="B25" s="26" t="s">
        <v>201</v>
      </c>
      <c r="C25" s="0" t="n">
        <v>98.1904775540719</v>
      </c>
      <c r="D25" s="0" t="n">
        <v>111.802704505799</v>
      </c>
      <c r="E25" s="0" t="n">
        <v>29.4008531165733</v>
      </c>
      <c r="F25" s="0" t="n">
        <v>54.1367910170122</v>
      </c>
      <c r="G25" s="0" t="n">
        <v>91.8276440630151</v>
      </c>
      <c r="H25" s="0" t="n">
        <v>205.961578984337</v>
      </c>
      <c r="I25" s="0" t="n">
        <v>125.1521542401</v>
      </c>
      <c r="J25" s="0" t="n">
        <v>89.4115002346519</v>
      </c>
      <c r="K25" s="0" t="n">
        <v>118.751548446654</v>
      </c>
      <c r="L25" s="0" t="n">
        <v>111.802704505799</v>
      </c>
      <c r="M25" s="0" t="n">
        <v>106.216118988253</v>
      </c>
      <c r="N25" s="0" t="n">
        <v>116.085082527662</v>
      </c>
      <c r="O25" s="0" t="n">
        <v>115.884070951545</v>
      </c>
      <c r="P25" s="0" t="n">
        <v>74.2018159982812</v>
      </c>
      <c r="Q25" s="0" t="n">
        <v>115.773540063883</v>
      </c>
      <c r="R25" s="0" t="n">
        <v>165.701029152134</v>
      </c>
      <c r="S25" s="0" t="n">
        <v>129.892804075568</v>
      </c>
      <c r="T25" s="0" t="n">
        <v>111.504264728189</v>
      </c>
      <c r="U25" s="1"/>
      <c r="V25" s="31"/>
      <c r="W25" s="32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</row>
    <row r="26" customFormat="false" ht="16" hidden="false" customHeight="false" outlineLevel="0" collapsed="false">
      <c r="A26" s="0" t="s">
        <v>204</v>
      </c>
      <c r="B26" s="25" t="s">
        <v>204</v>
      </c>
      <c r="C26" s="0" t="n">
        <v>190.539836744474</v>
      </c>
      <c r="D26" s="0" t="n">
        <v>45.6784382677586</v>
      </c>
      <c r="E26" s="0" t="n">
        <v>76.8876884389599</v>
      </c>
      <c r="F26" s="0" t="n">
        <v>116.903980789394</v>
      </c>
      <c r="G26" s="0" t="n">
        <v>104.270293545561</v>
      </c>
      <c r="H26" s="0" t="n">
        <v>148.873533750088</v>
      </c>
      <c r="I26" s="0" t="n">
        <v>381.802853515539</v>
      </c>
      <c r="J26" s="0" t="n">
        <v>69.5963589223025</v>
      </c>
      <c r="K26" s="0" t="n">
        <v>214.536428362094</v>
      </c>
      <c r="L26" s="0" t="n">
        <v>157.15128810428</v>
      </c>
      <c r="M26" s="0" t="n">
        <v>75.1200178631238</v>
      </c>
      <c r="N26" s="0" t="n">
        <v>99.2215932066316</v>
      </c>
      <c r="O26" s="0" t="n">
        <v>188.354078323217</v>
      </c>
      <c r="P26" s="0" t="n">
        <v>116.903980789394</v>
      </c>
      <c r="Q26" s="0" t="n">
        <v>77.4472917789117</v>
      </c>
      <c r="R26" s="0" t="n">
        <v>264.824204452482</v>
      </c>
      <c r="S26" s="0" t="n">
        <v>132.722806804743</v>
      </c>
      <c r="T26" s="0" t="n">
        <v>73.6683663349008</v>
      </c>
      <c r="U26" s="1"/>
      <c r="V26" s="31"/>
      <c r="W26" s="32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</row>
    <row r="27" customFormat="false" ht="16" hidden="false" customHeight="false" outlineLevel="0" collapsed="false">
      <c r="A27" s="0" t="s">
        <v>207</v>
      </c>
      <c r="B27" s="25" t="s">
        <v>207</v>
      </c>
      <c r="C27" s="0" t="n">
        <v>69.56643757819</v>
      </c>
      <c r="D27" s="0" t="n">
        <v>23.7027512343485</v>
      </c>
      <c r="E27" s="0" t="n">
        <v>32.8711694810091</v>
      </c>
      <c r="F27" s="0" t="n">
        <v>14.0984881793892</v>
      </c>
      <c r="G27" s="0" t="n">
        <v>93.8670210396591</v>
      </c>
      <c r="H27" s="0" t="n">
        <v>92.9707803610311</v>
      </c>
      <c r="I27" s="0" t="n">
        <v>151.990862543577</v>
      </c>
      <c r="J27" s="0" t="n">
        <v>21.1709114681334</v>
      </c>
      <c r="K27" s="0" t="n">
        <v>117.846884427183</v>
      </c>
      <c r="L27" s="0" t="n">
        <v>18.0713076054603</v>
      </c>
      <c r="M27" s="0" t="n">
        <v>71.9548956123702</v>
      </c>
      <c r="N27" s="0" t="n">
        <v>62.6599088335845</v>
      </c>
      <c r="O27" s="0" t="n">
        <v>104.295350645483</v>
      </c>
      <c r="P27" s="0" t="n">
        <v>62.6599088335845</v>
      </c>
      <c r="Q27" s="0" t="n">
        <v>21.139998747123</v>
      </c>
      <c r="R27" s="0" t="n">
        <v>11.1618869224476</v>
      </c>
      <c r="S27" s="0" t="n">
        <v>86.5557813021197</v>
      </c>
      <c r="T27" s="0" t="n">
        <v>9.5055015577051</v>
      </c>
      <c r="U27" s="1"/>
      <c r="V27" s="31"/>
      <c r="W27" s="32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</row>
    <row r="28" customFormat="false" ht="16" hidden="false" customHeight="false" outlineLevel="0" collapsed="false">
      <c r="A28" s="0" t="s">
        <v>1593</v>
      </c>
      <c r="B28" s="26" t="s">
        <v>210</v>
      </c>
      <c r="C28" s="0" t="n">
        <v>17.8391842115369</v>
      </c>
      <c r="D28" s="0" t="n">
        <v>8.57683530207687</v>
      </c>
      <c r="E28" s="0" t="n">
        <v>12.1716069653933</v>
      </c>
      <c r="F28" s="0" t="n">
        <v>5.19582642811242</v>
      </c>
      <c r="G28" s="0" t="n">
        <v>17.4382693135756</v>
      </c>
      <c r="H28" s="0" t="n">
        <v>21.1526304699024</v>
      </c>
      <c r="I28" s="0" t="n">
        <v>19.5676790120846</v>
      </c>
      <c r="J28" s="0" t="n">
        <v>8.4342087669385</v>
      </c>
      <c r="K28" s="0" t="n">
        <v>17.4382693135756</v>
      </c>
      <c r="L28" s="0" t="n">
        <v>6.80809298983886</v>
      </c>
      <c r="M28" s="0" t="n">
        <v>21.577785220746</v>
      </c>
      <c r="N28" s="0" t="n">
        <v>23.9431312722861</v>
      </c>
      <c r="O28" s="0" t="n">
        <v>49.250020970752</v>
      </c>
      <c r="P28" s="0" t="n">
        <v>25.3801608714397</v>
      </c>
      <c r="Q28" s="0" t="n">
        <v>6.62278065562596</v>
      </c>
      <c r="R28" s="0" t="n">
        <v>4.71353830254489</v>
      </c>
      <c r="S28" s="0" t="n">
        <v>23.1858568092913</v>
      </c>
      <c r="T28" s="0" t="n">
        <v>9.50841860845011</v>
      </c>
      <c r="U28" s="1"/>
      <c r="V28" s="31"/>
      <c r="W28" s="3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</row>
    <row r="29" customFormat="false" ht="16" hidden="false" customHeight="false" outlineLevel="0" collapsed="false">
      <c r="A29" s="0" t="s">
        <v>1594</v>
      </c>
      <c r="B29" s="26" t="s">
        <v>213</v>
      </c>
      <c r="C29" s="0" t="n">
        <v>25.1786143841659</v>
      </c>
      <c r="D29" s="0" t="n">
        <v>26.2627448606026</v>
      </c>
      <c r="E29" s="0" t="n">
        <v>14.1436099403274</v>
      </c>
      <c r="F29" s="0" t="n">
        <v>12.9726553251936</v>
      </c>
      <c r="G29" s="0" t="n">
        <v>23.179260271125</v>
      </c>
      <c r="H29" s="0" t="n">
        <v>38.3981878204678</v>
      </c>
      <c r="I29" s="0" t="n">
        <v>28.6929090701942</v>
      </c>
      <c r="J29" s="0" t="n">
        <v>16.4590162088558</v>
      </c>
      <c r="K29" s="0" t="n">
        <v>13.6985115277539</v>
      </c>
      <c r="L29" s="0" t="n">
        <v>24.5400543980294</v>
      </c>
      <c r="M29" s="0" t="n">
        <v>32.0649274930842</v>
      </c>
      <c r="N29" s="0" t="n">
        <v>16.0317795831342</v>
      </c>
      <c r="O29" s="0" t="n">
        <v>18.1976901537983</v>
      </c>
      <c r="P29" s="0" t="n">
        <v>22.3132789519968</v>
      </c>
      <c r="Q29" s="0" t="n">
        <v>24.1493716523088</v>
      </c>
      <c r="R29" s="0" t="n">
        <v>17.4530637729837</v>
      </c>
      <c r="S29" s="0" t="n">
        <v>22.3132789519968</v>
      </c>
      <c r="T29" s="0" t="n">
        <v>13.245744022963</v>
      </c>
      <c r="U29" s="1"/>
      <c r="V29" s="31"/>
      <c r="W29" s="3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</row>
    <row r="30" customFormat="false" ht="16" hidden="false" customHeight="false" outlineLevel="0" collapsed="false">
      <c r="A30" s="0" t="s">
        <v>1595</v>
      </c>
      <c r="B30" s="26" t="s">
        <v>216</v>
      </c>
      <c r="C30" s="0" t="n">
        <v>72.3797541617774</v>
      </c>
      <c r="D30" s="0" t="n">
        <v>26.0658192736292</v>
      </c>
      <c r="E30" s="0" t="n">
        <v>11.118282053965</v>
      </c>
      <c r="F30" s="0" t="n">
        <v>14.316636791017</v>
      </c>
      <c r="G30" s="0" t="n">
        <v>31.7911179082095</v>
      </c>
      <c r="H30" s="0" t="n">
        <v>102.812214651963</v>
      </c>
      <c r="I30" s="0" t="n">
        <v>63.6815116658568</v>
      </c>
      <c r="J30" s="0" t="n">
        <v>30.2074029914789</v>
      </c>
      <c r="K30" s="0" t="n">
        <v>50.661377912206</v>
      </c>
      <c r="L30" s="0" t="n">
        <v>45.806604741866</v>
      </c>
      <c r="M30" s="0" t="n">
        <v>40.6900872067781</v>
      </c>
      <c r="N30" s="0" t="n">
        <v>46.3413961695401</v>
      </c>
      <c r="O30" s="0" t="n">
        <v>45.6427645315802</v>
      </c>
      <c r="P30" s="0" t="n">
        <v>27.2176451707771</v>
      </c>
      <c r="Q30" s="0" t="n">
        <v>40.6900872067781</v>
      </c>
      <c r="R30" s="0" t="n">
        <v>53.6860009473367</v>
      </c>
      <c r="S30" s="0" t="n">
        <v>39.9884768171756</v>
      </c>
      <c r="T30" s="0" t="n">
        <v>32.8874135094454</v>
      </c>
      <c r="U30" s="1"/>
      <c r="V30" s="31"/>
      <c r="W30" s="32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</row>
    <row r="31" customFormat="false" ht="16" hidden="false" customHeight="false" outlineLevel="0" collapsed="false">
      <c r="A31" s="0" t="s">
        <v>1596</v>
      </c>
      <c r="B31" s="26" t="s">
        <v>219</v>
      </c>
      <c r="C31" s="0" t="n">
        <v>680.513897373258</v>
      </c>
      <c r="D31" s="0" t="n">
        <v>62.3879104785897</v>
      </c>
      <c r="E31" s="0" t="n">
        <v>116.046645147853</v>
      </c>
      <c r="F31" s="0" t="n">
        <v>65.3697534413366</v>
      </c>
      <c r="G31" s="0" t="n">
        <v>402.266551841898</v>
      </c>
      <c r="H31" s="0" t="n">
        <v>265.559808948514</v>
      </c>
      <c r="I31" s="0" t="n">
        <v>1519.27206794549</v>
      </c>
      <c r="J31" s="0" t="n">
        <v>105.239896727347</v>
      </c>
      <c r="K31" s="0" t="n">
        <v>588.412706764917</v>
      </c>
      <c r="L31" s="0" t="n">
        <v>59.1097454582777</v>
      </c>
      <c r="M31" s="0" t="n">
        <v>442.878319873966</v>
      </c>
      <c r="N31" s="0" t="n">
        <v>244.008013822005</v>
      </c>
      <c r="O31" s="0" t="n">
        <v>331.742651836291</v>
      </c>
      <c r="P31" s="0" t="n">
        <v>244.008013822005</v>
      </c>
      <c r="Q31" s="0" t="n">
        <v>146.538390036043</v>
      </c>
      <c r="R31" s="0" t="n">
        <v>73.6247470180425</v>
      </c>
      <c r="S31" s="0" t="n">
        <v>499.081177790581</v>
      </c>
      <c r="T31" s="0" t="n">
        <v>242.180553772913</v>
      </c>
      <c r="U31" s="1"/>
      <c r="V31" s="31"/>
      <c r="W31" s="32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</row>
    <row r="32" customFormat="false" ht="16" hidden="false" customHeight="false" outlineLevel="0" collapsed="false">
      <c r="A32" s="0" t="s">
        <v>1597</v>
      </c>
      <c r="B32" s="26" t="s">
        <v>222</v>
      </c>
      <c r="C32" s="0" t="n">
        <v>215.434569775516</v>
      </c>
      <c r="D32" s="0" t="n">
        <v>332.43700238753</v>
      </c>
      <c r="E32" s="0" t="n">
        <v>232.056178541378</v>
      </c>
      <c r="F32" s="0" t="n">
        <v>171.541752629621</v>
      </c>
      <c r="G32" s="0" t="n">
        <v>186.84019064871</v>
      </c>
      <c r="H32" s="0" t="n">
        <v>401.439910093419</v>
      </c>
      <c r="I32" s="0" t="n">
        <v>416.661415018835</v>
      </c>
      <c r="J32" s="0" t="n">
        <v>354.545142114397</v>
      </c>
      <c r="K32" s="0" t="n">
        <v>300.064059773795</v>
      </c>
      <c r="L32" s="0" t="n">
        <v>392.775582469465</v>
      </c>
      <c r="M32" s="0" t="n">
        <v>317.53501296317</v>
      </c>
      <c r="N32" s="0" t="n">
        <v>343.728632871374</v>
      </c>
      <c r="O32" s="0" t="n">
        <v>317.53501296317</v>
      </c>
      <c r="P32" s="0" t="n">
        <v>302.858119372908</v>
      </c>
      <c r="Q32" s="0" t="n">
        <v>416.530211916267</v>
      </c>
      <c r="R32" s="0" t="n">
        <v>405.05156525858</v>
      </c>
      <c r="S32" s="0" t="n">
        <v>235.013039391091</v>
      </c>
      <c r="T32" s="0" t="n">
        <v>238.962463391013</v>
      </c>
      <c r="U32" s="1"/>
      <c r="V32" s="31"/>
      <c r="W32" s="32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</row>
    <row r="33" customFormat="false" ht="16" hidden="false" customHeight="false" outlineLevel="0" collapsed="false">
      <c r="A33" s="0" t="s">
        <v>1598</v>
      </c>
      <c r="B33" s="26" t="s">
        <v>225</v>
      </c>
      <c r="C33" s="0" t="n">
        <v>134.722526567895</v>
      </c>
      <c r="D33" s="0" t="n">
        <v>32.6061501330071</v>
      </c>
      <c r="E33" s="0" t="n">
        <v>74.6169838157814</v>
      </c>
      <c r="F33" s="0" t="n">
        <v>47.4781851388372</v>
      </c>
      <c r="G33" s="0" t="n">
        <v>121.845907140418</v>
      </c>
      <c r="H33" s="0" t="n">
        <v>136.954765751212</v>
      </c>
      <c r="I33" s="0" t="n">
        <v>136.516571584505</v>
      </c>
      <c r="J33" s="0" t="n">
        <v>38.8421405795651</v>
      </c>
      <c r="K33" s="0" t="n">
        <v>227.652961245596</v>
      </c>
      <c r="L33" s="0" t="n">
        <v>95.7815867802525</v>
      </c>
      <c r="M33" s="0" t="n">
        <v>209.385582970489</v>
      </c>
      <c r="N33" s="0" t="n">
        <v>189.618332536853</v>
      </c>
      <c r="O33" s="0" t="n">
        <v>142.799128150643</v>
      </c>
      <c r="P33" s="0" t="n">
        <v>121.845907140418</v>
      </c>
      <c r="Q33" s="0" t="n">
        <v>33.9324954071602</v>
      </c>
      <c r="R33" s="0" t="n">
        <v>54.1160702751583</v>
      </c>
      <c r="S33" s="0" t="n">
        <v>152.217454589562</v>
      </c>
      <c r="T33" s="0" t="n">
        <v>97.1208709146704</v>
      </c>
      <c r="U33" s="1"/>
      <c r="V33" s="31"/>
      <c r="W33" s="32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</row>
    <row r="34" customFormat="false" ht="16" hidden="false" customHeight="false" outlineLevel="0" collapsed="false">
      <c r="A34" s="0" t="s">
        <v>228</v>
      </c>
      <c r="B34" s="26" t="s">
        <v>228</v>
      </c>
      <c r="C34" s="0" t="n">
        <v>7.08464767014316</v>
      </c>
      <c r="D34" s="0" t="n">
        <v>1.21906206725769</v>
      </c>
      <c r="E34" s="0" t="n">
        <v>1.61204865163528</v>
      </c>
      <c r="F34" s="0" t="n">
        <v>1.82424662630636</v>
      </c>
      <c r="G34" s="0" t="n">
        <v>7.91919701851549</v>
      </c>
      <c r="H34" s="0" t="n">
        <v>4.92027814848634</v>
      </c>
      <c r="I34" s="0" t="n">
        <v>4.97395134313707</v>
      </c>
      <c r="J34" s="0" t="n">
        <v>1.4546756270912</v>
      </c>
      <c r="K34" s="0" t="n">
        <v>6.00250382625648</v>
      </c>
      <c r="L34" s="0" t="n">
        <v>4.80088268500462</v>
      </c>
      <c r="M34" s="0" t="n">
        <v>12.7963231736817</v>
      </c>
      <c r="N34" s="0" t="n">
        <v>10.7763849575415</v>
      </c>
      <c r="O34" s="0" t="n">
        <v>9.26880942431161</v>
      </c>
      <c r="P34" s="0" t="n">
        <v>4.92027814848634</v>
      </c>
      <c r="Q34" s="0" t="n">
        <v>1.39909158312383</v>
      </c>
      <c r="R34" s="0" t="n">
        <v>1.50712655556991</v>
      </c>
      <c r="S34" s="0" t="n">
        <v>6.96015404675986</v>
      </c>
      <c r="T34" s="0" t="n">
        <v>1.35409495583585</v>
      </c>
      <c r="U34" s="1"/>
      <c r="V34" s="31"/>
      <c r="W34" s="32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</row>
    <row r="35" customFormat="false" ht="16" hidden="false" customHeight="false" outlineLevel="0" collapsed="false">
      <c r="A35" s="0" t="s">
        <v>231</v>
      </c>
      <c r="B35" s="26" t="s">
        <v>231</v>
      </c>
      <c r="C35" s="0" t="n">
        <v>9.95272111652224</v>
      </c>
      <c r="D35" s="0" t="n">
        <v>20.7129915008396</v>
      </c>
      <c r="E35" s="0" t="n">
        <v>9.72933817799098</v>
      </c>
      <c r="F35" s="0" t="n">
        <v>5.88409375317077</v>
      </c>
      <c r="G35" s="0" t="n">
        <v>13.9371037431885</v>
      </c>
      <c r="H35" s="0" t="n">
        <v>30.1669944510782</v>
      </c>
      <c r="I35" s="0" t="n">
        <v>17.5298993955544</v>
      </c>
      <c r="J35" s="0" t="n">
        <v>13.9371037431885</v>
      </c>
      <c r="K35" s="0" t="n">
        <v>9.16208349936221</v>
      </c>
      <c r="L35" s="0" t="n">
        <v>18.3619008518937</v>
      </c>
      <c r="M35" s="0" t="n">
        <v>16.3087839430365</v>
      </c>
      <c r="N35" s="0" t="n">
        <v>14.8494651325222</v>
      </c>
      <c r="O35" s="0" t="n">
        <v>32.064921529059</v>
      </c>
      <c r="P35" s="0" t="n">
        <v>10.6388092648543</v>
      </c>
      <c r="Q35" s="0" t="n">
        <v>25.0320126921532</v>
      </c>
      <c r="R35" s="0" t="n">
        <v>13.9172372217198</v>
      </c>
      <c r="S35" s="0" t="n">
        <v>12.0765988416169</v>
      </c>
      <c r="T35" s="0" t="n">
        <v>4.01386182514031</v>
      </c>
      <c r="U35" s="1"/>
      <c r="V35" s="31"/>
      <c r="W35" s="32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</row>
    <row r="36" customFormat="false" ht="16" hidden="false" customHeight="false" outlineLevel="0" collapsed="false">
      <c r="A36" s="0" t="s">
        <v>234</v>
      </c>
      <c r="B36" s="26" t="s">
        <v>234</v>
      </c>
      <c r="C36" s="0" t="n">
        <v>169.503464390922</v>
      </c>
      <c r="D36" s="0" t="n">
        <v>144.625959087768</v>
      </c>
      <c r="E36" s="0" t="n">
        <v>70.0374803617127</v>
      </c>
      <c r="F36" s="0" t="n">
        <v>51.7845063753509</v>
      </c>
      <c r="G36" s="0" t="n">
        <v>140.850643662118</v>
      </c>
      <c r="H36" s="0" t="n">
        <v>244.541511554401</v>
      </c>
      <c r="I36" s="0" t="n">
        <v>141.473111671047</v>
      </c>
      <c r="J36" s="0" t="n">
        <v>101.572014951933</v>
      </c>
      <c r="K36" s="0" t="n">
        <v>115.886405624551</v>
      </c>
      <c r="L36" s="0" t="n">
        <v>115.886405624551</v>
      </c>
      <c r="M36" s="0" t="n">
        <v>110.711051567365</v>
      </c>
      <c r="N36" s="0" t="n">
        <v>173.240543322428</v>
      </c>
      <c r="O36" s="0" t="n">
        <v>109.51354815947</v>
      </c>
      <c r="P36" s="0" t="n">
        <v>110.138317794204</v>
      </c>
      <c r="Q36" s="0" t="n">
        <v>170.695708835727</v>
      </c>
      <c r="R36" s="0" t="n">
        <v>111.210330276019</v>
      </c>
      <c r="S36" s="0" t="n">
        <v>113.316857203505</v>
      </c>
      <c r="T36" s="0" t="n">
        <v>119.080428923142</v>
      </c>
      <c r="U36" s="1"/>
      <c r="V36" s="31"/>
      <c r="W36" s="32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</row>
    <row r="37" customFormat="false" ht="16" hidden="false" customHeight="false" outlineLevel="0" collapsed="false">
      <c r="A37" s="0" t="s">
        <v>237</v>
      </c>
      <c r="B37" s="26" t="s">
        <v>237</v>
      </c>
      <c r="C37" s="0" t="n">
        <v>1117.26067004657</v>
      </c>
      <c r="D37" s="0" t="n">
        <v>287.28610659988</v>
      </c>
      <c r="E37" s="0" t="n">
        <v>480.779456926332</v>
      </c>
      <c r="F37" s="0" t="n">
        <v>331.770216795752</v>
      </c>
      <c r="G37" s="0" t="n">
        <v>446.112785638985</v>
      </c>
      <c r="H37" s="0" t="n">
        <v>814.337641357028</v>
      </c>
      <c r="I37" s="0" t="n">
        <v>3251.40222976601</v>
      </c>
      <c r="J37" s="0" t="n">
        <v>285.707500271517</v>
      </c>
      <c r="K37" s="0" t="n">
        <v>766.568421634265</v>
      </c>
      <c r="L37" s="0" t="n">
        <v>187.929795750795</v>
      </c>
      <c r="M37" s="0" t="n">
        <v>655.208217036954</v>
      </c>
      <c r="N37" s="0" t="n">
        <v>573.246057420138</v>
      </c>
      <c r="O37" s="0" t="n">
        <v>573.246057420138</v>
      </c>
      <c r="P37" s="0" t="n">
        <v>586.134084521295</v>
      </c>
      <c r="Q37" s="0" t="n">
        <v>328.010992804202</v>
      </c>
      <c r="R37" s="0" t="n">
        <v>328.902381259958</v>
      </c>
      <c r="S37" s="0" t="n">
        <v>804.765442581193</v>
      </c>
      <c r="T37" s="0" t="n">
        <v>594.497275474604</v>
      </c>
      <c r="U37" s="1"/>
      <c r="V37" s="31"/>
      <c r="W37" s="32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</row>
    <row r="38" customFormat="false" ht="16" hidden="false" customHeight="false" outlineLevel="0" collapsed="false">
      <c r="A38" s="0" t="s">
        <v>240</v>
      </c>
      <c r="B38" s="26" t="s">
        <v>240</v>
      </c>
      <c r="C38" s="0" t="n">
        <v>538.34964784303</v>
      </c>
      <c r="D38" s="0" t="n">
        <v>637.713455881523</v>
      </c>
      <c r="E38" s="0" t="n">
        <v>420.582444038388</v>
      </c>
      <c r="F38" s="0" t="n">
        <v>321.165065782798</v>
      </c>
      <c r="G38" s="0" t="n">
        <v>521.338104500438</v>
      </c>
      <c r="H38" s="0" t="n">
        <v>1122.36250614596</v>
      </c>
      <c r="I38" s="0" t="n">
        <v>559.748288990811</v>
      </c>
      <c r="J38" s="0" t="n">
        <v>521.338104500438</v>
      </c>
      <c r="K38" s="0" t="n">
        <v>289.577963812905</v>
      </c>
      <c r="L38" s="0" t="n">
        <v>262.970209381094</v>
      </c>
      <c r="M38" s="0" t="n">
        <v>464.683115626512</v>
      </c>
      <c r="N38" s="0" t="n">
        <v>563.502646766901</v>
      </c>
      <c r="O38" s="0" t="n">
        <v>307.122844447248</v>
      </c>
      <c r="P38" s="0" t="n">
        <v>465.782548751547</v>
      </c>
      <c r="Q38" s="0" t="n">
        <v>719.300950989418</v>
      </c>
      <c r="R38" s="0" t="n">
        <v>435.667764716014</v>
      </c>
      <c r="S38" s="0" t="n">
        <v>878.256815356157</v>
      </c>
      <c r="T38" s="0" t="n">
        <v>701.331925370174</v>
      </c>
      <c r="U38" s="1"/>
      <c r="V38" s="31"/>
      <c r="W38" s="32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</row>
    <row r="39" customFormat="false" ht="16" hidden="false" customHeight="false" outlineLevel="0" collapsed="false">
      <c r="A39" s="0" t="s">
        <v>243</v>
      </c>
      <c r="B39" s="26" t="s">
        <v>243</v>
      </c>
      <c r="C39" s="0" t="n">
        <v>220.763918526327</v>
      </c>
      <c r="D39" s="0" t="n">
        <v>103.657029610163</v>
      </c>
      <c r="E39" s="0" t="n">
        <v>103.161650971002</v>
      </c>
      <c r="F39" s="0" t="n">
        <v>73.8999560320628</v>
      </c>
      <c r="G39" s="0" t="n">
        <v>107.205749157374</v>
      </c>
      <c r="H39" s="0" t="n">
        <v>185.243555524338</v>
      </c>
      <c r="I39" s="0" t="n">
        <v>199.305765777211</v>
      </c>
      <c r="J39" s="0" t="n">
        <v>107.205749157374</v>
      </c>
      <c r="K39" s="0" t="n">
        <v>131.922067667643</v>
      </c>
      <c r="L39" s="0" t="n">
        <v>75.7601611413322</v>
      </c>
      <c r="M39" s="0" t="n">
        <v>237.941771178346</v>
      </c>
      <c r="N39" s="0" t="n">
        <v>244.411461971106</v>
      </c>
      <c r="O39" s="0" t="n">
        <v>143.311723030388</v>
      </c>
      <c r="P39" s="0" t="n">
        <v>69.217102794707</v>
      </c>
      <c r="Q39" s="0" t="n">
        <v>106.947253103585</v>
      </c>
      <c r="R39" s="0" t="n">
        <v>64.2977866770013</v>
      </c>
      <c r="S39" s="0" t="n">
        <v>146.085908360372</v>
      </c>
      <c r="T39" s="0" t="n">
        <v>96.7591566222886</v>
      </c>
      <c r="U39" s="1"/>
      <c r="V39" s="31"/>
      <c r="W39" s="32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</row>
    <row r="40" customFormat="false" ht="16" hidden="false" customHeight="false" outlineLevel="0" collapsed="false">
      <c r="A40" s="0" t="s">
        <v>246</v>
      </c>
      <c r="B40" s="25" t="s">
        <v>246</v>
      </c>
      <c r="C40" s="0" t="n">
        <v>254.172708537485</v>
      </c>
      <c r="D40" s="0" t="n">
        <v>57.7838816495208</v>
      </c>
      <c r="E40" s="0" t="n">
        <v>47.4383677244773</v>
      </c>
      <c r="F40" s="0" t="n">
        <v>28.2181147901377</v>
      </c>
      <c r="G40" s="0" t="n">
        <v>150.416487252966</v>
      </c>
      <c r="H40" s="0" t="n">
        <v>107.375149258973</v>
      </c>
      <c r="I40" s="0" t="n">
        <v>439.732964705256</v>
      </c>
      <c r="J40" s="0" t="n">
        <v>74.6378579122141</v>
      </c>
      <c r="K40" s="0" t="n">
        <v>262.772386982382</v>
      </c>
      <c r="L40" s="0" t="n">
        <v>61.9611515960177</v>
      </c>
      <c r="M40" s="0" t="n">
        <v>297.864488357957</v>
      </c>
      <c r="N40" s="0" t="n">
        <v>316.166874977025</v>
      </c>
      <c r="O40" s="0" t="n">
        <v>253.530157817204</v>
      </c>
      <c r="P40" s="0" t="n">
        <v>107.375149258973</v>
      </c>
      <c r="Q40" s="0" t="n">
        <v>72.3446089206748</v>
      </c>
      <c r="R40" s="0" t="n">
        <v>34.4265383456057</v>
      </c>
      <c r="S40" s="0" t="n">
        <v>168.969281620523</v>
      </c>
      <c r="T40" s="0" t="n">
        <v>61.267983617843</v>
      </c>
      <c r="U40" s="1"/>
      <c r="V40" s="31"/>
      <c r="W40" s="32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</row>
    <row r="41" customFormat="false" ht="16" hidden="false" customHeight="false" outlineLevel="0" collapsed="false">
      <c r="A41" s="0" t="s">
        <v>1599</v>
      </c>
      <c r="B41" s="26" t="s">
        <v>249</v>
      </c>
      <c r="C41" s="0" t="n">
        <v>48.9051989521041</v>
      </c>
      <c r="D41" s="0" t="n">
        <v>110.381506409172</v>
      </c>
      <c r="E41" s="0" t="n">
        <v>110.856842645527</v>
      </c>
      <c r="F41" s="0" t="n">
        <v>110.381506409172</v>
      </c>
      <c r="G41" s="0" t="n">
        <v>49.9784703559073</v>
      </c>
      <c r="H41" s="0" t="n">
        <v>165.329774531151</v>
      </c>
      <c r="I41" s="0" t="n">
        <v>106.270273838935</v>
      </c>
      <c r="J41" s="0" t="n">
        <v>156.441027756782</v>
      </c>
      <c r="K41" s="0" t="n">
        <v>71.1873904019372</v>
      </c>
      <c r="L41" s="0" t="n">
        <v>135.00397721441</v>
      </c>
      <c r="M41" s="0" t="n">
        <v>87.997593440264</v>
      </c>
      <c r="N41" s="0" t="n">
        <v>126.697882586479</v>
      </c>
      <c r="O41" s="0" t="n">
        <v>75.8212929403998</v>
      </c>
      <c r="P41" s="0" t="n">
        <v>121.953768928765</v>
      </c>
      <c r="Q41" s="0" t="n">
        <v>238.031185392394</v>
      </c>
      <c r="R41" s="0" t="n">
        <v>140.306484950265</v>
      </c>
      <c r="S41" s="0" t="n">
        <v>76.0317797252631</v>
      </c>
      <c r="T41" s="0" t="n">
        <v>83.1528651272417</v>
      </c>
      <c r="U41" s="1"/>
      <c r="V41" s="31"/>
      <c r="W41" s="32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</row>
    <row r="42" customFormat="false" ht="16" hidden="false" customHeight="false" outlineLevel="0" collapsed="false">
      <c r="A42" s="0" t="s">
        <v>1600</v>
      </c>
      <c r="B42" s="26" t="s">
        <v>252</v>
      </c>
      <c r="C42" s="0" t="n">
        <v>34.9821031833363</v>
      </c>
      <c r="D42" s="0" t="n">
        <v>40.3350985124757</v>
      </c>
      <c r="E42" s="0" t="n">
        <v>26.8667249456688</v>
      </c>
      <c r="F42" s="0" t="n">
        <v>48.2404369736531</v>
      </c>
      <c r="G42" s="0" t="n">
        <v>34.4645057833078</v>
      </c>
      <c r="H42" s="0" t="n">
        <v>68.2578843857554</v>
      </c>
      <c r="I42" s="0" t="n">
        <v>42.4343118136098</v>
      </c>
      <c r="J42" s="0" t="n">
        <v>42.2757294160631</v>
      </c>
      <c r="K42" s="0" t="n">
        <v>46.9751875238942</v>
      </c>
      <c r="L42" s="0" t="n">
        <v>42.4343118136098</v>
      </c>
      <c r="M42" s="0" t="n">
        <v>29.5076476498828</v>
      </c>
      <c r="N42" s="0" t="n">
        <v>53.260210270926</v>
      </c>
      <c r="O42" s="0" t="n">
        <v>157.382754459074</v>
      </c>
      <c r="P42" s="0" t="n">
        <v>44.4226400229249</v>
      </c>
      <c r="Q42" s="0" t="n">
        <v>67.7572769658864</v>
      </c>
      <c r="R42" s="0" t="n">
        <v>66.655901476984</v>
      </c>
      <c r="S42" s="0" t="n">
        <v>41.3272887163781</v>
      </c>
      <c r="T42" s="0" t="n">
        <v>33.0770218078714</v>
      </c>
      <c r="U42" s="1"/>
      <c r="V42" s="31"/>
      <c r="W42" s="32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</row>
    <row r="43" customFormat="false" ht="16" hidden="false" customHeight="false" outlineLevel="0" collapsed="false">
      <c r="A43" s="0" t="s">
        <v>1601</v>
      </c>
      <c r="B43" s="26" t="s">
        <v>255</v>
      </c>
      <c r="C43" s="0" t="n">
        <v>35.5333051501673</v>
      </c>
      <c r="D43" s="0" t="n">
        <v>28.987289171816</v>
      </c>
      <c r="E43" s="0" t="n">
        <v>21.5534707512336</v>
      </c>
      <c r="F43" s="0" t="n">
        <v>21.5903710217472</v>
      </c>
      <c r="G43" s="0" t="n">
        <v>42.1349982924765</v>
      </c>
      <c r="H43" s="0" t="n">
        <v>48.1167029570837</v>
      </c>
      <c r="I43" s="0" t="n">
        <v>30.5640745150649</v>
      </c>
      <c r="J43" s="0" t="n">
        <v>53.5521480124936</v>
      </c>
      <c r="K43" s="0" t="n">
        <v>45.4197599527705</v>
      </c>
      <c r="L43" s="0" t="n">
        <v>35.502411988094</v>
      </c>
      <c r="M43" s="0" t="n">
        <v>33.3482192698448</v>
      </c>
      <c r="N43" s="0" t="n">
        <v>35.5333051501673</v>
      </c>
      <c r="O43" s="0" t="n">
        <v>39.3446302843652</v>
      </c>
      <c r="P43" s="0" t="n">
        <v>29.8323935162383</v>
      </c>
      <c r="Q43" s="0" t="n">
        <v>49.294191758153</v>
      </c>
      <c r="R43" s="0" t="n">
        <v>36.1435860999871</v>
      </c>
      <c r="S43" s="0" t="n">
        <v>36.260120690178</v>
      </c>
      <c r="T43" s="0" t="n">
        <v>10.07607668343</v>
      </c>
      <c r="U43" s="1"/>
      <c r="V43" s="31"/>
      <c r="W43" s="32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</row>
    <row r="44" customFormat="false" ht="16" hidden="false" customHeight="false" outlineLevel="0" collapsed="false">
      <c r="A44" s="0" t="s">
        <v>1602</v>
      </c>
      <c r="B44" s="26" t="s">
        <v>258</v>
      </c>
      <c r="C44" s="0" t="n">
        <v>75.0232711672185</v>
      </c>
      <c r="D44" s="0" t="n">
        <v>23.350090935164</v>
      </c>
      <c r="E44" s="0" t="n">
        <v>30.9583947296266</v>
      </c>
      <c r="F44" s="0" t="n">
        <v>12.9312239997294</v>
      </c>
      <c r="G44" s="0" t="n">
        <v>117.499888639772</v>
      </c>
      <c r="H44" s="0" t="n">
        <v>56.7991852216057</v>
      </c>
      <c r="I44" s="0" t="n">
        <v>156.050820141382</v>
      </c>
      <c r="J44" s="0" t="n">
        <v>32.1363180805293</v>
      </c>
      <c r="K44" s="0" t="n">
        <v>39.7131976232121</v>
      </c>
      <c r="L44" s="0" t="n">
        <v>12.0977881555989</v>
      </c>
      <c r="M44" s="0" t="n">
        <v>39.7131976232121</v>
      </c>
      <c r="N44" s="0" t="n">
        <v>49.0391684740654</v>
      </c>
      <c r="O44" s="0" t="n">
        <v>64.3897306932776</v>
      </c>
      <c r="P44" s="0" t="n">
        <v>17.866279612911</v>
      </c>
      <c r="Q44" s="0" t="n">
        <v>48.1212033041753</v>
      </c>
      <c r="R44" s="0" t="n">
        <v>15.7613142143565</v>
      </c>
      <c r="S44" s="0" t="n">
        <v>54.4258119295266</v>
      </c>
      <c r="T44" s="0" t="n">
        <v>20.0133017513973</v>
      </c>
      <c r="U44" s="1"/>
      <c r="V44" s="31"/>
      <c r="W44" s="32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</row>
    <row r="45" customFormat="false" ht="16" hidden="false" customHeight="false" outlineLevel="0" collapsed="false">
      <c r="A45" s="0" t="s">
        <v>1603</v>
      </c>
      <c r="B45" s="26" t="s">
        <v>261</v>
      </c>
      <c r="C45" s="0" t="n">
        <v>128.692842593243</v>
      </c>
      <c r="D45" s="0" t="n">
        <v>87.6987061340113</v>
      </c>
      <c r="E45" s="0" t="n">
        <v>77.7335706521471</v>
      </c>
      <c r="F45" s="0" t="n">
        <v>72.8426116954713</v>
      </c>
      <c r="G45" s="0" t="n">
        <v>115.367711473073</v>
      </c>
      <c r="H45" s="0" t="n">
        <v>128.692842593243</v>
      </c>
      <c r="I45" s="0" t="n">
        <v>316.933302881624</v>
      </c>
      <c r="J45" s="0" t="n">
        <v>187.810738992304</v>
      </c>
      <c r="K45" s="0" t="n">
        <v>154.212212266984</v>
      </c>
      <c r="L45" s="0" t="n">
        <v>79.627681412296</v>
      </c>
      <c r="M45" s="0" t="n">
        <v>200.431071911478</v>
      </c>
      <c r="N45" s="0" t="n">
        <v>198.834227842517</v>
      </c>
      <c r="O45" s="0" t="n">
        <v>218.875029434292</v>
      </c>
      <c r="P45" s="0" t="n">
        <v>77.7958619547692</v>
      </c>
      <c r="Q45" s="0" t="n">
        <v>119.189803181321</v>
      </c>
      <c r="R45" s="0" t="n">
        <v>132.050122723162</v>
      </c>
      <c r="S45" s="0" t="n">
        <v>173.909088152349</v>
      </c>
      <c r="T45" s="0" t="n">
        <v>70.7151441606478</v>
      </c>
    </row>
    <row r="46" customFormat="false" ht="16" hidden="false" customHeight="false" outlineLevel="0" collapsed="false">
      <c r="A46" s="0" t="s">
        <v>1604</v>
      </c>
      <c r="B46" s="26" t="s">
        <v>264</v>
      </c>
      <c r="C46" s="0" t="n">
        <v>427.929145198889</v>
      </c>
      <c r="D46" s="0" t="n">
        <v>405.784337447095</v>
      </c>
      <c r="E46" s="0" t="n">
        <v>358.557224476151</v>
      </c>
      <c r="F46" s="0" t="n">
        <v>131.697500591876</v>
      </c>
      <c r="G46" s="0" t="n">
        <v>427.929145198889</v>
      </c>
      <c r="H46" s="0" t="n">
        <v>472.450305541898</v>
      </c>
      <c r="I46" s="0" t="n">
        <v>658.070837187276</v>
      </c>
      <c r="J46" s="0" t="n">
        <v>289.517028005882</v>
      </c>
      <c r="K46" s="0" t="n">
        <v>831.891429758731</v>
      </c>
      <c r="L46" s="0" t="n">
        <v>125.720388997229</v>
      </c>
      <c r="M46" s="0" t="n">
        <v>1054.17612543883</v>
      </c>
      <c r="N46" s="0" t="n">
        <v>1037.31895379186</v>
      </c>
      <c r="O46" s="0" t="n">
        <v>670.713955531544</v>
      </c>
      <c r="P46" s="0" t="n">
        <v>434.312497462953</v>
      </c>
      <c r="Q46" s="0" t="n">
        <v>277.44406377919</v>
      </c>
      <c r="R46" s="0" t="n">
        <v>142.51765491108</v>
      </c>
      <c r="S46" s="0" t="n">
        <v>618.698638444977</v>
      </c>
      <c r="T46" s="0" t="n">
        <v>172.718574612324</v>
      </c>
    </row>
    <row r="47" customFormat="false" ht="16" hidden="false" customHeight="false" outlineLevel="0" collapsed="false">
      <c r="A47" s="0" t="s">
        <v>1605</v>
      </c>
      <c r="B47" s="26" t="s">
        <v>267</v>
      </c>
      <c r="C47" s="0" t="n">
        <v>977.04450936121</v>
      </c>
      <c r="D47" s="0" t="n">
        <v>129.560611888426</v>
      </c>
      <c r="E47" s="0" t="n">
        <v>338.128019883382</v>
      </c>
      <c r="F47" s="0" t="n">
        <v>94.6612777758988</v>
      </c>
      <c r="G47" s="0" t="n">
        <v>415.679520111657</v>
      </c>
      <c r="H47" s="0" t="n">
        <v>476.841153332865</v>
      </c>
      <c r="I47" s="0" t="n">
        <v>2873.2298582237</v>
      </c>
      <c r="J47" s="0" t="n">
        <v>144.679836737236</v>
      </c>
      <c r="K47" s="0" t="n">
        <v>2277.0404119738</v>
      </c>
      <c r="L47" s="0" t="n">
        <v>167.629965103151</v>
      </c>
      <c r="M47" s="0" t="n">
        <v>1025.92571917681</v>
      </c>
      <c r="N47" s="0" t="n">
        <v>1071.51049516597</v>
      </c>
      <c r="O47" s="0" t="n">
        <v>988.542853328324</v>
      </c>
      <c r="P47" s="0" t="n">
        <v>415.679520111657</v>
      </c>
      <c r="Q47" s="0" t="n">
        <v>56.1855772787928</v>
      </c>
      <c r="R47" s="0" t="n">
        <v>128.027709598243</v>
      </c>
      <c r="S47" s="0" t="n">
        <v>659.877338751251</v>
      </c>
      <c r="T47" s="0" t="n">
        <v>269.996382857076</v>
      </c>
    </row>
    <row r="48" customFormat="false" ht="16" hidden="false" customHeight="false" outlineLevel="0" collapsed="false">
      <c r="A48" s="0" t="s">
        <v>270</v>
      </c>
      <c r="B48" s="26" t="s">
        <v>270</v>
      </c>
      <c r="C48" s="0" t="n">
        <v>254.478177577202</v>
      </c>
      <c r="D48" s="0" t="n">
        <v>689.519757362759</v>
      </c>
      <c r="E48" s="0" t="n">
        <v>607.718064057902</v>
      </c>
      <c r="F48" s="0" t="n">
        <v>607.718064057902</v>
      </c>
      <c r="G48" s="0" t="n">
        <v>333.440734086623</v>
      </c>
      <c r="H48" s="0" t="n">
        <v>1244.42561635176</v>
      </c>
      <c r="I48" s="0" t="n">
        <v>502.393532697326</v>
      </c>
      <c r="J48" s="0" t="n">
        <v>801.641414505977</v>
      </c>
      <c r="K48" s="0" t="n">
        <v>438.080808219926</v>
      </c>
      <c r="L48" s="0" t="n">
        <v>792.201452324746</v>
      </c>
      <c r="M48" s="0" t="n">
        <v>604.60409611353</v>
      </c>
      <c r="N48" s="0" t="n">
        <v>840.372385398669</v>
      </c>
      <c r="O48" s="0" t="n">
        <v>432.075783066308</v>
      </c>
      <c r="P48" s="0" t="n">
        <v>732.682536543306</v>
      </c>
      <c r="Q48" s="0" t="n">
        <v>847.603426563518</v>
      </c>
      <c r="R48" s="0" t="n">
        <v>1161.81641045515</v>
      </c>
      <c r="S48" s="0" t="n">
        <v>553.167359068442</v>
      </c>
      <c r="T48" s="0" t="n">
        <v>547.648857099518</v>
      </c>
    </row>
    <row r="49" customFormat="false" ht="16" hidden="false" customHeight="false" outlineLevel="0" collapsed="false">
      <c r="A49" s="0" t="s">
        <v>273</v>
      </c>
      <c r="B49" s="26" t="s">
        <v>273</v>
      </c>
      <c r="C49" s="0" t="n">
        <v>302.566950285487</v>
      </c>
      <c r="D49" s="0" t="n">
        <v>327.39047529665</v>
      </c>
      <c r="E49" s="0" t="n">
        <v>263.311169125582</v>
      </c>
      <c r="F49" s="0" t="n">
        <v>307.836862042142</v>
      </c>
      <c r="G49" s="0" t="n">
        <v>257.619266804258</v>
      </c>
      <c r="H49" s="0" t="n">
        <v>442.947952518087</v>
      </c>
      <c r="I49" s="0" t="n">
        <v>307.836862042142</v>
      </c>
      <c r="J49" s="0" t="n">
        <v>342.182106702917</v>
      </c>
      <c r="K49" s="0" t="n">
        <v>255.558661396272</v>
      </c>
      <c r="L49" s="0" t="n">
        <v>386.004695678949</v>
      </c>
      <c r="M49" s="0" t="n">
        <v>248.752682569809</v>
      </c>
      <c r="N49" s="0" t="n">
        <v>344.996415836489</v>
      </c>
      <c r="O49" s="0" t="n">
        <v>374.448464998284</v>
      </c>
      <c r="P49" s="0" t="n">
        <v>284.539461180655</v>
      </c>
      <c r="Q49" s="0" t="n">
        <v>370.912188622257</v>
      </c>
      <c r="R49" s="0" t="n">
        <v>469.205098393834</v>
      </c>
      <c r="S49" s="0" t="n">
        <v>247.417139218243</v>
      </c>
      <c r="T49" s="0" t="n">
        <v>175.357922126413</v>
      </c>
    </row>
    <row r="50" customFormat="false" ht="16" hidden="false" customHeight="false" outlineLevel="0" collapsed="false">
      <c r="A50" s="0" t="s">
        <v>276</v>
      </c>
      <c r="B50" s="26" t="s">
        <v>276</v>
      </c>
      <c r="C50" s="0" t="n">
        <v>284.527243126506</v>
      </c>
      <c r="D50" s="0" t="n">
        <v>228.394121048919</v>
      </c>
      <c r="E50" s="0" t="n">
        <v>181.618587765002</v>
      </c>
      <c r="F50" s="0" t="n">
        <v>125.717015591707</v>
      </c>
      <c r="G50" s="0" t="n">
        <v>285.042094166209</v>
      </c>
      <c r="H50" s="0" t="n">
        <v>276.068518648592</v>
      </c>
      <c r="I50" s="0" t="n">
        <v>342.53368136679</v>
      </c>
      <c r="J50" s="0" t="n">
        <v>230.869181414977</v>
      </c>
      <c r="K50" s="0" t="n">
        <v>270.373908856044</v>
      </c>
      <c r="L50" s="0" t="n">
        <v>173.423868418352</v>
      </c>
      <c r="M50" s="0" t="n">
        <v>277.142644486621</v>
      </c>
      <c r="N50" s="0" t="n">
        <v>230.606918354593</v>
      </c>
      <c r="O50" s="0" t="n">
        <v>299.73467102256</v>
      </c>
      <c r="P50" s="0" t="n">
        <v>153.497197779001</v>
      </c>
      <c r="Q50" s="0" t="n">
        <v>205.660947738876</v>
      </c>
      <c r="R50" s="0" t="n">
        <v>230.869181414977</v>
      </c>
      <c r="S50" s="0" t="n">
        <v>248.726385056251</v>
      </c>
      <c r="T50" s="0" t="n">
        <v>82.3040033604425</v>
      </c>
    </row>
    <row r="51" customFormat="false" ht="16" hidden="false" customHeight="false" outlineLevel="0" collapsed="false">
      <c r="A51" s="0" t="s">
        <v>279</v>
      </c>
      <c r="B51" s="26" t="s">
        <v>279</v>
      </c>
      <c r="C51" s="0" t="n">
        <v>115.029309256329</v>
      </c>
      <c r="D51" s="0" t="n">
        <v>63.8985027228859</v>
      </c>
      <c r="E51" s="0" t="n">
        <v>47.7883849606551</v>
      </c>
      <c r="F51" s="0" t="n">
        <v>50.5309973957453</v>
      </c>
      <c r="G51" s="0" t="n">
        <v>92.1891936034685</v>
      </c>
      <c r="H51" s="0" t="n">
        <v>96.9480929971202</v>
      </c>
      <c r="I51" s="0" t="n">
        <v>152.423004004874</v>
      </c>
      <c r="J51" s="0" t="n">
        <v>49.1780445361389</v>
      </c>
      <c r="K51" s="0" t="n">
        <v>71.9477034849067</v>
      </c>
      <c r="L51" s="0" t="n">
        <v>40.8254644360053</v>
      </c>
      <c r="M51" s="0" t="n">
        <v>63.8985027228859</v>
      </c>
      <c r="N51" s="0" t="n">
        <v>82.061261625556</v>
      </c>
      <c r="O51" s="0" t="n">
        <v>66.1252566658394</v>
      </c>
      <c r="P51" s="0" t="n">
        <v>40.6855630913867</v>
      </c>
      <c r="Q51" s="0" t="n">
        <v>48.4138863672511</v>
      </c>
      <c r="R51" s="0" t="n">
        <v>37.4461740515868</v>
      </c>
      <c r="S51" s="0" t="n">
        <v>95.3058192073263</v>
      </c>
      <c r="T51" s="0" t="n">
        <v>33.3885628274389</v>
      </c>
    </row>
    <row r="52" customFormat="false" ht="16" hidden="false" customHeight="false" outlineLevel="0" collapsed="false">
      <c r="A52" s="0" t="s">
        <v>282</v>
      </c>
      <c r="B52" s="26" t="s">
        <v>282</v>
      </c>
      <c r="C52" s="0" t="n">
        <v>465.136237830963</v>
      </c>
      <c r="D52" s="0" t="n">
        <v>194.210010542102</v>
      </c>
      <c r="E52" s="0" t="n">
        <v>112.22592017737</v>
      </c>
      <c r="F52" s="0" t="n">
        <v>217.778689079041</v>
      </c>
      <c r="G52" s="0" t="n">
        <v>194.210010542102</v>
      </c>
      <c r="H52" s="0" t="n">
        <v>192.732843998033</v>
      </c>
      <c r="I52" s="0" t="n">
        <v>409.872953276713</v>
      </c>
      <c r="J52" s="0" t="n">
        <v>96.5246184437317</v>
      </c>
      <c r="K52" s="0" t="n">
        <v>281.875783708604</v>
      </c>
      <c r="L52" s="0" t="n">
        <v>95.2966232166684</v>
      </c>
      <c r="M52" s="0" t="n">
        <v>279.338320122065</v>
      </c>
      <c r="N52" s="0" t="n">
        <v>245.400783001875</v>
      </c>
      <c r="O52" s="0" t="n">
        <v>329.043832148243</v>
      </c>
      <c r="P52" s="0" t="n">
        <v>118.370971468893</v>
      </c>
      <c r="Q52" s="0" t="n">
        <v>172.348902951042</v>
      </c>
      <c r="R52" s="0" t="n">
        <v>96.4733238599664</v>
      </c>
      <c r="S52" s="0" t="n">
        <v>261.045577220487</v>
      </c>
      <c r="T52" s="0" t="n">
        <v>102.179620316675</v>
      </c>
    </row>
    <row r="53" customFormat="false" ht="16" hidden="false" customHeight="false" outlineLevel="0" collapsed="false">
      <c r="A53" s="0" t="s">
        <v>285</v>
      </c>
      <c r="B53" s="26" t="s">
        <v>285</v>
      </c>
      <c r="C53" s="0" t="n">
        <v>2438.08704816423</v>
      </c>
      <c r="D53" s="0" t="n">
        <v>554.429075110755</v>
      </c>
      <c r="E53" s="0" t="n">
        <v>713.005724520615</v>
      </c>
      <c r="F53" s="0" t="n">
        <v>257.488500693341</v>
      </c>
      <c r="G53" s="0" t="n">
        <v>715.078917281623</v>
      </c>
      <c r="H53" s="0" t="n">
        <v>713.005724520615</v>
      </c>
      <c r="I53" s="0" t="n">
        <v>1649.07087566968</v>
      </c>
      <c r="J53" s="0" t="n">
        <v>526.004756795273</v>
      </c>
      <c r="K53" s="0" t="n">
        <v>1947.30551821274</v>
      </c>
      <c r="L53" s="0" t="n">
        <v>260.953376783332</v>
      </c>
      <c r="M53" s="0" t="n">
        <v>1495.81271010879</v>
      </c>
      <c r="N53" s="0" t="n">
        <v>1243.22087637393</v>
      </c>
      <c r="O53" s="0" t="n">
        <v>812.319330668265</v>
      </c>
      <c r="P53" s="0" t="n">
        <v>674.553049952984</v>
      </c>
      <c r="Q53" s="0" t="n">
        <v>309.71961927036</v>
      </c>
      <c r="R53" s="0" t="n">
        <v>187.212031175989</v>
      </c>
      <c r="S53" s="0" t="n">
        <v>1051.7087667162</v>
      </c>
      <c r="T53" s="0" t="n">
        <v>295.748106834066</v>
      </c>
    </row>
    <row r="54" customFormat="false" ht="16" hidden="false" customHeight="false" outlineLevel="0" collapsed="false">
      <c r="A54" s="0" t="s">
        <v>288</v>
      </c>
      <c r="B54" s="25" t="s">
        <v>288</v>
      </c>
      <c r="C54" s="0" t="n">
        <v>2336.02333058456</v>
      </c>
      <c r="D54" s="0" t="n">
        <v>70.7770451674175</v>
      </c>
      <c r="E54" s="0" t="n">
        <v>414.146078433253</v>
      </c>
      <c r="F54" s="0" t="n">
        <v>40.6479351980248</v>
      </c>
      <c r="G54" s="0" t="n">
        <v>814.237776358966</v>
      </c>
      <c r="H54" s="0" t="n">
        <v>543.536208470886</v>
      </c>
      <c r="I54" s="0" t="n">
        <v>11339.4432743544</v>
      </c>
      <c r="J54" s="0" t="n">
        <v>121.612164655507</v>
      </c>
      <c r="K54" s="0" t="n">
        <v>5944.72495167224</v>
      </c>
      <c r="L54" s="0" t="n">
        <v>34.1142358616443</v>
      </c>
      <c r="M54" s="0" t="n">
        <v>2637.22724622579</v>
      </c>
      <c r="N54" s="0" t="n">
        <v>2489.11287358012</v>
      </c>
      <c r="O54" s="0" t="n">
        <v>1689.04357283054</v>
      </c>
      <c r="P54" s="0" t="n">
        <v>543.536208470886</v>
      </c>
      <c r="Q54" s="0" t="n">
        <v>32.6244291085533</v>
      </c>
      <c r="R54" s="0" t="n">
        <v>32.0651939887181</v>
      </c>
      <c r="S54" s="0" t="n">
        <v>1614.62610304151</v>
      </c>
      <c r="T54" s="0" t="n">
        <v>329.913188569828</v>
      </c>
    </row>
    <row r="55" customFormat="false" ht="16" hidden="false" customHeight="false" outlineLevel="0" collapsed="false">
      <c r="A55" s="0" t="s">
        <v>1606</v>
      </c>
      <c r="B55" s="26" t="s">
        <v>291</v>
      </c>
      <c r="C55" s="0" t="n">
        <v>118.088106278811</v>
      </c>
      <c r="D55" s="0" t="n">
        <v>14.9328353981523</v>
      </c>
      <c r="E55" s="0" t="n">
        <v>29.4815719626242</v>
      </c>
      <c r="F55" s="0" t="n">
        <v>4.16215713464335</v>
      </c>
      <c r="G55" s="0" t="n">
        <v>41.8966874044158</v>
      </c>
      <c r="H55" s="0" t="n">
        <v>40.2928987848564</v>
      </c>
      <c r="I55" s="0" t="n">
        <v>506.99882949002</v>
      </c>
      <c r="J55" s="0" t="n">
        <v>12.8121487257644</v>
      </c>
      <c r="K55" s="0" t="n">
        <v>219.465427660337</v>
      </c>
      <c r="L55" s="0" t="n">
        <v>5.626475418249</v>
      </c>
      <c r="M55" s="0" t="n">
        <v>141.815836155459</v>
      </c>
      <c r="N55" s="0" t="n">
        <v>122.566444877403</v>
      </c>
      <c r="O55" s="0" t="n">
        <v>150.510477513497</v>
      </c>
      <c r="P55" s="0" t="n">
        <v>40.2928987848564</v>
      </c>
      <c r="Q55" s="0" t="n">
        <v>11.8963463086741</v>
      </c>
      <c r="R55" s="0" t="n">
        <v>1.90974464970073</v>
      </c>
      <c r="S55" s="0" t="n">
        <v>70.5658489250083</v>
      </c>
      <c r="T55" s="0" t="n">
        <v>9.42499095714269</v>
      </c>
    </row>
    <row r="56" customFormat="false" ht="16" hidden="false" customHeight="false" outlineLevel="0" collapsed="false">
      <c r="A56" s="0" t="s">
        <v>1607</v>
      </c>
      <c r="B56" s="26" t="s">
        <v>294</v>
      </c>
      <c r="C56" s="0" t="n">
        <v>378.476940602067</v>
      </c>
      <c r="D56" s="0" t="n">
        <v>390.165429718228</v>
      </c>
      <c r="E56" s="0" t="n">
        <v>363.237969488006</v>
      </c>
      <c r="F56" s="0" t="n">
        <v>302.141323096696</v>
      </c>
      <c r="G56" s="0" t="n">
        <v>380.057610357986</v>
      </c>
      <c r="H56" s="0" t="n">
        <v>515.378064198918</v>
      </c>
      <c r="I56" s="0" t="n">
        <v>413.89415772487</v>
      </c>
      <c r="J56" s="0" t="n">
        <v>444.969987169034</v>
      </c>
      <c r="K56" s="0" t="n">
        <v>383.919520751645</v>
      </c>
      <c r="L56" s="0" t="n">
        <v>403.553833521503</v>
      </c>
      <c r="M56" s="0" t="n">
        <v>476.116755362038</v>
      </c>
      <c r="N56" s="0" t="n">
        <v>518.770448112341</v>
      </c>
      <c r="O56" s="0" t="n">
        <v>534.551516484421</v>
      </c>
      <c r="P56" s="0" t="n">
        <v>389.933471127761</v>
      </c>
      <c r="Q56" s="0" t="n">
        <v>334.497583621824</v>
      </c>
      <c r="R56" s="0" t="n">
        <v>389.933471127761</v>
      </c>
      <c r="S56" s="0" t="n">
        <v>334.384571064682</v>
      </c>
      <c r="T56" s="0" t="n">
        <v>257.182945754524</v>
      </c>
    </row>
    <row r="57" customFormat="false" ht="16" hidden="false" customHeight="false" outlineLevel="0" collapsed="false">
      <c r="A57" s="0" t="s">
        <v>1608</v>
      </c>
      <c r="B57" s="26" t="s">
        <v>297</v>
      </c>
      <c r="C57" s="0" t="n">
        <v>166.005905541941</v>
      </c>
      <c r="D57" s="0" t="n">
        <v>143.554938793515</v>
      </c>
      <c r="E57" s="0" t="n">
        <v>78.634110606196</v>
      </c>
      <c r="F57" s="0" t="n">
        <v>66.2909662799743</v>
      </c>
      <c r="G57" s="0" t="n">
        <v>200.985166817622</v>
      </c>
      <c r="H57" s="0" t="n">
        <v>183.739551871883</v>
      </c>
      <c r="I57" s="0" t="n">
        <v>340.697029342739</v>
      </c>
      <c r="J57" s="0" t="n">
        <v>130.460812700499</v>
      </c>
      <c r="K57" s="0" t="n">
        <v>201.214685752374</v>
      </c>
      <c r="L57" s="0" t="n">
        <v>77.6852612131787</v>
      </c>
      <c r="M57" s="0" t="n">
        <v>212.459528860109</v>
      </c>
      <c r="N57" s="0" t="n">
        <v>143.554938793515</v>
      </c>
      <c r="O57" s="0" t="n">
        <v>232.517265087796</v>
      </c>
      <c r="P57" s="0" t="n">
        <v>82.6545485996909</v>
      </c>
      <c r="Q57" s="0" t="n">
        <v>76.5504624649745</v>
      </c>
      <c r="R57" s="0" t="n">
        <v>76.8516126254145</v>
      </c>
      <c r="S57" s="0" t="n">
        <v>161.826424477666</v>
      </c>
      <c r="T57" s="0" t="n">
        <v>53.365109739449</v>
      </c>
    </row>
    <row r="58" customFormat="false" ht="16" hidden="false" customHeight="false" outlineLevel="0" collapsed="false">
      <c r="A58" s="0" t="s">
        <v>1609</v>
      </c>
      <c r="B58" s="26" t="s">
        <v>300</v>
      </c>
      <c r="C58" s="0" t="n">
        <v>46.2594939956892</v>
      </c>
      <c r="D58" s="0" t="n">
        <v>47.8210523231696</v>
      </c>
      <c r="E58" s="0" t="n">
        <v>26.0719599600406</v>
      </c>
      <c r="F58" s="0" t="n">
        <v>36.9977508709034</v>
      </c>
      <c r="G58" s="0" t="n">
        <v>90.0161843531456</v>
      </c>
      <c r="H58" s="0" t="n">
        <v>44.8909531502423</v>
      </c>
      <c r="I58" s="0" t="n">
        <v>72.6082329002335</v>
      </c>
      <c r="J58" s="0" t="n">
        <v>34.1220797814084</v>
      </c>
      <c r="K58" s="0" t="n">
        <v>54.5019224697046</v>
      </c>
      <c r="L58" s="0" t="n">
        <v>46.2594939956892</v>
      </c>
      <c r="M58" s="0" t="n">
        <v>105.611377817474</v>
      </c>
      <c r="N58" s="0" t="n">
        <v>86.228540969746</v>
      </c>
      <c r="O58" s="0" t="n">
        <v>62.7688362600585</v>
      </c>
      <c r="P58" s="0" t="n">
        <v>27.8128335832757</v>
      </c>
      <c r="Q58" s="0" t="n">
        <v>17.4598760654661</v>
      </c>
      <c r="R58" s="0" t="n">
        <v>40.4383585238772</v>
      </c>
      <c r="S58" s="0" t="n">
        <v>77.170452133305</v>
      </c>
      <c r="T58" s="0" t="n">
        <v>24.7826797194964</v>
      </c>
    </row>
    <row r="59" customFormat="false" ht="16" hidden="false" customHeight="false" outlineLevel="0" collapsed="false">
      <c r="A59" s="0" t="s">
        <v>1610</v>
      </c>
      <c r="B59" s="26" t="s">
        <v>303</v>
      </c>
      <c r="C59" s="0" t="n">
        <v>468.272336380307</v>
      </c>
      <c r="D59" s="0" t="n">
        <v>329.378067082071</v>
      </c>
      <c r="E59" s="0" t="n">
        <v>220.327914079076</v>
      </c>
      <c r="F59" s="0" t="n">
        <v>266.080427503636</v>
      </c>
      <c r="G59" s="0" t="n">
        <v>693.895232297436</v>
      </c>
      <c r="H59" s="0" t="n">
        <v>407.443632787806</v>
      </c>
      <c r="I59" s="0" t="n">
        <v>780.579907108327</v>
      </c>
      <c r="J59" s="0" t="n">
        <v>465.023611350248</v>
      </c>
      <c r="K59" s="0" t="n">
        <v>516.035080010796</v>
      </c>
      <c r="L59" s="0" t="n">
        <v>210.172688083752</v>
      </c>
      <c r="M59" s="0" t="n">
        <v>825.717316065647</v>
      </c>
      <c r="N59" s="0" t="n">
        <v>592.580322023306</v>
      </c>
      <c r="O59" s="0" t="n">
        <v>407.443632787806</v>
      </c>
      <c r="P59" s="0" t="n">
        <v>254.8118901307</v>
      </c>
      <c r="Q59" s="0" t="n">
        <v>199.31929375994</v>
      </c>
      <c r="R59" s="0" t="n">
        <v>189.864035654308</v>
      </c>
      <c r="S59" s="0" t="n">
        <v>908.702277344816</v>
      </c>
      <c r="T59" s="0" t="n">
        <v>348.945777860752</v>
      </c>
    </row>
    <row r="60" customFormat="false" ht="16" hidden="false" customHeight="false" outlineLevel="0" collapsed="false">
      <c r="A60" s="0" t="s">
        <v>1611</v>
      </c>
      <c r="B60" s="26" t="s">
        <v>306</v>
      </c>
      <c r="C60" s="0" t="n">
        <v>3432.06599154699</v>
      </c>
      <c r="D60" s="0" t="n">
        <v>758.771362293584</v>
      </c>
      <c r="E60" s="0" t="n">
        <v>1518.26666432535</v>
      </c>
      <c r="F60" s="0" t="n">
        <v>558.024148543985</v>
      </c>
      <c r="G60" s="0" t="n">
        <v>2269.08565828743</v>
      </c>
      <c r="H60" s="0" t="n">
        <v>1518.26666432535</v>
      </c>
      <c r="I60" s="0" t="n">
        <v>3295.16986802172</v>
      </c>
      <c r="J60" s="0" t="n">
        <v>810.175924296317</v>
      </c>
      <c r="K60" s="0" t="n">
        <v>2799.35584835275</v>
      </c>
      <c r="L60" s="0" t="n">
        <v>417.889767012214</v>
      </c>
      <c r="M60" s="0" t="n">
        <v>3417.80606105715</v>
      </c>
      <c r="N60" s="0" t="n">
        <v>2625.49305223689</v>
      </c>
      <c r="O60" s="0" t="n">
        <v>1603.27628754358</v>
      </c>
      <c r="P60" s="0" t="n">
        <v>935.567175158303</v>
      </c>
      <c r="Q60" s="0" t="n">
        <v>498.289618209483</v>
      </c>
      <c r="R60" s="0" t="n">
        <v>459.330189897946</v>
      </c>
      <c r="S60" s="0" t="n">
        <v>2645.79100585256</v>
      </c>
      <c r="T60" s="0" t="n">
        <v>975.230155303782</v>
      </c>
    </row>
    <row r="61" customFormat="false" ht="16" hidden="false" customHeight="false" outlineLevel="0" collapsed="false">
      <c r="A61" s="0" t="s">
        <v>1612</v>
      </c>
      <c r="B61" s="26" t="s">
        <v>309</v>
      </c>
      <c r="C61" s="0" t="n">
        <v>16689.1425875191</v>
      </c>
      <c r="D61" s="0" t="n">
        <v>147.716167676217</v>
      </c>
      <c r="E61" s="0" t="n">
        <v>1878.32528674349</v>
      </c>
      <c r="F61" s="0" t="n">
        <v>83.1277268576453</v>
      </c>
      <c r="G61" s="0" t="n">
        <v>2189.20028508218</v>
      </c>
      <c r="H61" s="0" t="n">
        <v>2620.37823979771</v>
      </c>
      <c r="I61" s="0" t="n">
        <v>25276.8342970324</v>
      </c>
      <c r="J61" s="0" t="n">
        <v>389.826421965918</v>
      </c>
      <c r="K61" s="0" t="n">
        <v>30425.9450612647</v>
      </c>
      <c r="L61" s="0" t="n">
        <v>58.0487272913887</v>
      </c>
      <c r="M61" s="0" t="n">
        <v>11359.3328619453</v>
      </c>
      <c r="N61" s="0" t="n">
        <v>12855.0614821895</v>
      </c>
      <c r="O61" s="0" t="n">
        <v>8251.74149961233</v>
      </c>
      <c r="P61" s="0" t="n">
        <v>2329.09524754093</v>
      </c>
      <c r="Q61" s="0" t="n">
        <v>90.469379860697</v>
      </c>
      <c r="R61" s="0" t="n">
        <v>70.3672006200749</v>
      </c>
      <c r="S61" s="0" t="n">
        <v>8091.24920399066</v>
      </c>
      <c r="T61" s="0" t="n">
        <v>2329.09524754093</v>
      </c>
    </row>
    <row r="62" customFormat="false" ht="16" hidden="false" customHeight="false" outlineLevel="0" collapsed="false">
      <c r="A62" s="0" t="s">
        <v>312</v>
      </c>
      <c r="B62" s="26" t="s">
        <v>312</v>
      </c>
      <c r="C62" s="0" t="n">
        <v>790.137853019665</v>
      </c>
      <c r="D62" s="0" t="n">
        <v>86.8329370232078</v>
      </c>
      <c r="E62" s="0" t="n">
        <v>118.695907545172</v>
      </c>
      <c r="F62" s="0" t="n">
        <v>41.146802178104</v>
      </c>
      <c r="G62" s="0" t="n">
        <v>222.880814859909</v>
      </c>
      <c r="H62" s="0" t="n">
        <v>297.452939523776</v>
      </c>
      <c r="I62" s="0" t="n">
        <v>1122.99098920984</v>
      </c>
      <c r="J62" s="0" t="n">
        <v>55.8034178190865</v>
      </c>
      <c r="K62" s="0" t="n">
        <v>1304.27084035832</v>
      </c>
      <c r="L62" s="0" t="n">
        <v>32.5092374012111</v>
      </c>
      <c r="M62" s="0" t="n">
        <v>823.827422376044</v>
      </c>
      <c r="N62" s="0" t="n">
        <v>932.882402676175</v>
      </c>
      <c r="O62" s="0" t="n">
        <v>402.025268420571</v>
      </c>
      <c r="P62" s="0" t="n">
        <v>222.880814859909</v>
      </c>
      <c r="Q62" s="0" t="n">
        <v>63.5979006079354</v>
      </c>
      <c r="R62" s="0" t="n">
        <v>34.0007750936571</v>
      </c>
      <c r="S62" s="0" t="n">
        <v>687.608787943112</v>
      </c>
      <c r="T62" s="0" t="n">
        <v>186.45438316045</v>
      </c>
    </row>
    <row r="63" customFormat="false" ht="16" hidden="false" customHeight="false" outlineLevel="0" collapsed="false">
      <c r="A63" s="0" t="s">
        <v>315</v>
      </c>
      <c r="B63" s="26" t="s">
        <v>315</v>
      </c>
      <c r="C63" s="0" t="n">
        <v>3958.11111643564</v>
      </c>
      <c r="D63" s="0" t="n">
        <v>3050.59610410964</v>
      </c>
      <c r="E63" s="0" t="n">
        <v>1783.96955361596</v>
      </c>
      <c r="F63" s="0" t="n">
        <v>1437.17531369432</v>
      </c>
      <c r="G63" s="0" t="n">
        <v>1317.1012190233</v>
      </c>
      <c r="H63" s="0" t="n">
        <v>2265.97334410339</v>
      </c>
      <c r="I63" s="0" t="n">
        <v>815.223639130073</v>
      </c>
      <c r="J63" s="0" t="n">
        <v>2094.79989925693</v>
      </c>
      <c r="K63" s="0" t="n">
        <v>848.835282923198</v>
      </c>
      <c r="L63" s="0" t="n">
        <v>1784.55044647439</v>
      </c>
      <c r="M63" s="0" t="n">
        <v>1646.5018049198</v>
      </c>
      <c r="N63" s="0" t="n">
        <v>2635.98546116237</v>
      </c>
      <c r="O63" s="0" t="n">
        <v>1230.62240989837</v>
      </c>
      <c r="P63" s="0" t="n">
        <v>1462.60086035714</v>
      </c>
      <c r="Q63" s="0" t="n">
        <v>1646.5018049198</v>
      </c>
      <c r="R63" s="0" t="n">
        <v>2082.71056711019</v>
      </c>
      <c r="S63" s="0" t="n">
        <v>1472.07599235831</v>
      </c>
      <c r="T63" s="0" t="n">
        <v>1570.42927318764</v>
      </c>
    </row>
    <row r="64" customFormat="false" ht="16" hidden="false" customHeight="false" outlineLevel="0" collapsed="false">
      <c r="A64" s="0" t="s">
        <v>318</v>
      </c>
      <c r="B64" s="26" t="s">
        <v>318</v>
      </c>
      <c r="C64" s="0" t="n">
        <v>1631.821540845</v>
      </c>
      <c r="D64" s="0" t="n">
        <v>1361.56377783941</v>
      </c>
      <c r="E64" s="0" t="n">
        <v>504.404586192409</v>
      </c>
      <c r="F64" s="0" t="n">
        <v>448.387983224541</v>
      </c>
      <c r="G64" s="0" t="n">
        <v>710.166446420882</v>
      </c>
      <c r="H64" s="0" t="n">
        <v>682.916871531924</v>
      </c>
      <c r="I64" s="0" t="n">
        <v>747.244053222842</v>
      </c>
      <c r="J64" s="0" t="n">
        <v>620.445833798519</v>
      </c>
      <c r="K64" s="0" t="n">
        <v>606.300831026379</v>
      </c>
      <c r="L64" s="0" t="n">
        <v>501.320178589757</v>
      </c>
      <c r="M64" s="0" t="n">
        <v>620.445833798519</v>
      </c>
      <c r="N64" s="0" t="n">
        <v>701.521890967908</v>
      </c>
      <c r="O64" s="0" t="n">
        <v>811.926001754351</v>
      </c>
      <c r="P64" s="0" t="n">
        <v>496.37309382468</v>
      </c>
      <c r="Q64" s="0" t="n">
        <v>584.905182220645</v>
      </c>
      <c r="R64" s="0" t="n">
        <v>550.903737673858</v>
      </c>
      <c r="S64" s="0" t="n">
        <v>737.463990053674</v>
      </c>
      <c r="T64" s="0" t="n">
        <v>322.743077838582</v>
      </c>
    </row>
    <row r="65" customFormat="false" ht="16" hidden="false" customHeight="false" outlineLevel="0" collapsed="false">
      <c r="A65" s="0" t="s">
        <v>321</v>
      </c>
      <c r="B65" s="26" t="s">
        <v>321</v>
      </c>
      <c r="C65" s="0" t="n">
        <v>1811.8329727965</v>
      </c>
      <c r="D65" s="0" t="n">
        <v>1156.78927104198</v>
      </c>
      <c r="E65" s="0" t="n">
        <v>1085.6201521891</v>
      </c>
      <c r="F65" s="0" t="n">
        <v>938.749281293334</v>
      </c>
      <c r="G65" s="0" t="n">
        <v>1613.30680485234</v>
      </c>
      <c r="H65" s="0" t="n">
        <v>1527.37409566622</v>
      </c>
      <c r="I65" s="0" t="n">
        <v>1766.98989098884</v>
      </c>
      <c r="J65" s="0" t="n">
        <v>963.575653469898</v>
      </c>
      <c r="K65" s="0" t="n">
        <v>938.113479418241</v>
      </c>
      <c r="L65" s="0" t="n">
        <v>401.097582880017</v>
      </c>
      <c r="M65" s="0" t="n">
        <v>1343.63998362547</v>
      </c>
      <c r="N65" s="0" t="n">
        <v>1085.6201521891</v>
      </c>
      <c r="O65" s="0" t="n">
        <v>948.234641331008</v>
      </c>
      <c r="P65" s="0" t="n">
        <v>1299.75812844734</v>
      </c>
      <c r="Q65" s="0" t="n">
        <v>589.245486832774</v>
      </c>
      <c r="R65" s="0" t="n">
        <v>801.06683029755</v>
      </c>
      <c r="S65" s="0" t="n">
        <v>1776.71710586166</v>
      </c>
      <c r="T65" s="0" t="n">
        <v>803.509212046253</v>
      </c>
    </row>
    <row r="66" customFormat="false" ht="16" hidden="false" customHeight="false" outlineLevel="0" collapsed="false">
      <c r="A66" s="0" t="s">
        <v>324</v>
      </c>
      <c r="B66" s="26" t="s">
        <v>324</v>
      </c>
      <c r="C66" s="0" t="n">
        <v>4793.79492991832</v>
      </c>
      <c r="D66" s="0" t="n">
        <v>4182.45241148625</v>
      </c>
      <c r="E66" s="0" t="n">
        <v>3997.91692117046</v>
      </c>
      <c r="F66" s="0" t="n">
        <v>2238.42755436805</v>
      </c>
      <c r="G66" s="0" t="n">
        <v>4401.9940904839</v>
      </c>
      <c r="H66" s="0" t="n">
        <v>4457.52001826228</v>
      </c>
      <c r="I66" s="0" t="n">
        <v>3279.43287505055</v>
      </c>
      <c r="J66" s="0" t="n">
        <v>2400.00525557903</v>
      </c>
      <c r="K66" s="0" t="n">
        <v>1533.07135015379</v>
      </c>
      <c r="L66" s="0" t="n">
        <v>887.537847685518</v>
      </c>
      <c r="M66" s="0" t="n">
        <v>3305.82226191805</v>
      </c>
      <c r="N66" s="0" t="n">
        <v>3279.43287505055</v>
      </c>
      <c r="O66" s="0" t="n">
        <v>2238.96818159552</v>
      </c>
      <c r="P66" s="0" t="n">
        <v>3663.84436473506</v>
      </c>
      <c r="Q66" s="0" t="n">
        <v>2085.96035323465</v>
      </c>
      <c r="R66" s="0" t="n">
        <v>1176.20354820652</v>
      </c>
      <c r="S66" s="0" t="n">
        <v>5056.52272796191</v>
      </c>
      <c r="T66" s="0" t="n">
        <v>2472.73899396754</v>
      </c>
    </row>
    <row r="67" customFormat="false" ht="16" hidden="false" customHeight="false" outlineLevel="0" collapsed="false">
      <c r="A67" s="0" t="s">
        <v>327</v>
      </c>
      <c r="B67" s="26" t="s">
        <v>327</v>
      </c>
      <c r="C67" s="0" t="n">
        <v>12893.2406115231</v>
      </c>
      <c r="D67" s="0" t="n">
        <v>3561.33702063262</v>
      </c>
      <c r="E67" s="0" t="n">
        <v>4063.22197997686</v>
      </c>
      <c r="F67" s="0" t="n">
        <v>1484.07261473941</v>
      </c>
      <c r="G67" s="0" t="n">
        <v>4687.0866679535</v>
      </c>
      <c r="H67" s="0" t="n">
        <v>5983.37430638477</v>
      </c>
      <c r="I67" s="0" t="n">
        <v>22612.2419174904</v>
      </c>
      <c r="J67" s="0" t="n">
        <v>2435.62899532422</v>
      </c>
      <c r="K67" s="0" t="n">
        <v>11823.4979233273</v>
      </c>
      <c r="L67" s="0" t="n">
        <v>805.634814738787</v>
      </c>
      <c r="M67" s="0" t="n">
        <v>29858.2834034213</v>
      </c>
      <c r="N67" s="0" t="n">
        <v>11904.8312686101</v>
      </c>
      <c r="O67" s="0" t="n">
        <v>8872.0896110536</v>
      </c>
      <c r="P67" s="0" t="n">
        <v>4687.0866679535</v>
      </c>
      <c r="Q67" s="0" t="n">
        <v>3083.75633466758</v>
      </c>
      <c r="R67" s="0" t="n">
        <v>1005.17805623735</v>
      </c>
      <c r="S67" s="0" t="n">
        <v>17199.6406586409</v>
      </c>
      <c r="T67" s="0" t="n">
        <v>2946.17049578194</v>
      </c>
    </row>
    <row r="68" customFormat="false" ht="16" hidden="false" customHeight="false" outlineLevel="0" collapsed="false">
      <c r="A68" s="0" t="s">
        <v>330</v>
      </c>
      <c r="B68" s="25" t="s">
        <v>330</v>
      </c>
      <c r="C68" s="0" t="n">
        <v>2273.83378690726</v>
      </c>
      <c r="D68" s="0" t="n">
        <v>389.123450429607</v>
      </c>
      <c r="E68" s="0" t="n">
        <v>415.38607272353</v>
      </c>
      <c r="F68" s="0" t="n">
        <v>135.472824432645</v>
      </c>
      <c r="G68" s="0" t="n">
        <v>516.432315253382</v>
      </c>
      <c r="H68" s="0" t="n">
        <v>542.776743696003</v>
      </c>
      <c r="I68" s="0" t="n">
        <v>4058.45045055313</v>
      </c>
      <c r="J68" s="0" t="n">
        <v>247.410881371702</v>
      </c>
      <c r="K68" s="0" t="n">
        <v>2076.56333748906</v>
      </c>
      <c r="L68" s="0" t="n">
        <v>94.450502925177</v>
      </c>
      <c r="M68" s="0" t="n">
        <v>2540.36135610882</v>
      </c>
      <c r="N68" s="0" t="n">
        <v>1757.81439547109</v>
      </c>
      <c r="O68" s="0" t="n">
        <v>1033.76806300509</v>
      </c>
      <c r="P68" s="0" t="n">
        <v>516.432315253382</v>
      </c>
      <c r="Q68" s="0" t="n">
        <v>253.162639583434</v>
      </c>
      <c r="R68" s="0" t="n">
        <v>103.132670197649</v>
      </c>
      <c r="S68" s="0" t="n">
        <v>1627.75343421172</v>
      </c>
      <c r="T68" s="0" t="n">
        <v>287.786891940772</v>
      </c>
    </row>
    <row r="69" customFormat="false" ht="16" hidden="false" customHeight="false" outlineLevel="0" collapsed="false">
      <c r="A69" s="0" t="s">
        <v>1613</v>
      </c>
      <c r="B69" s="25" t="s">
        <v>333</v>
      </c>
      <c r="C69" s="0" t="n">
        <v>178.223430113313</v>
      </c>
      <c r="D69" s="0" t="n">
        <v>148.179918522161</v>
      </c>
      <c r="E69" s="0" t="n">
        <v>123.13755445539</v>
      </c>
      <c r="F69" s="0" t="n">
        <v>91.9644367030811</v>
      </c>
      <c r="G69" s="0" t="n">
        <v>191.468321727123</v>
      </c>
      <c r="H69" s="0" t="n">
        <v>148.179918522161</v>
      </c>
      <c r="I69" s="0" t="n">
        <v>238.525481101966</v>
      </c>
      <c r="J69" s="0" t="n">
        <v>152.246020684271</v>
      </c>
      <c r="K69" s="0" t="n">
        <v>172.702986630651</v>
      </c>
      <c r="L69" s="0" t="n">
        <v>107.799189161449</v>
      </c>
      <c r="M69" s="0" t="n">
        <v>365.896939699552</v>
      </c>
      <c r="N69" s="0" t="n">
        <v>290.669687166857</v>
      </c>
      <c r="O69" s="0" t="n">
        <v>143.835018861782</v>
      </c>
      <c r="P69" s="0" t="n">
        <v>124.787680254912</v>
      </c>
      <c r="Q69" s="0" t="n">
        <v>117.379880672317</v>
      </c>
      <c r="R69" s="0" t="n">
        <v>117.889053955131</v>
      </c>
      <c r="S69" s="0" t="n">
        <v>232.391515298541</v>
      </c>
      <c r="T69" s="0" t="n">
        <v>89.0937306745388</v>
      </c>
    </row>
    <row r="70" customFormat="false" ht="16" hidden="false" customHeight="false" outlineLevel="0" collapsed="false">
      <c r="A70" s="0" t="s">
        <v>1614</v>
      </c>
      <c r="B70" s="26" t="s">
        <v>336</v>
      </c>
      <c r="C70" s="0" t="n">
        <v>5130.53606451347</v>
      </c>
      <c r="D70" s="0" t="n">
        <v>4989.19942513805</v>
      </c>
      <c r="E70" s="0" t="n">
        <v>5728.02273397706</v>
      </c>
      <c r="F70" s="0" t="n">
        <v>4080.98428991781</v>
      </c>
      <c r="G70" s="0" t="n">
        <v>3966.63202126238</v>
      </c>
      <c r="H70" s="0" t="n">
        <v>3819.43176230948</v>
      </c>
      <c r="I70" s="0" t="n">
        <v>3558.5647774283</v>
      </c>
      <c r="J70" s="0" t="n">
        <v>5152.71171464279</v>
      </c>
      <c r="K70" s="0" t="n">
        <v>3966.63202126238</v>
      </c>
      <c r="L70" s="0" t="n">
        <v>3436.12016319409</v>
      </c>
      <c r="M70" s="0" t="n">
        <v>5986.97356505775</v>
      </c>
      <c r="N70" s="0" t="n">
        <v>4896.6253722016</v>
      </c>
      <c r="O70" s="0" t="n">
        <v>3094.38044922912</v>
      </c>
      <c r="P70" s="0" t="n">
        <v>3866.45022389303</v>
      </c>
      <c r="Q70" s="0" t="n">
        <v>3786.84556037021</v>
      </c>
      <c r="R70" s="0" t="n">
        <v>3510.08052361883</v>
      </c>
      <c r="S70" s="0" t="n">
        <v>4919.06177032477</v>
      </c>
      <c r="T70" s="0" t="n">
        <v>2502.24087838232</v>
      </c>
    </row>
    <row r="71" customFormat="false" ht="16" hidden="false" customHeight="false" outlineLevel="0" collapsed="false">
      <c r="A71" s="0" t="s">
        <v>1615</v>
      </c>
      <c r="B71" s="26" t="s">
        <v>339</v>
      </c>
      <c r="C71" s="0" t="n">
        <v>1564.90380189381</v>
      </c>
      <c r="D71" s="0" t="n">
        <v>1078.34250008084</v>
      </c>
      <c r="E71" s="0" t="n">
        <v>918.414502719901</v>
      </c>
      <c r="F71" s="0" t="n">
        <v>879.125376264078</v>
      </c>
      <c r="G71" s="0" t="n">
        <v>1412.43596786886</v>
      </c>
      <c r="H71" s="0" t="n">
        <v>912.125974573295</v>
      </c>
      <c r="I71" s="0" t="n">
        <v>1458.77799578113</v>
      </c>
      <c r="J71" s="0" t="n">
        <v>889.677531711851</v>
      </c>
      <c r="K71" s="0" t="n">
        <v>1038.11329059123</v>
      </c>
      <c r="L71" s="0" t="n">
        <v>918.414502719901</v>
      </c>
      <c r="M71" s="0" t="n">
        <v>1698.13987818342</v>
      </c>
      <c r="N71" s="0" t="n">
        <v>1190.08013822005</v>
      </c>
      <c r="O71" s="0" t="n">
        <v>864.870051642683</v>
      </c>
      <c r="P71" s="0" t="n">
        <v>742.410022070341</v>
      </c>
      <c r="Q71" s="0" t="n">
        <v>671.655703559876</v>
      </c>
      <c r="R71" s="0" t="n">
        <v>713.640571846876</v>
      </c>
      <c r="S71" s="0" t="n">
        <v>1547.2746156412</v>
      </c>
      <c r="T71" s="0" t="n">
        <v>544.322252429903</v>
      </c>
    </row>
    <row r="72" customFormat="false" ht="16" hidden="false" customHeight="false" outlineLevel="0" collapsed="false">
      <c r="A72" s="0" t="s">
        <v>1616</v>
      </c>
      <c r="B72" s="26" t="s">
        <v>342</v>
      </c>
      <c r="C72" s="0" t="n">
        <v>441.918626862971</v>
      </c>
      <c r="D72" s="0" t="n">
        <v>216.322814529718</v>
      </c>
      <c r="E72" s="0" t="n">
        <v>254.871454053977</v>
      </c>
      <c r="F72" s="0" t="n">
        <v>328.457824601752</v>
      </c>
      <c r="G72" s="0" t="n">
        <v>446.411231050201</v>
      </c>
      <c r="H72" s="0" t="n">
        <v>298.613647538105</v>
      </c>
      <c r="I72" s="0" t="n">
        <v>515.880488179041</v>
      </c>
      <c r="J72" s="0" t="n">
        <v>341.038056245732</v>
      </c>
      <c r="K72" s="0" t="n">
        <v>397.282039070065</v>
      </c>
      <c r="L72" s="0" t="n">
        <v>245.71615518834</v>
      </c>
      <c r="M72" s="0" t="n">
        <v>629.284978849565</v>
      </c>
      <c r="N72" s="0" t="n">
        <v>448.279601514539</v>
      </c>
      <c r="O72" s="0" t="n">
        <v>328.457824601752</v>
      </c>
      <c r="P72" s="0" t="n">
        <v>273.337754173148</v>
      </c>
      <c r="Q72" s="0" t="n">
        <v>156.396885309827</v>
      </c>
      <c r="R72" s="0" t="n">
        <v>323.771691857211</v>
      </c>
      <c r="S72" s="0" t="n">
        <v>486.539861115323</v>
      </c>
      <c r="T72" s="0" t="n">
        <v>170.646885173214</v>
      </c>
    </row>
    <row r="73" customFormat="false" ht="16" hidden="false" customHeight="false" outlineLevel="0" collapsed="false">
      <c r="A73" s="0" t="s">
        <v>1617</v>
      </c>
      <c r="B73" s="26" t="s">
        <v>345</v>
      </c>
      <c r="C73" s="0" t="n">
        <v>1155.57016266939</v>
      </c>
      <c r="D73" s="0" t="n">
        <v>645.883815259678</v>
      </c>
      <c r="E73" s="0" t="n">
        <v>607.109031585247</v>
      </c>
      <c r="F73" s="0" t="n">
        <v>403.364815503771</v>
      </c>
      <c r="G73" s="0" t="n">
        <v>942.367369968374</v>
      </c>
      <c r="H73" s="0" t="n">
        <v>782.701763011871</v>
      </c>
      <c r="I73" s="0" t="n">
        <v>1248.85926551256</v>
      </c>
      <c r="J73" s="0" t="n">
        <v>1165.3690365053</v>
      </c>
      <c r="K73" s="0" t="n">
        <v>818.130913150092</v>
      </c>
      <c r="L73" s="0" t="n">
        <v>199.007620855999</v>
      </c>
      <c r="M73" s="0" t="n">
        <v>1511.18181930954</v>
      </c>
      <c r="N73" s="0" t="n">
        <v>977.116494504283</v>
      </c>
      <c r="O73" s="0" t="n">
        <v>782.701763011871</v>
      </c>
      <c r="P73" s="0" t="n">
        <v>713.138052637551</v>
      </c>
      <c r="Q73" s="0" t="n">
        <v>619.564841295195</v>
      </c>
      <c r="R73" s="0" t="n">
        <v>247.489557766008</v>
      </c>
      <c r="S73" s="0" t="n">
        <v>1231.74333626467</v>
      </c>
      <c r="T73" s="0" t="n">
        <v>409.610515384526</v>
      </c>
    </row>
    <row r="74" customFormat="false" ht="16" hidden="false" customHeight="false" outlineLevel="0" collapsed="false">
      <c r="A74" s="0" t="s">
        <v>1618</v>
      </c>
      <c r="B74" s="26" t="s">
        <v>348</v>
      </c>
      <c r="C74" s="0" t="n">
        <v>3713.61909202293</v>
      </c>
      <c r="D74" s="0" t="n">
        <v>460.283215303649</v>
      </c>
      <c r="E74" s="0" t="n">
        <v>915.371311832837</v>
      </c>
      <c r="F74" s="0" t="n">
        <v>188.415716846484</v>
      </c>
      <c r="G74" s="0" t="n">
        <v>1495.83141546274</v>
      </c>
      <c r="H74" s="0" t="n">
        <v>2132.35232141603</v>
      </c>
      <c r="I74" s="0" t="n">
        <v>10181.1736776381</v>
      </c>
      <c r="J74" s="0" t="n">
        <v>741.132810321885</v>
      </c>
      <c r="K74" s="0" t="n">
        <v>4072.94829339653</v>
      </c>
      <c r="L74" s="0" t="n">
        <v>201.175844195833</v>
      </c>
      <c r="M74" s="0" t="n">
        <v>15113.2670909159</v>
      </c>
      <c r="N74" s="0" t="n">
        <v>5166.13838547219</v>
      </c>
      <c r="O74" s="0" t="n">
        <v>2658.19859508272</v>
      </c>
      <c r="P74" s="0" t="n">
        <v>1495.83141546274</v>
      </c>
      <c r="Q74" s="0" t="n">
        <v>692.327178865584</v>
      </c>
      <c r="R74" s="0" t="n">
        <v>198.230202816174</v>
      </c>
      <c r="S74" s="0" t="n">
        <v>7902.5631500743</v>
      </c>
      <c r="T74" s="0" t="n">
        <v>1330.62319872117</v>
      </c>
    </row>
    <row r="75" customFormat="false" ht="16" hidden="false" customHeight="false" outlineLevel="0" collapsed="false">
      <c r="A75" s="0" t="s">
        <v>1619</v>
      </c>
      <c r="B75" s="26" t="s">
        <v>351</v>
      </c>
      <c r="C75" s="0" t="n">
        <v>1476.15080091374</v>
      </c>
      <c r="D75" s="0" t="n">
        <v>275.220755253522</v>
      </c>
      <c r="E75" s="0" t="n">
        <v>321.457880087484</v>
      </c>
      <c r="F75" s="0" t="n">
        <v>242.042226130483</v>
      </c>
      <c r="G75" s="0" t="n">
        <v>462.117477616594</v>
      </c>
      <c r="H75" s="0" t="n">
        <v>608.6851162464</v>
      </c>
      <c r="I75" s="0" t="n">
        <v>1459.28283153147</v>
      </c>
      <c r="J75" s="0" t="n">
        <v>255.648507909792</v>
      </c>
      <c r="K75" s="0" t="n">
        <v>647.351145246441</v>
      </c>
      <c r="L75" s="0" t="n">
        <v>148.707405316638</v>
      </c>
      <c r="M75" s="0" t="n">
        <v>1419.741853051</v>
      </c>
      <c r="N75" s="0" t="n">
        <v>820.442138734699</v>
      </c>
      <c r="O75" s="0" t="n">
        <v>616.635920418334</v>
      </c>
      <c r="P75" s="0" t="n">
        <v>462.117477616594</v>
      </c>
      <c r="Q75" s="0" t="n">
        <v>260.673242947077</v>
      </c>
      <c r="R75" s="0" t="n">
        <v>202.298906256728</v>
      </c>
      <c r="S75" s="0" t="n">
        <v>1021.68784304212</v>
      </c>
      <c r="T75" s="0" t="n">
        <v>361.291320023803</v>
      </c>
    </row>
    <row r="76" customFormat="false" ht="16" hidden="false" customHeight="false" outlineLevel="0" collapsed="false">
      <c r="A76" s="0" t="s">
        <v>354</v>
      </c>
      <c r="B76" s="26" t="s">
        <v>354</v>
      </c>
      <c r="C76" s="0" t="n">
        <v>16934.2982255444</v>
      </c>
      <c r="D76" s="0" t="n">
        <v>23721.3456563249</v>
      </c>
      <c r="E76" s="0" t="n">
        <v>23521.8427437519</v>
      </c>
      <c r="F76" s="0" t="n">
        <v>15518.6787634863</v>
      </c>
      <c r="G76" s="0" t="n">
        <v>16810.9355743961</v>
      </c>
      <c r="H76" s="0" t="n">
        <v>21247.1983212755</v>
      </c>
      <c r="I76" s="0" t="n">
        <v>7092.99651422964</v>
      </c>
      <c r="J76" s="0" t="n">
        <v>14824.2634268162</v>
      </c>
      <c r="K76" s="0" t="n">
        <v>6456.18364938641</v>
      </c>
      <c r="L76" s="0" t="n">
        <v>6399.78895104177</v>
      </c>
      <c r="M76" s="0" t="n">
        <v>12599.0510215474</v>
      </c>
      <c r="N76" s="0" t="n">
        <v>17005.1060544793</v>
      </c>
      <c r="O76" s="0" t="n">
        <v>14826.1989073389</v>
      </c>
      <c r="P76" s="0" t="n">
        <v>15518.6787634863</v>
      </c>
      <c r="Q76" s="0" t="n">
        <v>21907.6580706491</v>
      </c>
      <c r="R76" s="0" t="n">
        <v>14899.6684321578</v>
      </c>
      <c r="S76" s="0" t="n">
        <v>16021.7765412257</v>
      </c>
      <c r="T76" s="0" t="n">
        <v>12896.4622008564</v>
      </c>
    </row>
    <row r="77" customFormat="false" ht="16" hidden="false" customHeight="false" outlineLevel="0" collapsed="false">
      <c r="A77" s="0" t="s">
        <v>357</v>
      </c>
      <c r="B77" s="26" t="s">
        <v>357</v>
      </c>
      <c r="C77" s="0" t="n">
        <v>176946.499189266</v>
      </c>
      <c r="D77" s="0" t="n">
        <v>142697.466629442</v>
      </c>
      <c r="E77" s="0" t="n">
        <v>156915.300306253</v>
      </c>
      <c r="F77" s="0" t="n">
        <v>122865.334240877</v>
      </c>
      <c r="G77" s="0" t="n">
        <v>109734.022034477</v>
      </c>
      <c r="H77" s="0" t="n">
        <v>105443.419435274</v>
      </c>
      <c r="I77" s="0" t="n">
        <v>70275.3779097398</v>
      </c>
      <c r="J77" s="0" t="n">
        <v>109734.022034477</v>
      </c>
      <c r="K77" s="0" t="n">
        <v>67269.2607160705</v>
      </c>
      <c r="L77" s="0" t="n">
        <v>75597.9459612029</v>
      </c>
      <c r="M77" s="0" t="n">
        <v>107649.15584335</v>
      </c>
      <c r="N77" s="0" t="n">
        <v>110930.579807374</v>
      </c>
      <c r="O77" s="0" t="n">
        <v>91116.656669875</v>
      </c>
      <c r="P77" s="0" t="n">
        <v>93245.9532794764</v>
      </c>
      <c r="Q77" s="0" t="n">
        <v>111278.803256087</v>
      </c>
      <c r="R77" s="0" t="n">
        <v>118884.571330147</v>
      </c>
      <c r="S77" s="0" t="n">
        <v>114710.004700246</v>
      </c>
      <c r="T77" s="0" t="n">
        <v>70822.6304796798</v>
      </c>
    </row>
    <row r="78" customFormat="false" ht="16" hidden="false" customHeight="false" outlineLevel="0" collapsed="false">
      <c r="A78" s="0" t="s">
        <v>360</v>
      </c>
      <c r="B78" s="26" t="s">
        <v>360</v>
      </c>
      <c r="C78" s="0" t="n">
        <v>53459.2540873219</v>
      </c>
      <c r="D78" s="0" t="n">
        <v>36334.5082989241</v>
      </c>
      <c r="E78" s="0" t="n">
        <v>31492.2032099808</v>
      </c>
      <c r="F78" s="0" t="n">
        <v>18049.7209727061</v>
      </c>
      <c r="G78" s="0" t="n">
        <v>27556.2510208021</v>
      </c>
      <c r="H78" s="0" t="n">
        <v>19675.7884385755</v>
      </c>
      <c r="I78" s="0" t="n">
        <v>19489.5706422104</v>
      </c>
      <c r="J78" s="0" t="n">
        <v>21930.6360989059</v>
      </c>
      <c r="K78" s="0" t="n">
        <v>17272.6437919628</v>
      </c>
      <c r="L78" s="0" t="n">
        <v>10194.3343939238</v>
      </c>
      <c r="M78" s="0" t="n">
        <v>24799.650180492</v>
      </c>
      <c r="N78" s="0" t="n">
        <v>19545.9682755578</v>
      </c>
      <c r="O78" s="0" t="n">
        <v>18979.3471833589</v>
      </c>
      <c r="P78" s="0" t="n">
        <v>19043.1105711448</v>
      </c>
      <c r="Q78" s="0" t="n">
        <v>19545.9682755578</v>
      </c>
      <c r="R78" s="0" t="n">
        <v>15373.8782672351</v>
      </c>
      <c r="S78" s="0" t="n">
        <v>25295.2398641477</v>
      </c>
      <c r="T78" s="0" t="n">
        <v>10319.784604973</v>
      </c>
    </row>
    <row r="79" customFormat="false" ht="16" hidden="false" customHeight="false" outlineLevel="0" collapsed="false">
      <c r="A79" s="0" t="s">
        <v>363</v>
      </c>
      <c r="B79" s="26" t="s">
        <v>363</v>
      </c>
      <c r="C79" s="0" t="n">
        <v>3905.3321783633</v>
      </c>
      <c r="D79" s="0" t="n">
        <v>1976.8593411622</v>
      </c>
      <c r="E79" s="0" t="n">
        <v>2177.54783702567</v>
      </c>
      <c r="F79" s="0" t="n">
        <v>1292.85351912605</v>
      </c>
      <c r="G79" s="0" t="n">
        <v>2390.50245734903</v>
      </c>
      <c r="H79" s="0" t="n">
        <v>1599.60314673035</v>
      </c>
      <c r="I79" s="0" t="n">
        <v>2250.04034114295</v>
      </c>
      <c r="J79" s="0" t="n">
        <v>1599.60314673035</v>
      </c>
      <c r="K79" s="0" t="n">
        <v>1243.34507835912</v>
      </c>
      <c r="L79" s="0" t="n">
        <v>868.228471723288</v>
      </c>
      <c r="M79" s="0" t="n">
        <v>1871.75393546947</v>
      </c>
      <c r="N79" s="0" t="n">
        <v>1696.06752931662</v>
      </c>
      <c r="O79" s="0" t="n">
        <v>1261.38953830628</v>
      </c>
      <c r="P79" s="0" t="n">
        <v>1211.10215804449</v>
      </c>
      <c r="Q79" s="0" t="n">
        <v>924.651054243211</v>
      </c>
      <c r="R79" s="0" t="n">
        <v>978.06108168626</v>
      </c>
      <c r="S79" s="0" t="n">
        <v>2125.62467780574</v>
      </c>
      <c r="T79" s="0" t="n">
        <v>986.374455970036</v>
      </c>
    </row>
    <row r="80" customFormat="false" ht="16" hidden="false" customHeight="false" outlineLevel="0" collapsed="false">
      <c r="A80" s="0" t="s">
        <v>366</v>
      </c>
      <c r="B80" s="26" t="s">
        <v>366</v>
      </c>
      <c r="C80" s="0" t="n">
        <v>1693.11280768711</v>
      </c>
      <c r="D80" s="0" t="n">
        <v>576.765674176334</v>
      </c>
      <c r="E80" s="0" t="n">
        <v>777.765059217752</v>
      </c>
      <c r="F80" s="0" t="n">
        <v>201.076368924815</v>
      </c>
      <c r="G80" s="0" t="n">
        <v>766.897801006696</v>
      </c>
      <c r="H80" s="0" t="n">
        <v>614.405246891901</v>
      </c>
      <c r="I80" s="0" t="n">
        <v>1997.03968956499</v>
      </c>
      <c r="J80" s="0" t="n">
        <v>558.883094209014</v>
      </c>
      <c r="K80" s="0" t="n">
        <v>590.26532000147</v>
      </c>
      <c r="L80" s="0" t="n">
        <v>114.076131581648</v>
      </c>
      <c r="M80" s="0" t="n">
        <v>944.878617592696</v>
      </c>
      <c r="N80" s="0" t="n">
        <v>590.26532000147</v>
      </c>
      <c r="O80" s="0" t="n">
        <v>806.272693386851</v>
      </c>
      <c r="P80" s="0" t="n">
        <v>578.736962760251</v>
      </c>
      <c r="Q80" s="0" t="n">
        <v>354.063687195729</v>
      </c>
      <c r="R80" s="0" t="n">
        <v>126.585174180769</v>
      </c>
      <c r="S80" s="0" t="n">
        <v>744.005670618916</v>
      </c>
      <c r="T80" s="0" t="n">
        <v>219.282288834697</v>
      </c>
    </row>
    <row r="81" customFormat="false" ht="16" hidden="false" customHeight="false" outlineLevel="0" collapsed="false">
      <c r="A81" s="0" t="s">
        <v>369</v>
      </c>
      <c r="B81" s="26" t="s">
        <v>369</v>
      </c>
      <c r="C81" s="0" t="n">
        <v>2592.66099450487</v>
      </c>
      <c r="D81" s="0" t="n">
        <v>139.129748391103</v>
      </c>
      <c r="E81" s="0" t="n">
        <v>436.250932208587</v>
      </c>
      <c r="F81" s="0" t="n">
        <v>76.5202759833598</v>
      </c>
      <c r="G81" s="0" t="n">
        <v>606.982286299722</v>
      </c>
      <c r="H81" s="0" t="n">
        <v>1411.88979419822</v>
      </c>
      <c r="I81" s="0" t="n">
        <v>7112.53753940162</v>
      </c>
      <c r="J81" s="0" t="n">
        <v>211.923658913991</v>
      </c>
      <c r="K81" s="0" t="n">
        <v>2662.09215027302</v>
      </c>
      <c r="L81" s="0" t="n">
        <v>190.663809914811</v>
      </c>
      <c r="M81" s="0" t="n">
        <v>10570.1834691675</v>
      </c>
      <c r="N81" s="0" t="n">
        <v>4285.55765908172</v>
      </c>
      <c r="O81" s="0" t="n">
        <v>1333.73228044771</v>
      </c>
      <c r="P81" s="0" t="n">
        <v>821.387232652299</v>
      </c>
      <c r="Q81" s="0" t="n">
        <v>236.304177236047</v>
      </c>
      <c r="R81" s="0" t="n">
        <v>68.8439262799811</v>
      </c>
      <c r="S81" s="0" t="n">
        <v>6866.42584225369</v>
      </c>
      <c r="T81" s="0" t="n">
        <v>821.387232652299</v>
      </c>
    </row>
    <row r="82" customFormat="false" ht="16" hidden="false" customHeight="false" outlineLevel="0" collapsed="false">
      <c r="A82" s="0" t="s">
        <v>372</v>
      </c>
      <c r="B82" s="25" t="s">
        <v>372</v>
      </c>
      <c r="C82" s="0" t="n">
        <v>221.948112522867</v>
      </c>
      <c r="D82" s="0" t="n">
        <v>19.6308739080809</v>
      </c>
      <c r="E82" s="0" t="n">
        <v>46.7398960901248</v>
      </c>
      <c r="F82" s="0" t="n">
        <v>36.1720837420097</v>
      </c>
      <c r="G82" s="0" t="n">
        <v>63.7938202497439</v>
      </c>
      <c r="H82" s="0" t="n">
        <v>103.94658284751</v>
      </c>
      <c r="I82" s="0" t="n">
        <v>589.077268207001</v>
      </c>
      <c r="J82" s="0" t="n">
        <v>37.7716132739028</v>
      </c>
      <c r="K82" s="0" t="n">
        <v>192.354554311794</v>
      </c>
      <c r="L82" s="0" t="n">
        <v>39.4135533203325</v>
      </c>
      <c r="M82" s="0" t="n">
        <v>542.602930048503</v>
      </c>
      <c r="N82" s="0" t="n">
        <v>304.747178620005</v>
      </c>
      <c r="O82" s="0" t="n">
        <v>139.223370693274</v>
      </c>
      <c r="P82" s="0" t="n">
        <v>63.7938202497439</v>
      </c>
      <c r="Q82" s="0" t="n">
        <v>21.6605858196086</v>
      </c>
      <c r="R82" s="0" t="n">
        <v>26.4360763036645</v>
      </c>
      <c r="S82" s="0" t="n">
        <v>367.43033023016</v>
      </c>
      <c r="T82" s="0" t="n">
        <v>61.9254868557694</v>
      </c>
    </row>
    <row r="83" customFormat="false" ht="16" hidden="false" customHeight="false" outlineLevel="0" collapsed="false">
      <c r="A83" s="0" t="s">
        <v>1620</v>
      </c>
      <c r="B83" s="26" t="s">
        <v>375</v>
      </c>
      <c r="C83" s="0" t="n">
        <v>1706.11125664695</v>
      </c>
      <c r="D83" s="0" t="n">
        <v>3033.64282447458</v>
      </c>
      <c r="E83" s="0" t="n">
        <v>2150.857667043</v>
      </c>
      <c r="F83" s="0" t="n">
        <v>2179.71091081273</v>
      </c>
      <c r="G83" s="0" t="n">
        <v>1227.8497082362</v>
      </c>
      <c r="H83" s="0" t="n">
        <v>1424.83493713563</v>
      </c>
      <c r="I83" s="0" t="n">
        <v>2388.60739171706</v>
      </c>
      <c r="J83" s="0" t="n">
        <v>9104.70137039411</v>
      </c>
      <c r="K83" s="0" t="n">
        <v>2849.0772532196</v>
      </c>
      <c r="L83" s="0" t="n">
        <v>2150.857667043</v>
      </c>
      <c r="M83" s="0" t="n">
        <v>3036.39859575999</v>
      </c>
      <c r="N83" s="0" t="n">
        <v>3692.8647575635</v>
      </c>
      <c r="O83" s="0" t="n">
        <v>1302.79160158837</v>
      </c>
      <c r="P83" s="0" t="n">
        <v>1080.54829914356</v>
      </c>
      <c r="Q83" s="0" t="n">
        <v>1492.62371028531</v>
      </c>
      <c r="R83" s="0" t="n">
        <v>2399.28572966456</v>
      </c>
      <c r="S83" s="0" t="n">
        <v>1297.08812202444</v>
      </c>
      <c r="T83" s="0" t="n">
        <v>731.731678004271</v>
      </c>
    </row>
    <row r="84" customFormat="false" ht="16" hidden="false" customHeight="false" outlineLevel="0" collapsed="false">
      <c r="A84" s="0" t="s">
        <v>1621</v>
      </c>
      <c r="B84" s="26" t="s">
        <v>378</v>
      </c>
      <c r="C84" s="0" t="n">
        <v>7160.86779902179</v>
      </c>
      <c r="D84" s="0" t="n">
        <v>2182.68223168914</v>
      </c>
      <c r="E84" s="0" t="n">
        <v>4791.09413553177</v>
      </c>
      <c r="F84" s="0" t="n">
        <v>2090.31437075118</v>
      </c>
      <c r="G84" s="0" t="n">
        <v>3537.06365350636</v>
      </c>
      <c r="H84" s="0" t="n">
        <v>3084.98542530027</v>
      </c>
      <c r="I84" s="0" t="n">
        <v>2099.99987883485</v>
      </c>
      <c r="J84" s="0" t="n">
        <v>3084.98542530027</v>
      </c>
      <c r="K84" s="0" t="n">
        <v>3359.71538323368</v>
      </c>
      <c r="L84" s="0" t="n">
        <v>1655.58349584317</v>
      </c>
      <c r="M84" s="0" t="n">
        <v>3435.61088161959</v>
      </c>
      <c r="N84" s="0" t="n">
        <v>3473.72624342903</v>
      </c>
      <c r="O84" s="0" t="n">
        <v>3262.85620667592</v>
      </c>
      <c r="P84" s="0" t="n">
        <v>2120.99514329271</v>
      </c>
      <c r="Q84" s="0" t="n">
        <v>1058.17037648384</v>
      </c>
      <c r="R84" s="0" t="n">
        <v>2120.47162296</v>
      </c>
      <c r="S84" s="0" t="n">
        <v>3112.36619462049</v>
      </c>
      <c r="T84" s="0" t="n">
        <v>1842.92848558394</v>
      </c>
    </row>
    <row r="85" customFormat="false" ht="16" hidden="false" customHeight="false" outlineLevel="0" collapsed="false">
      <c r="A85" s="0" t="s">
        <v>1622</v>
      </c>
      <c r="B85" s="26" t="s">
        <v>381</v>
      </c>
      <c r="C85" s="0" t="n">
        <v>1375.80944623662</v>
      </c>
      <c r="D85" s="0" t="n">
        <v>356.598715057664</v>
      </c>
      <c r="E85" s="0" t="n">
        <v>616.350003511976</v>
      </c>
      <c r="F85" s="0" t="n">
        <v>339.964318327865</v>
      </c>
      <c r="G85" s="0" t="n">
        <v>1059.66384059155</v>
      </c>
      <c r="H85" s="0" t="n">
        <v>616.350003511976</v>
      </c>
      <c r="I85" s="0" t="n">
        <v>871.861233153719</v>
      </c>
      <c r="J85" s="0" t="n">
        <v>434.242224532838</v>
      </c>
      <c r="K85" s="0" t="n">
        <v>742.785457450353</v>
      </c>
      <c r="L85" s="0" t="n">
        <v>357.406599609976</v>
      </c>
      <c r="M85" s="0" t="n">
        <v>781.274112115912</v>
      </c>
      <c r="N85" s="0" t="n">
        <v>695.74771164945</v>
      </c>
      <c r="O85" s="0" t="n">
        <v>1052.8860780108</v>
      </c>
      <c r="P85" s="0" t="n">
        <v>383.019636556555</v>
      </c>
      <c r="Q85" s="0" t="n">
        <v>144.085555423985</v>
      </c>
      <c r="R85" s="0" t="n">
        <v>288.744994186798</v>
      </c>
      <c r="S85" s="0" t="n">
        <v>1063.72395912303</v>
      </c>
      <c r="T85" s="0" t="n">
        <v>275.175898159924</v>
      </c>
    </row>
    <row r="86" customFormat="false" ht="16" hidden="false" customHeight="false" outlineLevel="0" collapsed="false">
      <c r="A86" s="0" t="s">
        <v>1623</v>
      </c>
      <c r="B86" s="26" t="s">
        <v>384</v>
      </c>
      <c r="C86" s="0" t="n">
        <v>320.264778800402</v>
      </c>
      <c r="D86" s="0" t="n">
        <v>131.977861485037</v>
      </c>
      <c r="E86" s="0" t="n">
        <v>184.625173335137</v>
      </c>
      <c r="F86" s="0" t="n">
        <v>184.625173335137</v>
      </c>
      <c r="G86" s="0" t="n">
        <v>233.580305572466</v>
      </c>
      <c r="H86" s="0" t="n">
        <v>159.044215775795</v>
      </c>
      <c r="I86" s="0" t="n">
        <v>379.232180696798</v>
      </c>
      <c r="J86" s="0" t="n">
        <v>143.053820300797</v>
      </c>
      <c r="K86" s="0" t="n">
        <v>341.10708416447</v>
      </c>
      <c r="L86" s="0" t="n">
        <v>154.57892846146</v>
      </c>
      <c r="M86" s="0" t="n">
        <v>364.260727177999</v>
      </c>
      <c r="N86" s="0" t="n">
        <v>256.417490717936</v>
      </c>
      <c r="O86" s="0" t="n">
        <v>415.055453386641</v>
      </c>
      <c r="P86" s="0" t="n">
        <v>179.539335164868</v>
      </c>
      <c r="Q86" s="0" t="n">
        <v>107.142952848208</v>
      </c>
      <c r="R86" s="0" t="n">
        <v>146.702084140723</v>
      </c>
      <c r="S86" s="0" t="n">
        <v>370.606028444067</v>
      </c>
      <c r="T86" s="0" t="n">
        <v>93.7295077185163</v>
      </c>
    </row>
    <row r="87" customFormat="false" ht="16" hidden="false" customHeight="false" outlineLevel="0" collapsed="false">
      <c r="A87" s="0" t="s">
        <v>1624</v>
      </c>
      <c r="B87" s="26" t="s">
        <v>387</v>
      </c>
      <c r="C87" s="0" t="n">
        <v>479.262339236555</v>
      </c>
      <c r="D87" s="0" t="n">
        <v>212.705784938901</v>
      </c>
      <c r="E87" s="0" t="n">
        <v>220.809446809438</v>
      </c>
      <c r="F87" s="0" t="n">
        <v>289.694169175094</v>
      </c>
      <c r="G87" s="0" t="n">
        <v>226.445826961054</v>
      </c>
      <c r="H87" s="0" t="n">
        <v>225.752440823207</v>
      </c>
      <c r="I87" s="0" t="n">
        <v>461.728392809402</v>
      </c>
      <c r="J87" s="0" t="n">
        <v>245.237945938846</v>
      </c>
      <c r="K87" s="0" t="n">
        <v>434.896788838277</v>
      </c>
      <c r="L87" s="0" t="n">
        <v>261.49671559068</v>
      </c>
      <c r="M87" s="0" t="n">
        <v>391.340106434446</v>
      </c>
      <c r="N87" s="0" t="n">
        <v>250.911664154689</v>
      </c>
      <c r="O87" s="0" t="n">
        <v>424.556304183049</v>
      </c>
      <c r="P87" s="0" t="n">
        <v>170.152066861934</v>
      </c>
      <c r="Q87" s="0" t="n">
        <v>261.49671559068</v>
      </c>
      <c r="R87" s="0" t="n">
        <v>291.097726391939</v>
      </c>
      <c r="S87" s="0" t="n">
        <v>418.767625921097</v>
      </c>
      <c r="T87" s="0" t="n">
        <v>128.2329673407</v>
      </c>
    </row>
    <row r="88" customFormat="false" ht="16" hidden="false" customHeight="false" outlineLevel="0" collapsed="false">
      <c r="A88" s="0" t="s">
        <v>1625</v>
      </c>
      <c r="B88" s="26" t="s">
        <v>390</v>
      </c>
      <c r="C88" s="0" t="n">
        <v>437.256956392084</v>
      </c>
      <c r="D88" s="0" t="n">
        <v>235.042855113232</v>
      </c>
      <c r="E88" s="0" t="n">
        <v>238.736143898183</v>
      </c>
      <c r="F88" s="0" t="n">
        <v>211.216051679237</v>
      </c>
      <c r="G88" s="0" t="n">
        <v>209.491603438804</v>
      </c>
      <c r="H88" s="0" t="n">
        <v>258.349722553909</v>
      </c>
      <c r="I88" s="0" t="n">
        <v>451.760758832324</v>
      </c>
      <c r="J88" s="0" t="n">
        <v>166.010406935647</v>
      </c>
      <c r="K88" s="0" t="n">
        <v>340.303743081418</v>
      </c>
      <c r="L88" s="0" t="n">
        <v>238.736143898183</v>
      </c>
      <c r="M88" s="0" t="n">
        <v>325.071018322107</v>
      </c>
      <c r="N88" s="0" t="n">
        <v>277.230452523619</v>
      </c>
      <c r="O88" s="0" t="n">
        <v>329.15004680276</v>
      </c>
      <c r="P88" s="0" t="n">
        <v>224.510373548261</v>
      </c>
      <c r="Q88" s="0" t="n">
        <v>119.824098654968</v>
      </c>
      <c r="R88" s="0" t="n">
        <v>221.946453946519</v>
      </c>
      <c r="S88" s="0" t="n">
        <v>373.129757103436</v>
      </c>
      <c r="T88" s="0" t="n">
        <v>219.947959814709</v>
      </c>
    </row>
    <row r="89" customFormat="false" ht="16" hidden="false" customHeight="false" outlineLevel="0" collapsed="false">
      <c r="A89" s="0" t="s">
        <v>1626</v>
      </c>
      <c r="B89" s="26" t="s">
        <v>393</v>
      </c>
      <c r="C89" s="0" t="n">
        <v>339.790938532837</v>
      </c>
      <c r="D89" s="0" t="n">
        <v>103.444328473481</v>
      </c>
      <c r="E89" s="0" t="n">
        <v>143.513321489816</v>
      </c>
      <c r="F89" s="0" t="n">
        <v>120.333902661751</v>
      </c>
      <c r="G89" s="0" t="n">
        <v>169.127975174093</v>
      </c>
      <c r="H89" s="0" t="n">
        <v>149.376624288825</v>
      </c>
      <c r="I89" s="0" t="n">
        <v>310.094227353089</v>
      </c>
      <c r="J89" s="0" t="n">
        <v>106.554790946024</v>
      </c>
      <c r="K89" s="0" t="n">
        <v>270.78643921846</v>
      </c>
      <c r="L89" s="0" t="n">
        <v>83.7498717027609</v>
      </c>
      <c r="M89" s="0" t="n">
        <v>218.654559438304</v>
      </c>
      <c r="N89" s="0" t="n">
        <v>176.847682240929</v>
      </c>
      <c r="O89" s="0" t="n">
        <v>211.079401808491</v>
      </c>
      <c r="P89" s="0" t="n">
        <v>149.376624288825</v>
      </c>
      <c r="Q89" s="0" t="n">
        <v>53.7666603341389</v>
      </c>
      <c r="R89" s="0" t="n">
        <v>87.7330663566292</v>
      </c>
      <c r="S89" s="0" t="n">
        <v>241.939836855991</v>
      </c>
      <c r="T89" s="0" t="n">
        <v>140.770451442773</v>
      </c>
    </row>
    <row r="90" customFormat="false" ht="16" hidden="false" customHeight="false" outlineLevel="0" collapsed="false">
      <c r="A90" s="0" t="s">
        <v>396</v>
      </c>
      <c r="B90" s="26" t="s">
        <v>396</v>
      </c>
      <c r="C90" s="0" t="n">
        <v>348.882425625729</v>
      </c>
      <c r="D90" s="0" t="n">
        <v>141.881374905493</v>
      </c>
      <c r="E90" s="0" t="n">
        <v>211.806602212991</v>
      </c>
      <c r="F90" s="0" t="n">
        <v>132.393377752224</v>
      </c>
      <c r="G90" s="0" t="n">
        <v>247.367444208526</v>
      </c>
      <c r="H90" s="0" t="n">
        <v>212.314743274566</v>
      </c>
      <c r="I90" s="0" t="n">
        <v>471.396503561799</v>
      </c>
      <c r="J90" s="0" t="n">
        <v>82.1740193028072</v>
      </c>
      <c r="K90" s="0" t="n">
        <v>279.109975965541</v>
      </c>
      <c r="L90" s="0" t="n">
        <v>69.119496048445</v>
      </c>
      <c r="M90" s="0" t="n">
        <v>252.441913835238</v>
      </c>
      <c r="N90" s="0" t="n">
        <v>211.806602212991</v>
      </c>
      <c r="O90" s="0" t="n">
        <v>292.652040680694</v>
      </c>
      <c r="P90" s="0" t="n">
        <v>139.177057668994</v>
      </c>
      <c r="Q90" s="0" t="n">
        <v>92.359016393305</v>
      </c>
      <c r="R90" s="0" t="n">
        <v>119.150195926452</v>
      </c>
      <c r="S90" s="0" t="n">
        <v>334.310276859629</v>
      </c>
      <c r="T90" s="0" t="n">
        <v>136.975368423509</v>
      </c>
    </row>
    <row r="91" customFormat="false" ht="16" hidden="false" customHeight="false" outlineLevel="0" collapsed="false">
      <c r="A91" s="0" t="s">
        <v>399</v>
      </c>
      <c r="B91" s="26" t="s">
        <v>399</v>
      </c>
      <c r="C91" s="0" t="n">
        <v>376.933836065531</v>
      </c>
      <c r="D91" s="0" t="n">
        <v>234.481804317967</v>
      </c>
      <c r="E91" s="0" t="n">
        <v>309.194352742853</v>
      </c>
      <c r="F91" s="0" t="n">
        <v>218.765008286265</v>
      </c>
      <c r="G91" s="0" t="n">
        <v>310.67127945478</v>
      </c>
      <c r="H91" s="0" t="n">
        <v>309.194352742853</v>
      </c>
      <c r="I91" s="0" t="n">
        <v>378.690108335624</v>
      </c>
      <c r="J91" s="0" t="n">
        <v>153.204689922783</v>
      </c>
      <c r="K91" s="0" t="n">
        <v>320.20168797749</v>
      </c>
      <c r="L91" s="0" t="n">
        <v>112.032998049882</v>
      </c>
      <c r="M91" s="0" t="n">
        <v>483.229752025108</v>
      </c>
      <c r="N91" s="0" t="n">
        <v>321.677296621696</v>
      </c>
      <c r="O91" s="0" t="n">
        <v>359.342070988747</v>
      </c>
      <c r="P91" s="0" t="n">
        <v>306.007011361337</v>
      </c>
      <c r="Q91" s="0" t="n">
        <v>100.975188213947</v>
      </c>
      <c r="R91" s="0" t="n">
        <v>192.541338328381</v>
      </c>
      <c r="S91" s="0" t="n">
        <v>397.090396336841</v>
      </c>
      <c r="T91" s="0" t="n">
        <v>204.37090883633</v>
      </c>
    </row>
    <row r="92" customFormat="false" ht="16" hidden="false" customHeight="false" outlineLevel="0" collapsed="false">
      <c r="A92" s="0" t="s">
        <v>402</v>
      </c>
      <c r="B92" s="26" t="s">
        <v>402</v>
      </c>
      <c r="C92" s="0" t="n">
        <v>79.5271754741123</v>
      </c>
      <c r="D92" s="0" t="n">
        <v>18.0979836802754</v>
      </c>
      <c r="E92" s="0" t="n">
        <v>44.0812913428008</v>
      </c>
      <c r="F92" s="0" t="n">
        <v>42.7321845300504</v>
      </c>
      <c r="G92" s="0" t="n">
        <v>107.141160225096</v>
      </c>
      <c r="H92" s="0" t="n">
        <v>60.466565990026</v>
      </c>
      <c r="I92" s="0" t="n">
        <v>150.756831002715</v>
      </c>
      <c r="J92" s="0" t="n">
        <v>10.9490786552703</v>
      </c>
      <c r="K92" s="0" t="n">
        <v>60.466565990026</v>
      </c>
      <c r="L92" s="0" t="n">
        <v>17.3194857846659</v>
      </c>
      <c r="M92" s="0" t="n">
        <v>129.000905561138</v>
      </c>
      <c r="N92" s="0" t="n">
        <v>79.4126566922766</v>
      </c>
      <c r="O92" s="0" t="n">
        <v>86.4763480944905</v>
      </c>
      <c r="P92" s="0" t="n">
        <v>62.1460609088619</v>
      </c>
      <c r="Q92" s="0" t="n">
        <v>9.52131317553789</v>
      </c>
      <c r="R92" s="0" t="n">
        <v>20.1949575851526</v>
      </c>
      <c r="S92" s="0" t="n">
        <v>161.301816417503</v>
      </c>
      <c r="T92" s="0" t="n">
        <v>45.0334294015379</v>
      </c>
    </row>
    <row r="93" customFormat="false" ht="16" hidden="false" customHeight="false" outlineLevel="0" collapsed="false">
      <c r="A93" s="0" t="s">
        <v>405</v>
      </c>
      <c r="B93" s="26" t="s">
        <v>405</v>
      </c>
      <c r="C93" s="0" t="n">
        <v>76.3708553293837</v>
      </c>
      <c r="D93" s="0" t="n">
        <v>12.1865464397277</v>
      </c>
      <c r="E93" s="0" t="n">
        <v>24.6259745732949</v>
      </c>
      <c r="F93" s="0" t="n">
        <v>10.7860959853891</v>
      </c>
      <c r="G93" s="0" t="n">
        <v>52.7379768073765</v>
      </c>
      <c r="H93" s="0" t="n">
        <v>24.6259745732949</v>
      </c>
      <c r="I93" s="0" t="n">
        <v>106.234337461442</v>
      </c>
      <c r="J93" s="0" t="n">
        <v>9.85995146591233</v>
      </c>
      <c r="K93" s="0" t="n">
        <v>41.0822736135704</v>
      </c>
      <c r="L93" s="0" t="n">
        <v>2.83536898285949</v>
      </c>
      <c r="M93" s="0" t="n">
        <v>28.736680188059</v>
      </c>
      <c r="N93" s="0" t="n">
        <v>25.5973605852296</v>
      </c>
      <c r="O93" s="0" t="n">
        <v>53.6585031418917</v>
      </c>
      <c r="P93" s="0" t="n">
        <v>22.65686774082</v>
      </c>
      <c r="Q93" s="0" t="n">
        <v>10.5430668978142</v>
      </c>
      <c r="R93" s="0" t="n">
        <v>2.82747707014598</v>
      </c>
      <c r="S93" s="0" t="n">
        <v>37.8172665797374</v>
      </c>
      <c r="T93" s="0" t="n">
        <v>7.24945451151068</v>
      </c>
    </row>
    <row r="94" customFormat="false" ht="16" hidden="false" customHeight="false" outlineLevel="0" collapsed="false">
      <c r="A94" s="0" t="s">
        <v>408</v>
      </c>
      <c r="B94" s="26" t="s">
        <v>408</v>
      </c>
      <c r="C94" s="0" t="n">
        <v>81.4096665818195</v>
      </c>
      <c r="D94" s="0" t="n">
        <v>18.4338283424867</v>
      </c>
      <c r="E94" s="0" t="n">
        <v>22.3159724661094</v>
      </c>
      <c r="F94" s="0" t="n">
        <v>3.24855413129502</v>
      </c>
      <c r="G94" s="0" t="n">
        <v>26.9506599949517</v>
      </c>
      <c r="H94" s="0" t="n">
        <v>22.3159724661094</v>
      </c>
      <c r="I94" s="0" t="n">
        <v>130.544981123855</v>
      </c>
      <c r="J94" s="0" t="n">
        <v>20.3651127711829</v>
      </c>
      <c r="K94" s="0" t="n">
        <v>40.9125998828986</v>
      </c>
      <c r="L94" s="0" t="n">
        <v>0</v>
      </c>
      <c r="M94" s="0" t="n">
        <v>129.454306377383</v>
      </c>
      <c r="N94" s="0" t="n">
        <v>70.4811969268095</v>
      </c>
      <c r="O94" s="0" t="n">
        <v>52.27987089202</v>
      </c>
      <c r="P94" s="0" t="n">
        <v>21.0615568785592</v>
      </c>
      <c r="Q94" s="0" t="n">
        <v>8.35695129504042</v>
      </c>
      <c r="R94" s="0" t="n">
        <v>0.926344572191362</v>
      </c>
      <c r="S94" s="0" t="n">
        <v>36.3806592473542</v>
      </c>
      <c r="T94" s="0" t="n">
        <v>3.30676872454873</v>
      </c>
    </row>
    <row r="95" customFormat="false" ht="16" hidden="false" customHeight="false" outlineLevel="0" collapsed="false">
      <c r="A95" s="0" t="s">
        <v>411</v>
      </c>
      <c r="B95" s="25" t="s">
        <v>411</v>
      </c>
      <c r="C95" s="0" t="n">
        <v>85.8449838485198</v>
      </c>
      <c r="D95" s="0" t="n">
        <v>5.14942832042288</v>
      </c>
      <c r="E95" s="0" t="n">
        <v>10.4127529819865</v>
      </c>
      <c r="F95" s="0" t="n">
        <v>0.635421246660128</v>
      </c>
      <c r="G95" s="0" t="n">
        <v>45.7616297198177</v>
      </c>
      <c r="H95" s="0" t="n">
        <v>106.427793776779</v>
      </c>
      <c r="I95" s="0" t="n">
        <v>98.7016541756029</v>
      </c>
      <c r="J95" s="0" t="n">
        <v>3.0917206713155</v>
      </c>
      <c r="K95" s="0" t="n">
        <v>32.653374869976</v>
      </c>
      <c r="L95" s="0" t="n">
        <v>0.195011803345992</v>
      </c>
      <c r="M95" s="0" t="n">
        <v>31.0353168843735</v>
      </c>
      <c r="N95" s="0" t="n">
        <v>57.5405286181671</v>
      </c>
      <c r="O95" s="0" t="n">
        <v>33.0896719762451</v>
      </c>
      <c r="P95" s="0" t="n">
        <v>32.5583701854078</v>
      </c>
      <c r="Q95" s="0" t="n">
        <v>3.3596434389469</v>
      </c>
      <c r="R95" s="0" t="n">
        <v>0</v>
      </c>
      <c r="S95" s="0" t="n">
        <v>87.5868029232495</v>
      </c>
      <c r="T95" s="0" t="n">
        <v>32.5583701854078</v>
      </c>
    </row>
    <row r="96" customFormat="false" ht="16" hidden="false" customHeight="false" outlineLevel="0" collapsed="false">
      <c r="A96" s="0" t="s">
        <v>414</v>
      </c>
      <c r="B96" s="25" t="s">
        <v>414</v>
      </c>
      <c r="C96" s="0" t="n">
        <v>17.7137743587153</v>
      </c>
      <c r="D96" s="0" t="n">
        <v>4.81002527034472</v>
      </c>
      <c r="E96" s="0" t="n">
        <v>8.57594134168732</v>
      </c>
      <c r="F96" s="0" t="n">
        <v>7.35110088950519</v>
      </c>
      <c r="G96" s="0" t="n">
        <v>22.9557974134731</v>
      </c>
      <c r="H96" s="0" t="n">
        <v>13.2612207628012</v>
      </c>
      <c r="I96" s="0" t="n">
        <v>38.739939401011</v>
      </c>
      <c r="J96" s="0" t="n">
        <v>2.66915241601783</v>
      </c>
      <c r="K96" s="0" t="n">
        <v>21.7434931479151</v>
      </c>
      <c r="L96" s="0" t="n">
        <v>2.85910397208252</v>
      </c>
      <c r="M96" s="0" t="n">
        <v>27.9601305000434</v>
      </c>
      <c r="N96" s="0" t="n">
        <v>20.3828621843179</v>
      </c>
      <c r="O96" s="0" t="n">
        <v>25.7977415179803</v>
      </c>
      <c r="P96" s="0" t="n">
        <v>13.2612207628012</v>
      </c>
      <c r="Q96" s="0" t="n">
        <v>0</v>
      </c>
      <c r="R96" s="0" t="n">
        <v>3.73282952245619</v>
      </c>
      <c r="S96" s="0" t="n">
        <v>38.3615853473633</v>
      </c>
      <c r="T96" s="0" t="n">
        <v>6.33466739787405</v>
      </c>
    </row>
    <row r="97" customFormat="false" ht="16" hidden="false" customHeight="false" outlineLevel="0" collapsed="false">
      <c r="A97" s="0" t="s">
        <v>1627</v>
      </c>
      <c r="B97" s="26" t="s">
        <v>417</v>
      </c>
      <c r="C97" s="0" t="n">
        <v>100.04483215632</v>
      </c>
      <c r="D97" s="0" t="n">
        <v>13.9306812354566</v>
      </c>
      <c r="E97" s="0" t="n">
        <v>30.5253114010586</v>
      </c>
      <c r="F97" s="0" t="n">
        <v>45.642946528224</v>
      </c>
      <c r="G97" s="0" t="n">
        <v>38.7875098368201</v>
      </c>
      <c r="H97" s="0" t="n">
        <v>42.316674861277</v>
      </c>
      <c r="I97" s="0" t="n">
        <v>269.128048554233</v>
      </c>
      <c r="J97" s="0" t="n">
        <v>26.4780682744613</v>
      </c>
      <c r="K97" s="0" t="n">
        <v>139.291040477195</v>
      </c>
      <c r="L97" s="0" t="n">
        <v>16.4098583598481</v>
      </c>
      <c r="M97" s="0" t="n">
        <v>129.481597260988</v>
      </c>
      <c r="N97" s="0" t="n">
        <v>64.3499797816417</v>
      </c>
      <c r="O97" s="0" t="n">
        <v>108.476826780408</v>
      </c>
      <c r="P97" s="0" t="n">
        <v>42.316674861277</v>
      </c>
      <c r="Q97" s="0" t="n">
        <v>19.4839554156667</v>
      </c>
      <c r="R97" s="0" t="n">
        <v>21.1396029798045</v>
      </c>
      <c r="S97" s="0" t="n">
        <v>86.6907238378264</v>
      </c>
      <c r="T97" s="0" t="n">
        <v>21.0418538440895</v>
      </c>
    </row>
    <row r="98" customFormat="false" ht="16" hidden="false" customHeight="false" outlineLevel="0" collapsed="false">
      <c r="A98" s="0" t="s">
        <v>1628</v>
      </c>
      <c r="B98" s="26" t="s">
        <v>420</v>
      </c>
      <c r="C98" s="0" t="n">
        <v>427.454448702058</v>
      </c>
      <c r="D98" s="0" t="n">
        <v>81.118423907379</v>
      </c>
      <c r="E98" s="0" t="n">
        <v>88.4344044428138</v>
      </c>
      <c r="F98" s="0" t="n">
        <v>97.8979943856326</v>
      </c>
      <c r="G98" s="0" t="n">
        <v>112.61934104441</v>
      </c>
      <c r="H98" s="0" t="n">
        <v>126.139636159303</v>
      </c>
      <c r="I98" s="0" t="n">
        <v>244.777205104281</v>
      </c>
      <c r="J98" s="0" t="n">
        <v>104.379572106018</v>
      </c>
      <c r="K98" s="0" t="n">
        <v>237.600252913349</v>
      </c>
      <c r="L98" s="0" t="n">
        <v>44.6961921379452</v>
      </c>
      <c r="M98" s="0" t="n">
        <v>253.289171721683</v>
      </c>
      <c r="N98" s="0" t="n">
        <v>104.379572106018</v>
      </c>
      <c r="O98" s="0" t="n">
        <v>281.047497089125</v>
      </c>
      <c r="P98" s="0" t="n">
        <v>91.9345395733138</v>
      </c>
      <c r="Q98" s="0" t="n">
        <v>49.4456698736722</v>
      </c>
      <c r="R98" s="0" t="n">
        <v>34.1471816733411</v>
      </c>
      <c r="S98" s="0" t="n">
        <v>181.879036904509</v>
      </c>
      <c r="T98" s="0" t="n">
        <v>67.9655321283969</v>
      </c>
    </row>
    <row r="99" customFormat="false" ht="16" hidden="false" customHeight="false" outlineLevel="0" collapsed="false">
      <c r="A99" s="0" t="s">
        <v>1629</v>
      </c>
      <c r="B99" s="26" t="s">
        <v>423</v>
      </c>
      <c r="C99" s="0" t="n">
        <v>18.6563841765265</v>
      </c>
      <c r="D99" s="0" t="n">
        <v>1.19519769046278</v>
      </c>
      <c r="E99" s="0" t="n">
        <v>8.32473343967086</v>
      </c>
      <c r="F99" s="0" t="n">
        <v>6.35548077248284</v>
      </c>
      <c r="G99" s="0" t="n">
        <v>39.0495775735349</v>
      </c>
      <c r="H99" s="0" t="n">
        <v>15.563320924352</v>
      </c>
      <c r="I99" s="0" t="n">
        <v>48.8650169938074</v>
      </c>
      <c r="J99" s="0" t="n">
        <v>1.66888994158989</v>
      </c>
      <c r="K99" s="0" t="n">
        <v>26.3632141566035</v>
      </c>
      <c r="L99" s="0" t="n">
        <v>3.57115364877348</v>
      </c>
      <c r="M99" s="0" t="n">
        <v>50.880751243596</v>
      </c>
      <c r="N99" s="0" t="n">
        <v>29.0877844355402</v>
      </c>
      <c r="O99" s="0" t="n">
        <v>33.1372181051607</v>
      </c>
      <c r="P99" s="0" t="n">
        <v>15.563320924352</v>
      </c>
      <c r="Q99" s="0" t="n">
        <v>4.52652226970371</v>
      </c>
      <c r="R99" s="0" t="n">
        <v>3.63540455582827</v>
      </c>
      <c r="S99" s="0" t="n">
        <v>78.1870697759044</v>
      </c>
      <c r="T99" s="0" t="n">
        <v>5.45021761198558</v>
      </c>
    </row>
    <row r="100" customFormat="false" ht="16" hidden="false" customHeight="false" outlineLevel="0" collapsed="false">
      <c r="A100" s="0" t="s">
        <v>1630</v>
      </c>
      <c r="B100" s="26" t="s">
        <v>426</v>
      </c>
      <c r="C100" s="0" t="n">
        <v>40.9425395198868</v>
      </c>
      <c r="D100" s="0" t="n">
        <v>4.0880533122559</v>
      </c>
      <c r="E100" s="0" t="n">
        <v>6.06775719845476</v>
      </c>
      <c r="F100" s="0" t="n">
        <v>1.80649034396456</v>
      </c>
      <c r="G100" s="0" t="n">
        <v>12.793063000193</v>
      </c>
      <c r="H100" s="0" t="n">
        <v>10.3427688417504</v>
      </c>
      <c r="I100" s="0" t="n">
        <v>48.3237536962787</v>
      </c>
      <c r="J100" s="0" t="n">
        <v>2.65771272359657</v>
      </c>
      <c r="K100" s="0" t="n">
        <v>15.456574698184</v>
      </c>
      <c r="L100" s="0" t="n">
        <v>0.968002668582572</v>
      </c>
      <c r="M100" s="0" t="n">
        <v>15.4540830883356</v>
      </c>
      <c r="N100" s="0" t="n">
        <v>12.557898025953</v>
      </c>
      <c r="O100" s="0" t="n">
        <v>15.4165260710293</v>
      </c>
      <c r="P100" s="0" t="n">
        <v>10.3427688417504</v>
      </c>
      <c r="Q100" s="0" t="n">
        <v>2.91331477067021</v>
      </c>
      <c r="R100" s="0" t="n">
        <v>2.34089049649055</v>
      </c>
      <c r="S100" s="0" t="n">
        <v>28.5987203202232</v>
      </c>
      <c r="T100" s="0" t="n">
        <v>1.37393090090195</v>
      </c>
    </row>
    <row r="101" customFormat="false" ht="16" hidden="false" customHeight="false" outlineLevel="0" collapsed="false">
      <c r="A101" s="0" t="s">
        <v>1631</v>
      </c>
      <c r="B101" s="26" t="s">
        <v>429</v>
      </c>
      <c r="C101" s="0" t="n">
        <v>15.7564483773835</v>
      </c>
      <c r="D101" s="0" t="n">
        <v>1.33536588682054</v>
      </c>
      <c r="E101" s="0" t="n">
        <v>4.76544895342069</v>
      </c>
      <c r="F101" s="0" t="n">
        <v>1.26619203842121</v>
      </c>
      <c r="G101" s="0" t="n">
        <v>12.1471736774117</v>
      </c>
      <c r="H101" s="0" t="n">
        <v>8.63858256655194</v>
      </c>
      <c r="I101" s="0" t="n">
        <v>20.2479634615987</v>
      </c>
      <c r="J101" s="0" t="n">
        <v>1.71049226971856</v>
      </c>
      <c r="K101" s="0" t="n">
        <v>8.63858256655194</v>
      </c>
      <c r="L101" s="0" t="n">
        <v>1.36764856820281</v>
      </c>
      <c r="M101" s="0" t="n">
        <v>28.0544080979495</v>
      </c>
      <c r="N101" s="0" t="n">
        <v>13.2614049920965</v>
      </c>
      <c r="O101" s="0" t="n">
        <v>11.616728880457</v>
      </c>
      <c r="P101" s="0" t="n">
        <v>13.0823792618417</v>
      </c>
      <c r="Q101" s="0" t="n">
        <v>2.2911870322342</v>
      </c>
      <c r="R101" s="0" t="n">
        <v>0.373013822503552</v>
      </c>
      <c r="S101" s="0" t="n">
        <v>20.0222882615156</v>
      </c>
      <c r="T101" s="0" t="n">
        <v>3.91701574040582</v>
      </c>
    </row>
    <row r="102" customFormat="false" ht="16" hidden="false" customHeight="false" outlineLevel="0" collapsed="false">
      <c r="A102" s="0" t="s">
        <v>1632</v>
      </c>
      <c r="B102" s="26" t="s">
        <v>432</v>
      </c>
      <c r="C102" s="0" t="n">
        <v>92.7988436436758</v>
      </c>
      <c r="D102" s="0" t="n">
        <v>4.3612185393406</v>
      </c>
      <c r="E102" s="0" t="n">
        <v>7.69365613321105</v>
      </c>
      <c r="F102" s="0" t="n">
        <v>0.706446376027328</v>
      </c>
      <c r="G102" s="0" t="n">
        <v>12.684672378209</v>
      </c>
      <c r="H102" s="0" t="n">
        <v>10.5534873920067</v>
      </c>
      <c r="I102" s="0" t="n">
        <v>174.502073914967</v>
      </c>
      <c r="J102" s="0" t="n">
        <v>0.526448242044449</v>
      </c>
      <c r="K102" s="0" t="n">
        <v>126.297435791011</v>
      </c>
      <c r="L102" s="0" t="n">
        <v>0</v>
      </c>
      <c r="M102" s="0" t="n">
        <v>15.6271321002816</v>
      </c>
      <c r="N102" s="0" t="n">
        <v>9.62118148733596</v>
      </c>
      <c r="O102" s="0" t="n">
        <v>40.6105040525885</v>
      </c>
      <c r="P102" s="0" t="n">
        <v>9.62118148733596</v>
      </c>
      <c r="Q102" s="0" t="n">
        <v>0</v>
      </c>
      <c r="R102" s="0" t="n">
        <v>0</v>
      </c>
      <c r="S102" s="0" t="n">
        <v>21.6362919610638</v>
      </c>
      <c r="T102" s="0" t="n">
        <v>1.18315578217799</v>
      </c>
    </row>
    <row r="103" customFormat="false" ht="16" hidden="false" customHeight="false" outlineLevel="0" collapsed="false">
      <c r="A103" s="0" t="s">
        <v>1633</v>
      </c>
      <c r="B103" s="26" t="s">
        <v>435</v>
      </c>
      <c r="C103" s="0" t="n">
        <v>34.7371517835099</v>
      </c>
      <c r="D103" s="0" t="n">
        <v>5.23507213868243</v>
      </c>
      <c r="E103" s="0" t="n">
        <v>4.98726217082718</v>
      </c>
      <c r="F103" s="0" t="n">
        <v>1.36342882267393</v>
      </c>
      <c r="G103" s="0" t="n">
        <v>14.8747568635021</v>
      </c>
      <c r="H103" s="0" t="n">
        <v>10.4771019175388</v>
      </c>
      <c r="I103" s="0" t="n">
        <v>25.3230566527735</v>
      </c>
      <c r="J103" s="0" t="n">
        <v>1.06282989033261</v>
      </c>
      <c r="K103" s="0" t="n">
        <v>20.412192583527</v>
      </c>
      <c r="L103" s="0" t="n">
        <v>0.984681309658216</v>
      </c>
      <c r="M103" s="0" t="n">
        <v>29.1615496259908</v>
      </c>
      <c r="N103" s="0" t="n">
        <v>10.3288240267618</v>
      </c>
      <c r="O103" s="0" t="n">
        <v>20.1414811192982</v>
      </c>
      <c r="P103" s="0" t="n">
        <v>10.3288240267618</v>
      </c>
      <c r="Q103" s="0" t="n">
        <v>2.89408408389231</v>
      </c>
      <c r="R103" s="0" t="n">
        <v>1.61101063600741</v>
      </c>
      <c r="S103" s="0" t="n">
        <v>11.1494374867332</v>
      </c>
      <c r="T103" s="0" t="n">
        <v>3.13116226969884</v>
      </c>
    </row>
    <row r="104" customFormat="false" ht="16" hidden="false" customHeight="false" outlineLevel="0" collapsed="false">
      <c r="A104" s="0" t="s">
        <v>438</v>
      </c>
      <c r="B104" s="25" t="s">
        <v>438</v>
      </c>
      <c r="C104" s="0" t="n">
        <v>186.225888255662</v>
      </c>
      <c r="D104" s="0" t="n">
        <v>26.6207496771984</v>
      </c>
      <c r="E104" s="0" t="n">
        <v>30.5284028145935</v>
      </c>
      <c r="F104" s="0" t="n">
        <v>18.9180505293063</v>
      </c>
      <c r="G104" s="0" t="n">
        <v>44.2634634515732</v>
      </c>
      <c r="H104" s="0" t="n">
        <v>42.574805085341</v>
      </c>
      <c r="I104" s="0" t="n">
        <v>214.737189128149</v>
      </c>
      <c r="J104" s="0" t="n">
        <v>16.1093774501861</v>
      </c>
      <c r="K104" s="0" t="n">
        <v>104.500798965314</v>
      </c>
      <c r="L104" s="0" t="n">
        <v>10.5954274864005</v>
      </c>
      <c r="M104" s="0" t="n">
        <v>109.028940741568</v>
      </c>
      <c r="N104" s="0" t="n">
        <v>65.6209793037533</v>
      </c>
      <c r="O104" s="0" t="n">
        <v>83.7749896878989</v>
      </c>
      <c r="P104" s="0" t="n">
        <v>42.574805085341</v>
      </c>
      <c r="Q104" s="0" t="n">
        <v>24.1367333486347</v>
      </c>
      <c r="R104" s="0" t="n">
        <v>6.97799595228868</v>
      </c>
      <c r="S104" s="0" t="n">
        <v>110.917457621979</v>
      </c>
      <c r="T104" s="0" t="n">
        <v>15.9965228755119</v>
      </c>
    </row>
    <row r="105" customFormat="false" ht="16" hidden="false" customHeight="false" outlineLevel="0" collapsed="false">
      <c r="A105" s="0" t="s">
        <v>441</v>
      </c>
      <c r="B105" s="25" t="s">
        <v>441</v>
      </c>
      <c r="C105" s="0" t="n">
        <v>511.275091809149</v>
      </c>
      <c r="D105" s="0" t="n">
        <v>222.225200264521</v>
      </c>
      <c r="E105" s="0" t="n">
        <v>339.075999157126</v>
      </c>
      <c r="F105" s="0" t="n">
        <v>436.204214157676</v>
      </c>
      <c r="G105" s="0" t="n">
        <v>249.147723054537</v>
      </c>
      <c r="H105" s="0" t="n">
        <v>339.075999157126</v>
      </c>
      <c r="I105" s="0" t="n">
        <v>365.670825818401</v>
      </c>
      <c r="J105" s="0" t="n">
        <v>166.392364015561</v>
      </c>
      <c r="K105" s="0" t="n">
        <v>207.722957328239</v>
      </c>
      <c r="L105" s="0" t="n">
        <v>183.962203633378</v>
      </c>
      <c r="M105" s="0" t="n">
        <v>408.085544515153</v>
      </c>
      <c r="N105" s="0" t="n">
        <v>411.443131272286</v>
      </c>
      <c r="O105" s="0" t="n">
        <v>438.538009898207</v>
      </c>
      <c r="P105" s="0" t="n">
        <v>406.474186108742</v>
      </c>
      <c r="Q105" s="0" t="n">
        <v>184.872513718127</v>
      </c>
      <c r="R105" s="0" t="n">
        <v>291.153705378289</v>
      </c>
      <c r="S105" s="0" t="n">
        <v>362.833944870667</v>
      </c>
      <c r="T105" s="0" t="n">
        <v>254.49984247926</v>
      </c>
    </row>
    <row r="106" customFormat="false" ht="16" hidden="false" customHeight="false" outlineLevel="0" collapsed="false">
      <c r="A106" s="0" t="s">
        <v>444</v>
      </c>
      <c r="B106" s="26" t="s">
        <v>444</v>
      </c>
      <c r="C106" s="0" t="n">
        <v>94.0412663020542</v>
      </c>
      <c r="D106" s="0" t="n">
        <v>44.6611984549242</v>
      </c>
      <c r="E106" s="0" t="n">
        <v>93.0847314941881</v>
      </c>
      <c r="F106" s="0" t="n">
        <v>45.9384617986268</v>
      </c>
      <c r="G106" s="0" t="n">
        <v>68.4598138056987</v>
      </c>
      <c r="H106" s="0" t="n">
        <v>36.9372058720236</v>
      </c>
      <c r="I106" s="0" t="n">
        <v>45.9384617986268</v>
      </c>
      <c r="J106" s="0" t="n">
        <v>25.8478164550246</v>
      </c>
      <c r="K106" s="0" t="n">
        <v>45.4898667307733</v>
      </c>
      <c r="L106" s="0" t="n">
        <v>15.6092835882172</v>
      </c>
      <c r="M106" s="0" t="n">
        <v>80.4994231699602</v>
      </c>
      <c r="N106" s="0" t="n">
        <v>69.0705069293828</v>
      </c>
      <c r="O106" s="0" t="n">
        <v>99.6385882464269</v>
      </c>
      <c r="P106" s="0" t="n">
        <v>110.230410752884</v>
      </c>
      <c r="Q106" s="0" t="n">
        <v>40.0455093148771</v>
      </c>
      <c r="R106" s="0" t="n">
        <v>29.3701287516686</v>
      </c>
      <c r="S106" s="0" t="n">
        <v>107.910816629772</v>
      </c>
      <c r="T106" s="0" t="n">
        <v>32.8734116658693</v>
      </c>
    </row>
    <row r="107" customFormat="false" ht="16" hidden="false" customHeight="false" outlineLevel="0" collapsed="false">
      <c r="A107" s="0" t="s">
        <v>447</v>
      </c>
      <c r="B107" s="26" t="s">
        <v>447</v>
      </c>
      <c r="C107" s="0" t="n">
        <v>34.8687321611138</v>
      </c>
      <c r="D107" s="0" t="n">
        <v>7.58910069541121</v>
      </c>
      <c r="E107" s="0" t="n">
        <v>20.4238954835991</v>
      </c>
      <c r="F107" s="0" t="n">
        <v>2.52688808468901</v>
      </c>
      <c r="G107" s="0" t="n">
        <v>21.1339440823175</v>
      </c>
      <c r="H107" s="0" t="n">
        <v>20.4238954835991</v>
      </c>
      <c r="I107" s="0" t="n">
        <v>23.1384692999179</v>
      </c>
      <c r="J107" s="0" t="n">
        <v>4.35219992658396</v>
      </c>
      <c r="K107" s="0" t="n">
        <v>9.13266759980637</v>
      </c>
      <c r="L107" s="0" t="n">
        <v>0.848044750076978</v>
      </c>
      <c r="M107" s="0" t="n">
        <v>24.9618547876893</v>
      </c>
      <c r="N107" s="0" t="n">
        <v>22.1446164026027</v>
      </c>
      <c r="O107" s="0" t="n">
        <v>22.1007250481898</v>
      </c>
      <c r="P107" s="0" t="n">
        <v>22.9329942489023</v>
      </c>
      <c r="Q107" s="0" t="n">
        <v>8.13904352365195</v>
      </c>
      <c r="R107" s="0" t="n">
        <v>3.08853291995005</v>
      </c>
      <c r="S107" s="0" t="n">
        <v>35.1722412590593</v>
      </c>
      <c r="T107" s="0" t="n">
        <v>3.19942125713219</v>
      </c>
    </row>
    <row r="108" customFormat="false" ht="16" hidden="false" customHeight="false" outlineLevel="0" collapsed="false">
      <c r="A108" s="0" t="s">
        <v>450</v>
      </c>
      <c r="B108" s="26" t="s">
        <v>450</v>
      </c>
      <c r="C108" s="0" t="n">
        <v>54.0583718908772</v>
      </c>
      <c r="D108" s="0" t="n">
        <v>8.18563608834421</v>
      </c>
      <c r="E108" s="0" t="n">
        <v>18.2154409495763</v>
      </c>
      <c r="F108" s="0" t="n">
        <v>0.736462948557514</v>
      </c>
      <c r="G108" s="0" t="n">
        <v>26.3708444074893</v>
      </c>
      <c r="H108" s="0" t="n">
        <v>51.4996136826579</v>
      </c>
      <c r="I108" s="0" t="n">
        <v>154.152155125118</v>
      </c>
      <c r="J108" s="0" t="n">
        <v>4.98744737794505</v>
      </c>
      <c r="K108" s="0" t="n">
        <v>49.1264486185201</v>
      </c>
      <c r="L108" s="0" t="n">
        <v>1.33621574463718</v>
      </c>
      <c r="M108" s="0" t="n">
        <v>307.323260516294</v>
      </c>
      <c r="N108" s="0" t="n">
        <v>72.5448479947065</v>
      </c>
      <c r="O108" s="0" t="n">
        <v>69.2069153037901</v>
      </c>
      <c r="P108" s="0" t="n">
        <v>26.3708444074893</v>
      </c>
      <c r="Q108" s="0" t="n">
        <v>11.6904197382212</v>
      </c>
      <c r="R108" s="0" t="n">
        <v>0.552792490203677</v>
      </c>
      <c r="S108" s="0" t="n">
        <v>166.617642599387</v>
      </c>
      <c r="T108" s="0" t="n">
        <v>17.8558510203844</v>
      </c>
    </row>
    <row r="109" customFormat="false" ht="16" hidden="false" customHeight="false" outlineLevel="0" collapsed="false">
      <c r="A109" s="0" t="s">
        <v>453</v>
      </c>
      <c r="B109" s="26" t="s">
        <v>453</v>
      </c>
      <c r="C109" s="0" t="n">
        <v>20.4195551513363</v>
      </c>
      <c r="D109" s="0" t="n">
        <v>4.83146538005711</v>
      </c>
      <c r="E109" s="0" t="n">
        <v>3.35213678943072</v>
      </c>
      <c r="F109" s="0" t="n">
        <v>0.766056752460514</v>
      </c>
      <c r="G109" s="0" t="n">
        <v>8.57919197018516</v>
      </c>
      <c r="H109" s="0" t="n">
        <v>7.75356465547517</v>
      </c>
      <c r="I109" s="0" t="n">
        <v>44.1529373681328</v>
      </c>
      <c r="J109" s="0" t="n">
        <v>1.95671895062811</v>
      </c>
      <c r="K109" s="0" t="n">
        <v>8.73432555244836</v>
      </c>
      <c r="L109" s="0" t="n">
        <v>0.893590269937391</v>
      </c>
      <c r="M109" s="0" t="n">
        <v>29.1479041841887</v>
      </c>
      <c r="N109" s="0" t="n">
        <v>18.3362129176929</v>
      </c>
      <c r="O109" s="0" t="n">
        <v>30.2431959368865</v>
      </c>
      <c r="P109" s="0" t="n">
        <v>7.75356465547517</v>
      </c>
      <c r="Q109" s="0" t="n">
        <v>3.10352230819412</v>
      </c>
      <c r="R109" s="0" t="n">
        <v>0.368169487146364</v>
      </c>
      <c r="S109" s="0" t="n">
        <v>16.8617521302726</v>
      </c>
      <c r="T109" s="0" t="n">
        <v>2.9059659521837</v>
      </c>
    </row>
    <row r="110" customFormat="false" ht="16" hidden="false" customHeight="false" outlineLevel="0" collapsed="false">
      <c r="A110" s="0" t="s">
        <v>456</v>
      </c>
      <c r="B110" s="26" t="s">
        <v>456</v>
      </c>
      <c r="C110" s="0" t="n">
        <v>7.7333307873455</v>
      </c>
      <c r="D110" s="0" t="n">
        <v>6.37862611505233</v>
      </c>
      <c r="E110" s="0" t="n">
        <v>5.12054342292657</v>
      </c>
      <c r="F110" s="0" t="n">
        <v>0.878090438664727</v>
      </c>
      <c r="G110" s="0" t="n">
        <v>12.7789573713047</v>
      </c>
      <c r="H110" s="0" t="n">
        <v>6.37862611505233</v>
      </c>
      <c r="I110" s="0" t="n">
        <v>17.7909534994637</v>
      </c>
      <c r="J110" s="0" t="n">
        <v>0.437315659424497</v>
      </c>
      <c r="K110" s="0" t="n">
        <v>4.21198319174439</v>
      </c>
      <c r="L110" s="0" t="n">
        <v>0.385533203325464</v>
      </c>
      <c r="M110" s="0" t="n">
        <v>19.3386922704775</v>
      </c>
      <c r="N110" s="0" t="n">
        <v>9.13410285630261</v>
      </c>
      <c r="O110" s="0" t="n">
        <v>8.23106504195337</v>
      </c>
      <c r="P110" s="0" t="n">
        <v>6.51078914191718</v>
      </c>
      <c r="Q110" s="0" t="n">
        <v>4.57791065726829</v>
      </c>
      <c r="R110" s="0" t="n">
        <v>0.427916289885028</v>
      </c>
      <c r="S110" s="0" t="n">
        <v>6.85250325984777</v>
      </c>
      <c r="T110" s="0" t="n">
        <v>1.10964610340362</v>
      </c>
    </row>
    <row r="111" customFormat="false" ht="16" hidden="false" customHeight="false" outlineLevel="0" collapsed="false">
      <c r="A111" s="0" t="s">
        <v>1634</v>
      </c>
      <c r="B111" s="26" t="s">
        <v>459</v>
      </c>
      <c r="C111" s="0" t="n">
        <v>111.204628772594</v>
      </c>
      <c r="D111" s="0" t="n">
        <v>33.4658218213536</v>
      </c>
      <c r="E111" s="0" t="n">
        <v>58.4178035469954</v>
      </c>
      <c r="F111" s="0" t="n">
        <v>26.7959211282849</v>
      </c>
      <c r="G111" s="0" t="n">
        <v>37.7310724732364</v>
      </c>
      <c r="H111" s="0" t="n">
        <v>46.4327105429515</v>
      </c>
      <c r="I111" s="0" t="n">
        <v>57.9527784472391</v>
      </c>
      <c r="J111" s="0" t="n">
        <v>19.5811588104025</v>
      </c>
      <c r="K111" s="0" t="n">
        <v>37.7310724732364</v>
      </c>
      <c r="L111" s="0" t="n">
        <v>20.6513650826234</v>
      </c>
      <c r="M111" s="0" t="n">
        <v>82.9915770409239</v>
      </c>
      <c r="N111" s="0" t="n">
        <v>46.3032569937139</v>
      </c>
      <c r="O111" s="0" t="n">
        <v>54.1261113436091</v>
      </c>
      <c r="P111" s="0" t="n">
        <v>34.6358360277703</v>
      </c>
      <c r="Q111" s="0" t="n">
        <v>32.3239450421292</v>
      </c>
      <c r="R111" s="0" t="n">
        <v>22.8884080437497</v>
      </c>
      <c r="S111" s="0" t="n">
        <v>78.3083664372138</v>
      </c>
      <c r="T111" s="0" t="n">
        <v>27.1198207764022</v>
      </c>
    </row>
    <row r="112" customFormat="false" ht="16" hidden="false" customHeight="false" outlineLevel="0" collapsed="false">
      <c r="A112" s="0" t="s">
        <v>1635</v>
      </c>
      <c r="B112" s="26" t="s">
        <v>462</v>
      </c>
      <c r="C112" s="0" t="n">
        <v>451.62593554894</v>
      </c>
      <c r="D112" s="0" t="n">
        <v>138.599198430683</v>
      </c>
      <c r="E112" s="0" t="n">
        <v>178.163829969975</v>
      </c>
      <c r="F112" s="0" t="n">
        <v>138.599198430683</v>
      </c>
      <c r="G112" s="0" t="n">
        <v>145.106831578791</v>
      </c>
      <c r="H112" s="0" t="n">
        <v>122.350214230526</v>
      </c>
      <c r="I112" s="0" t="n">
        <v>263.567912975196</v>
      </c>
      <c r="J112" s="0" t="n">
        <v>108.409823153173</v>
      </c>
      <c r="K112" s="0" t="n">
        <v>130.216998881193</v>
      </c>
      <c r="L112" s="0" t="n">
        <v>87.4403417838448</v>
      </c>
      <c r="M112" s="0" t="n">
        <v>214.622951633111</v>
      </c>
      <c r="N112" s="0" t="n">
        <v>185.903209204867</v>
      </c>
      <c r="O112" s="0" t="n">
        <v>190.236148981999</v>
      </c>
      <c r="P112" s="0" t="n">
        <v>96.6110681346032</v>
      </c>
      <c r="Q112" s="0" t="n">
        <v>114.53838391352</v>
      </c>
      <c r="R112" s="0" t="n">
        <v>85.3464238039874</v>
      </c>
      <c r="S112" s="0" t="n">
        <v>183.924401855839</v>
      </c>
      <c r="T112" s="0" t="n">
        <v>81.9720429856598</v>
      </c>
    </row>
    <row r="113" customFormat="false" ht="16" hidden="false" customHeight="false" outlineLevel="0" collapsed="false">
      <c r="A113" s="0" t="s">
        <v>1636</v>
      </c>
      <c r="B113" s="26" t="s">
        <v>465</v>
      </c>
      <c r="C113" s="0" t="n">
        <v>25.8739986921309</v>
      </c>
      <c r="D113" s="0" t="n">
        <v>7.3751492589731</v>
      </c>
      <c r="E113" s="0" t="n">
        <v>7.14296164002605</v>
      </c>
      <c r="F113" s="0" t="n">
        <v>6.20624344708628</v>
      </c>
      <c r="G113" s="0" t="n">
        <v>10.3661524298802</v>
      </c>
      <c r="H113" s="0" t="n">
        <v>7.3751492589731</v>
      </c>
      <c r="I113" s="0" t="n">
        <v>14.2580503014275</v>
      </c>
      <c r="J113" s="0" t="n">
        <v>4.2748213373061</v>
      </c>
      <c r="K113" s="0" t="n">
        <v>8.45723417919899</v>
      </c>
      <c r="L113" s="0" t="n">
        <v>4.04200451606281</v>
      </c>
      <c r="M113" s="0" t="n">
        <v>25.0859042586183</v>
      </c>
      <c r="N113" s="0" t="n">
        <v>15.1228724773003</v>
      </c>
      <c r="O113" s="0" t="n">
        <v>23.8405608425471</v>
      </c>
      <c r="P113" s="0" t="n">
        <v>4.03848718893248</v>
      </c>
      <c r="Q113" s="0" t="n">
        <v>5.11696370979494</v>
      </c>
      <c r="R113" s="0" t="n">
        <v>3.46369978039013</v>
      </c>
      <c r="S113" s="0" t="n">
        <v>10.2154531946508</v>
      </c>
      <c r="T113" s="0" t="n">
        <v>2.93163599873983</v>
      </c>
    </row>
    <row r="114" customFormat="false" ht="16" hidden="false" customHeight="false" outlineLevel="0" collapsed="false">
      <c r="A114" s="0" t="s">
        <v>1637</v>
      </c>
      <c r="B114" s="26" t="s">
        <v>468</v>
      </c>
      <c r="C114" s="0" t="n">
        <v>11.2764002707128</v>
      </c>
      <c r="D114" s="0" t="n">
        <v>6.72448047620205</v>
      </c>
      <c r="E114" s="0" t="n">
        <v>11.5208672525796</v>
      </c>
      <c r="F114" s="0" t="n">
        <v>0.781699191666385</v>
      </c>
      <c r="G114" s="0" t="n">
        <v>8.98974001098754</v>
      </c>
      <c r="H114" s="0" t="n">
        <v>7.58586780922947</v>
      </c>
      <c r="I114" s="0" t="n">
        <v>8.50255847449692</v>
      </c>
      <c r="J114" s="0" t="n">
        <v>2.70987245030792</v>
      </c>
      <c r="K114" s="0" t="n">
        <v>6.12251587699225</v>
      </c>
      <c r="L114" s="0" t="n">
        <v>0.978266447706045</v>
      </c>
      <c r="M114" s="0" t="n">
        <v>31.8447396821853</v>
      </c>
      <c r="N114" s="0" t="n">
        <v>13.0982796015145</v>
      </c>
      <c r="O114" s="0" t="n">
        <v>22.5771861004919</v>
      </c>
      <c r="P114" s="0" t="n">
        <v>7.58586780922947</v>
      </c>
      <c r="Q114" s="0" t="n">
        <v>6.8586962509493</v>
      </c>
      <c r="R114" s="0" t="n">
        <v>1.05552684838307</v>
      </c>
      <c r="S114" s="0" t="n">
        <v>15.1742123298056</v>
      </c>
      <c r="T114" s="0" t="n">
        <v>0.574075586618905</v>
      </c>
    </row>
    <row r="115" customFormat="false" ht="16" hidden="false" customHeight="false" outlineLevel="0" collapsed="false">
      <c r="A115" s="0" t="s">
        <v>1638</v>
      </c>
      <c r="B115" s="26" t="s">
        <v>471</v>
      </c>
      <c r="C115" s="0" t="n">
        <v>63.3457130500568</v>
      </c>
      <c r="D115" s="0" t="n">
        <v>5.26739444268209</v>
      </c>
      <c r="E115" s="0" t="n">
        <v>13.9594709405325</v>
      </c>
      <c r="F115" s="0" t="n">
        <v>0.420654784049785</v>
      </c>
      <c r="G115" s="0" t="n">
        <v>16.7122006265869</v>
      </c>
      <c r="H115" s="0" t="n">
        <v>23.9253353936925</v>
      </c>
      <c r="I115" s="0" t="n">
        <v>185.903597736951</v>
      </c>
      <c r="J115" s="0" t="n">
        <v>2.84840165168632</v>
      </c>
      <c r="K115" s="0" t="n">
        <v>49.3304802625383</v>
      </c>
      <c r="L115" s="0" t="n">
        <v>0.504849635635841</v>
      </c>
      <c r="M115" s="0" t="n">
        <v>151.175368737052</v>
      </c>
      <c r="N115" s="0" t="n">
        <v>40.4454471933243</v>
      </c>
      <c r="O115" s="0" t="n">
        <v>36.7138414515582</v>
      </c>
      <c r="P115" s="0" t="n">
        <v>16.7122006265869</v>
      </c>
      <c r="Q115" s="0" t="n">
        <v>6.13735954477851</v>
      </c>
      <c r="R115" s="0" t="n">
        <v>0.771864100245447</v>
      </c>
      <c r="S115" s="0" t="n">
        <v>62.2335263971859</v>
      </c>
      <c r="T115" s="0" t="n">
        <v>13.0573025448351</v>
      </c>
    </row>
    <row r="116" customFormat="false" ht="16" hidden="false" customHeight="false" outlineLevel="0" collapsed="false">
      <c r="A116" s="0" t="s">
        <v>1639</v>
      </c>
      <c r="B116" s="26" t="s">
        <v>474</v>
      </c>
      <c r="C116" s="0" t="n">
        <v>9.01820926594908</v>
      </c>
      <c r="D116" s="0" t="n">
        <v>2.23280547223262</v>
      </c>
      <c r="E116" s="0" t="n">
        <v>4.07399700220551</v>
      </c>
      <c r="F116" s="0" t="n">
        <v>0.601599756485271</v>
      </c>
      <c r="G116" s="0" t="n">
        <v>5.55316337287859</v>
      </c>
      <c r="H116" s="0" t="n">
        <v>6.60163658074032</v>
      </c>
      <c r="I116" s="0" t="n">
        <v>44.8013153467925</v>
      </c>
      <c r="J116" s="0" t="n">
        <v>0.636311820907723</v>
      </c>
      <c r="K116" s="0" t="n">
        <v>8.52426746537697</v>
      </c>
      <c r="L116" s="0" t="n">
        <v>0</v>
      </c>
      <c r="M116" s="0" t="n">
        <v>20.0091796608487</v>
      </c>
      <c r="N116" s="0" t="n">
        <v>12.017056942249</v>
      </c>
      <c r="O116" s="0" t="n">
        <v>25.4180316703963</v>
      </c>
      <c r="P116" s="0" t="n">
        <v>5.55316337287859</v>
      </c>
      <c r="Q116" s="0" t="n">
        <v>0</v>
      </c>
      <c r="R116" s="0" t="n">
        <v>0.793932739094863</v>
      </c>
      <c r="S116" s="0" t="n">
        <v>12.7475209994845</v>
      </c>
      <c r="T116" s="0" t="n">
        <v>1.51044887576864</v>
      </c>
    </row>
    <row r="117" customFormat="false" ht="16" hidden="false" customHeight="false" outlineLevel="0" collapsed="false">
      <c r="A117" s="0" t="s">
        <v>1640</v>
      </c>
      <c r="B117" s="26" t="s">
        <v>477</v>
      </c>
      <c r="C117" s="0" t="n">
        <v>21.5034026439378</v>
      </c>
      <c r="D117" s="0" t="n">
        <v>12.2517839005894</v>
      </c>
      <c r="E117" s="0" t="n">
        <v>27.3740548393527</v>
      </c>
      <c r="F117" s="0" t="n">
        <v>5.72766936111205</v>
      </c>
      <c r="G117" s="0" t="n">
        <v>11.8175474023371</v>
      </c>
      <c r="H117" s="0" t="n">
        <v>33.8668609959963</v>
      </c>
      <c r="I117" s="0" t="n">
        <v>8.53382259130158</v>
      </c>
      <c r="J117" s="0" t="n">
        <v>8.52858920152923</v>
      </c>
      <c r="K117" s="0" t="n">
        <v>6.9139019847767</v>
      </c>
      <c r="L117" s="0" t="n">
        <v>4.03687262650108</v>
      </c>
      <c r="M117" s="0" t="n">
        <v>23.959535062583</v>
      </c>
      <c r="N117" s="0" t="n">
        <v>15.7919163327574</v>
      </c>
      <c r="O117" s="0" t="n">
        <v>16.555676610509</v>
      </c>
      <c r="P117" s="0" t="n">
        <v>15.7919163327574</v>
      </c>
      <c r="Q117" s="0" t="n">
        <v>23.6837665262546</v>
      </c>
      <c r="R117" s="0" t="n">
        <v>6.08233217069285</v>
      </c>
      <c r="S117" s="0" t="n">
        <v>18.4537708099585</v>
      </c>
      <c r="T117" s="0" t="n">
        <v>20.956092552186</v>
      </c>
    </row>
    <row r="118" customFormat="false" ht="16" hidden="false" customHeight="false" outlineLevel="0" collapsed="false">
      <c r="A118" s="0" t="s">
        <v>480</v>
      </c>
      <c r="B118" s="26" t="s">
        <v>480</v>
      </c>
      <c r="C118" s="0" t="n">
        <v>150.796953901153</v>
      </c>
      <c r="D118" s="0" t="n">
        <v>52.0875689436882</v>
      </c>
      <c r="E118" s="0" t="n">
        <v>115.103912256918</v>
      </c>
      <c r="F118" s="0" t="n">
        <v>31.4049447018636</v>
      </c>
      <c r="G118" s="0" t="n">
        <v>67.1724895692586</v>
      </c>
      <c r="H118" s="0" t="n">
        <v>182.197794479174</v>
      </c>
      <c r="I118" s="0" t="n">
        <v>90.7041722177802</v>
      </c>
      <c r="J118" s="0" t="n">
        <v>32.8847297975498</v>
      </c>
      <c r="K118" s="0" t="n">
        <v>43.9272774186504</v>
      </c>
      <c r="L118" s="0" t="n">
        <v>62.2440470081084</v>
      </c>
      <c r="M118" s="0" t="n">
        <v>95.1812983017627</v>
      </c>
      <c r="N118" s="0" t="n">
        <v>62.6769106348564</v>
      </c>
      <c r="O118" s="0" t="n">
        <v>67.1724895692586</v>
      </c>
      <c r="P118" s="0" t="n">
        <v>66.254534002147</v>
      </c>
      <c r="Q118" s="0" t="n">
        <v>95.6962983732523</v>
      </c>
      <c r="R118" s="0" t="n">
        <v>38.2018903673083</v>
      </c>
      <c r="S118" s="0" t="n">
        <v>101.026472996331</v>
      </c>
      <c r="T118" s="0" t="n">
        <v>99.5227704981156</v>
      </c>
    </row>
    <row r="119" customFormat="false" ht="16" hidden="false" customHeight="false" outlineLevel="0" collapsed="false">
      <c r="A119" s="0" t="s">
        <v>483</v>
      </c>
      <c r="B119" s="26" t="s">
        <v>483</v>
      </c>
      <c r="C119" s="0" t="n">
        <v>422.947366466962</v>
      </c>
      <c r="D119" s="0" t="n">
        <v>155.109155134897</v>
      </c>
      <c r="E119" s="0" t="n">
        <v>200.51936043212</v>
      </c>
      <c r="F119" s="0" t="n">
        <v>155.824483376738</v>
      </c>
      <c r="G119" s="0" t="n">
        <v>173.097596103877</v>
      </c>
      <c r="H119" s="0" t="n">
        <v>166.966355271476</v>
      </c>
      <c r="I119" s="0" t="n">
        <v>286.877539803121</v>
      </c>
      <c r="J119" s="0" t="n">
        <v>101.48973496816</v>
      </c>
      <c r="K119" s="0" t="n">
        <v>155.824483376738</v>
      </c>
      <c r="L119" s="0" t="n">
        <v>95.981088986965</v>
      </c>
      <c r="M119" s="0" t="n">
        <v>271.351394936301</v>
      </c>
      <c r="N119" s="0" t="n">
        <v>125.847792522884</v>
      </c>
      <c r="O119" s="0" t="n">
        <v>167.809390200387</v>
      </c>
      <c r="P119" s="0" t="n">
        <v>134.970595755994</v>
      </c>
      <c r="Q119" s="0" t="n">
        <v>112.366502044759</v>
      </c>
      <c r="R119" s="0" t="n">
        <v>109.530960685527</v>
      </c>
      <c r="S119" s="0" t="n">
        <v>215.760226824757</v>
      </c>
      <c r="T119" s="0" t="n">
        <v>129.550890867298</v>
      </c>
    </row>
    <row r="120" customFormat="false" ht="16" hidden="false" customHeight="false" outlineLevel="0" collapsed="false">
      <c r="A120" s="0" t="s">
        <v>486</v>
      </c>
      <c r="B120" s="26" t="s">
        <v>486</v>
      </c>
      <c r="C120" s="0" t="n">
        <v>58.1635647978032</v>
      </c>
      <c r="D120" s="0" t="n">
        <v>13.7929827427278</v>
      </c>
      <c r="E120" s="0" t="n">
        <v>11.8362575547944</v>
      </c>
      <c r="F120" s="0" t="n">
        <v>7.58785132072919</v>
      </c>
      <c r="G120" s="0" t="n">
        <v>14.8235311585918</v>
      </c>
      <c r="H120" s="0" t="n">
        <v>6.96249209805437</v>
      </c>
      <c r="I120" s="0" t="n">
        <v>33.6388128545774</v>
      </c>
      <c r="J120" s="0" t="n">
        <v>8.33725790204919</v>
      </c>
      <c r="K120" s="0" t="n">
        <v>23.9650713024482</v>
      </c>
      <c r="L120" s="0" t="n">
        <v>3.21577029662322</v>
      </c>
      <c r="M120" s="0" t="n">
        <v>26.5738776624118</v>
      </c>
      <c r="N120" s="0" t="n">
        <v>16.0281035179943</v>
      </c>
      <c r="O120" s="0" t="n">
        <v>35.9891979430074</v>
      </c>
      <c r="P120" s="0" t="n">
        <v>6.20388220954266</v>
      </c>
      <c r="Q120" s="0" t="n">
        <v>3.69691665334956</v>
      </c>
      <c r="R120" s="0" t="n">
        <v>4.12306764845197</v>
      </c>
      <c r="S120" s="0" t="n">
        <v>15.5464414591988</v>
      </c>
      <c r="T120" s="0" t="n">
        <v>13.7929827427278</v>
      </c>
    </row>
    <row r="121" customFormat="false" ht="16" hidden="false" customHeight="false" outlineLevel="0" collapsed="false">
      <c r="A121" s="0" t="s">
        <v>489</v>
      </c>
      <c r="B121" s="26" t="s">
        <v>489</v>
      </c>
      <c r="C121" s="0" t="n">
        <v>17.1659616861186</v>
      </c>
      <c r="D121" s="0" t="n">
        <v>2.53584560747622</v>
      </c>
      <c r="E121" s="0" t="n">
        <v>1.0278227302034</v>
      </c>
      <c r="F121" s="0" t="n">
        <v>0.663746744681571</v>
      </c>
      <c r="G121" s="0" t="n">
        <v>8.09885818646157</v>
      </c>
      <c r="H121" s="0" t="n">
        <v>9.13113717777622</v>
      </c>
      <c r="I121" s="0" t="n">
        <v>61.1201102997357</v>
      </c>
      <c r="J121" s="0" t="n">
        <v>0.837102796655975</v>
      </c>
      <c r="K121" s="0" t="n">
        <v>21.9982027328242</v>
      </c>
      <c r="L121" s="0" t="n">
        <v>0.196294775736426</v>
      </c>
      <c r="M121" s="0" t="n">
        <v>31.0743924677161</v>
      </c>
      <c r="N121" s="0" t="n">
        <v>10.8301474102121</v>
      </c>
      <c r="O121" s="0" t="n">
        <v>31.3091609457422</v>
      </c>
      <c r="P121" s="0" t="n">
        <v>5.35600570094308</v>
      </c>
      <c r="Q121" s="0" t="n">
        <v>2.8285524378327</v>
      </c>
      <c r="R121" s="0" t="n">
        <v>1.49151703053008</v>
      </c>
      <c r="S121" s="0" t="n">
        <v>5.35600570094308</v>
      </c>
      <c r="T121" s="0" t="n">
        <v>0.506983419483565</v>
      </c>
    </row>
    <row r="122" customFormat="false" ht="16" hidden="false" customHeight="false" outlineLevel="0" collapsed="false">
      <c r="A122" s="0" t="s">
        <v>492</v>
      </c>
      <c r="B122" s="26" t="s">
        <v>492</v>
      </c>
      <c r="C122" s="0" t="n">
        <v>42.5613093175296</v>
      </c>
      <c r="D122" s="0" t="n">
        <v>1.32961127570831</v>
      </c>
      <c r="E122" s="0" t="n">
        <v>4.32620932743807</v>
      </c>
      <c r="F122" s="0" t="n">
        <v>1.06791355227111</v>
      </c>
      <c r="G122" s="0" t="n">
        <v>10.7551708265899</v>
      </c>
      <c r="H122" s="0" t="n">
        <v>15.3113366580038</v>
      </c>
      <c r="I122" s="0" t="n">
        <v>137.243747689451</v>
      </c>
      <c r="J122" s="0" t="n">
        <v>1.19295119358371</v>
      </c>
      <c r="K122" s="0" t="n">
        <v>32.0865997777751</v>
      </c>
      <c r="L122" s="0" t="n">
        <v>3.00921174176332</v>
      </c>
      <c r="M122" s="0" t="n">
        <v>146.579956086487</v>
      </c>
      <c r="N122" s="0" t="n">
        <v>46.608829908466</v>
      </c>
      <c r="O122" s="0" t="n">
        <v>15.6572226804639</v>
      </c>
      <c r="P122" s="0" t="n">
        <v>10.7551708265899</v>
      </c>
      <c r="Q122" s="0" t="n">
        <v>1.63847357428005</v>
      </c>
      <c r="R122" s="0" t="n">
        <v>2.07391379236102</v>
      </c>
      <c r="S122" s="0" t="n">
        <v>59.7658974436729</v>
      </c>
      <c r="T122" s="0" t="n">
        <v>9.52358727232419</v>
      </c>
    </row>
    <row r="123" customFormat="false" ht="16" hidden="false" customHeight="false" outlineLevel="0" collapsed="false">
      <c r="A123" s="0" t="s">
        <v>495</v>
      </c>
      <c r="B123" s="26" t="s">
        <v>495</v>
      </c>
      <c r="C123" s="0" t="n">
        <v>24.5876710502148</v>
      </c>
      <c r="D123" s="0" t="n">
        <v>3.94787804736408</v>
      </c>
      <c r="E123" s="0" t="n">
        <v>2.65796037496549</v>
      </c>
      <c r="F123" s="0" t="n">
        <v>0.639648932931985</v>
      </c>
      <c r="G123" s="0" t="n">
        <v>10.2822610580706</v>
      </c>
      <c r="H123" s="0" t="n">
        <v>4.843014680059</v>
      </c>
      <c r="I123" s="0" t="n">
        <v>59.0408135855575</v>
      </c>
      <c r="J123" s="0" t="n">
        <v>0</v>
      </c>
      <c r="K123" s="0" t="n">
        <v>31.2157709567937</v>
      </c>
      <c r="L123" s="0" t="n">
        <v>0.767217489479626</v>
      </c>
      <c r="M123" s="0" t="n">
        <v>22.2557155793731</v>
      </c>
      <c r="N123" s="0" t="n">
        <v>8.03036429805536</v>
      </c>
      <c r="O123" s="0" t="n">
        <v>17.7499156844144</v>
      </c>
      <c r="P123" s="0" t="n">
        <v>4.843014680059</v>
      </c>
      <c r="Q123" s="0" t="n">
        <v>1.8146626512454</v>
      </c>
      <c r="R123" s="0" t="n">
        <v>1.13357447358222</v>
      </c>
      <c r="S123" s="0" t="n">
        <v>11.5845892591806</v>
      </c>
      <c r="T123" s="0" t="n">
        <v>2.19245533995309</v>
      </c>
    </row>
    <row r="124" customFormat="false" ht="16" hidden="false" customHeight="false" outlineLevel="0" collapsed="false">
      <c r="A124" s="0" t="s">
        <v>498</v>
      </c>
      <c r="B124" s="26" t="s">
        <v>498</v>
      </c>
      <c r="C124" s="0" t="n">
        <v>0</v>
      </c>
      <c r="D124" s="0" t="n">
        <v>1.2323865239276</v>
      </c>
      <c r="E124" s="0" t="n">
        <v>0</v>
      </c>
      <c r="F124" s="0" t="n">
        <v>1.20362228159773</v>
      </c>
      <c r="G124" s="0" t="n">
        <v>1.2323865239276</v>
      </c>
      <c r="H124" s="0" t="n">
        <v>2.05450586499965</v>
      </c>
      <c r="I124" s="0" t="n">
        <v>1.77583861600251</v>
      </c>
      <c r="J124" s="0" t="n">
        <v>0</v>
      </c>
      <c r="K124" s="0" t="n">
        <v>1.41821833386669</v>
      </c>
      <c r="L124" s="0" t="n">
        <v>0.915400800574771</v>
      </c>
      <c r="M124" s="0" t="n">
        <v>7.91249550320668</v>
      </c>
      <c r="N124" s="0" t="n">
        <v>2.44090725287652</v>
      </c>
      <c r="O124" s="0" t="n">
        <v>1.99721722258601</v>
      </c>
      <c r="P124" s="0" t="n">
        <v>1.33082657547355</v>
      </c>
      <c r="Q124" s="0" t="n">
        <v>0.695369712956939</v>
      </c>
      <c r="R124" s="0" t="n">
        <v>0</v>
      </c>
      <c r="S124" s="0" t="n">
        <v>2.57982836522425</v>
      </c>
      <c r="T124" s="0" t="n">
        <v>0.641751163903247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87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25" activeCellId="0" sqref="B25"/>
    </sheetView>
  </sheetViews>
  <sheetFormatPr defaultColWidth="8.84765625" defaultRowHeight="15" zeroHeight="false" outlineLevelRow="0" outlineLevelCol="0"/>
  <cols>
    <col collapsed="false" customWidth="true" hidden="false" outlineLevel="0" max="1" min="1" style="0" width="12.83"/>
    <col collapsed="false" customWidth="true" hidden="false" outlineLevel="0" max="2" min="2" style="0" width="17.33"/>
    <col collapsed="false" customWidth="true" hidden="false" outlineLevel="0" max="3" min="3" style="0" width="11.84"/>
    <col collapsed="false" customWidth="true" hidden="false" outlineLevel="0" max="4" min="4" style="0" width="10.84"/>
  </cols>
  <sheetData>
    <row r="1" customFormat="false" ht="15" hidden="false" customHeight="false" outlineLevel="0" collapsed="false">
      <c r="A1" s="0" t="s">
        <v>1641</v>
      </c>
    </row>
    <row r="2" customFormat="false" ht="15" hidden="false" customHeight="false" outlineLevel="0" collapsed="false">
      <c r="A2" s="0" t="s">
        <v>1642</v>
      </c>
    </row>
    <row r="4" customFormat="false" ht="15" hidden="false" customHeight="false" outlineLevel="0" collapsed="false">
      <c r="A4" s="0" t="s">
        <v>1</v>
      </c>
      <c r="C4" s="0" t="s">
        <v>2</v>
      </c>
      <c r="D4" s="0" t="s">
        <v>3</v>
      </c>
      <c r="E4" s="0" t="s">
        <v>4</v>
      </c>
      <c r="F4" s="0" t="s">
        <v>5</v>
      </c>
      <c r="G4" s="0" t="s">
        <v>6</v>
      </c>
      <c r="H4" s="0" t="s">
        <v>7</v>
      </c>
      <c r="I4" s="0" t="s">
        <v>8</v>
      </c>
      <c r="J4" s="0" t="s">
        <v>9</v>
      </c>
      <c r="K4" s="0" t="s">
        <v>10</v>
      </c>
      <c r="L4" s="0" t="s">
        <v>11</v>
      </c>
      <c r="M4" s="0" t="s">
        <v>12</v>
      </c>
      <c r="N4" s="0" t="s">
        <v>13</v>
      </c>
      <c r="O4" s="0" t="s">
        <v>14</v>
      </c>
      <c r="P4" s="0" t="s">
        <v>15</v>
      </c>
      <c r="Q4" s="0" t="s">
        <v>16</v>
      </c>
      <c r="R4" s="0" t="s">
        <v>17</v>
      </c>
      <c r="S4" s="0" t="s">
        <v>18</v>
      </c>
      <c r="T4" s="0" t="s">
        <v>19</v>
      </c>
    </row>
    <row r="5" customFormat="false" ht="18" hidden="false" customHeight="false" outlineLevel="0" collapsed="false">
      <c r="A5" s="0" t="s">
        <v>1643</v>
      </c>
      <c r="B5" s="20" t="s">
        <v>504</v>
      </c>
      <c r="C5" s="0" t="n">
        <v>0.2351197536803</v>
      </c>
      <c r="D5" s="0" t="n">
        <v>0.294733403614011</v>
      </c>
      <c r="E5" s="0" t="n">
        <v>0.917533615384254</v>
      </c>
      <c r="F5" s="0" t="n">
        <v>0.846805560252985</v>
      </c>
      <c r="G5" s="0" t="n">
        <v>0.294733403614011</v>
      </c>
      <c r="H5" s="0" t="n">
        <v>0.266032169698672</v>
      </c>
      <c r="I5" s="0" t="n">
        <v>0.195104624143348</v>
      </c>
      <c r="J5" s="0" t="n">
        <v>0.173442446046517</v>
      </c>
      <c r="K5" s="0" t="n">
        <v>0.617516633862947</v>
      </c>
      <c r="L5" s="0" t="n">
        <v>0.698578466591399</v>
      </c>
      <c r="M5" s="0" t="n">
        <v>0.292756751392455</v>
      </c>
      <c r="N5" s="0" t="n">
        <v>0.164503915009374</v>
      </c>
      <c r="O5" s="0" t="n">
        <v>0.141554043900965</v>
      </c>
      <c r="P5" s="0" t="n">
        <v>0.367961717733058</v>
      </c>
      <c r="Q5" s="0" t="n">
        <v>0.33554795254297</v>
      </c>
      <c r="R5" s="0" t="n">
        <v>1.82739094862852</v>
      </c>
      <c r="S5" s="0" t="n">
        <v>0.456378688176608</v>
      </c>
      <c r="T5" s="0" t="n">
        <v>0.275369590329393</v>
      </c>
    </row>
    <row r="6" customFormat="false" ht="18" hidden="false" customHeight="false" outlineLevel="0" collapsed="false">
      <c r="A6" s="0" t="s">
        <v>1644</v>
      </c>
      <c r="B6" s="20" t="s">
        <v>507</v>
      </c>
      <c r="C6" s="0" t="n">
        <v>2.69957310502157</v>
      </c>
      <c r="D6" s="0" t="n">
        <v>1.36155502319799</v>
      </c>
      <c r="E6" s="0" t="n">
        <v>1.84654609278848</v>
      </c>
      <c r="F6" s="0" t="n">
        <v>10.6858998207461</v>
      </c>
      <c r="G6" s="0" t="n">
        <v>0.89385143060773</v>
      </c>
      <c r="H6" s="0" t="n">
        <v>0.998279131839573</v>
      </c>
      <c r="I6" s="0" t="n">
        <v>0.616258558352331</v>
      </c>
      <c r="J6" s="0" t="n">
        <v>1.25534899399522</v>
      </c>
      <c r="K6" s="0" t="n">
        <v>0.46706163378871</v>
      </c>
      <c r="L6" s="0" t="n">
        <v>5.42633172534127</v>
      </c>
      <c r="M6" s="0" t="n">
        <v>0.785853398335256</v>
      </c>
      <c r="N6" s="0" t="n">
        <v>0.901554975554167</v>
      </c>
      <c r="O6" s="0" t="n">
        <v>0.645159357720562</v>
      </c>
      <c r="P6" s="0" t="n">
        <v>1.51410298029546</v>
      </c>
      <c r="Q6" s="0" t="n">
        <v>1.45948341656396</v>
      </c>
      <c r="R6" s="0" t="n">
        <v>18.0090858200922</v>
      </c>
      <c r="S6" s="0" t="n">
        <v>1.36155502319799</v>
      </c>
      <c r="T6" s="0" t="n">
        <v>1.49411339159656</v>
      </c>
    </row>
    <row r="7" customFormat="false" ht="18" hidden="false" customHeight="false" outlineLevel="0" collapsed="false">
      <c r="A7" s="0" t="s">
        <v>510</v>
      </c>
      <c r="B7" s="20" t="s">
        <v>510</v>
      </c>
      <c r="C7" s="0" t="n">
        <v>0.467757870344032</v>
      </c>
      <c r="D7" s="0" t="n">
        <v>0.88492776136756</v>
      </c>
      <c r="E7" s="0" t="n">
        <v>0.605970179598734</v>
      </c>
      <c r="F7" s="0" t="n">
        <v>2.52350593567153</v>
      </c>
      <c r="G7" s="0" t="n">
        <v>0.429850480333784</v>
      </c>
      <c r="H7" s="0" t="n">
        <v>0.34329563812601</v>
      </c>
      <c r="I7" s="0" t="n">
        <v>0</v>
      </c>
      <c r="J7" s="0" t="n">
        <v>0.318469998966258</v>
      </c>
      <c r="K7" s="0" t="n">
        <v>0</v>
      </c>
      <c r="L7" s="0" t="n">
        <v>1.8442728112491</v>
      </c>
      <c r="M7" s="0" t="n">
        <v>0.349819508019798</v>
      </c>
      <c r="N7" s="0" t="n">
        <v>0.374499136124692</v>
      </c>
      <c r="O7" s="0" t="n">
        <v>0</v>
      </c>
      <c r="P7" s="0" t="n">
        <v>0.429850480333784</v>
      </c>
      <c r="Q7" s="0" t="n">
        <v>0.730796254168218</v>
      </c>
      <c r="R7" s="0" t="n">
        <v>7.4242130646342</v>
      </c>
      <c r="S7" s="0" t="n">
        <v>0.504139248567183</v>
      </c>
      <c r="T7" s="0" t="n">
        <v>0.380966827298928</v>
      </c>
    </row>
    <row r="8" customFormat="false" ht="18" hidden="false" customHeight="false" outlineLevel="0" collapsed="false">
      <c r="A8" s="0" t="s">
        <v>513</v>
      </c>
      <c r="B8" s="20" t="s">
        <v>513</v>
      </c>
      <c r="C8" s="0" t="n">
        <v>9.92590832826025</v>
      </c>
      <c r="D8" s="0" t="n">
        <v>19.0942729508478</v>
      </c>
      <c r="E8" s="0" t="n">
        <v>24.7127694250182</v>
      </c>
      <c r="F8" s="0" t="n">
        <v>44.2076470389285</v>
      </c>
      <c r="G8" s="0" t="n">
        <v>9.92590832826026</v>
      </c>
      <c r="H8" s="0" t="n">
        <v>8.86598300203695</v>
      </c>
      <c r="I8" s="0" t="n">
        <v>2.3060728019803</v>
      </c>
      <c r="J8" s="0" t="n">
        <v>8.06834297147498</v>
      </c>
      <c r="K8" s="0" t="n">
        <v>2.01362768590984</v>
      </c>
      <c r="L8" s="0" t="n">
        <v>24.5907318074515</v>
      </c>
      <c r="M8" s="0" t="n">
        <v>5.30187438750574</v>
      </c>
      <c r="N8" s="0" t="n">
        <v>5.20898430320185</v>
      </c>
      <c r="O8" s="0" t="n">
        <v>3.86903883693812</v>
      </c>
      <c r="P8" s="0" t="n">
        <v>14.3986576166459</v>
      </c>
      <c r="Q8" s="0" t="n">
        <v>15.330794699926</v>
      </c>
      <c r="R8" s="0" t="n">
        <v>84.1789389829049</v>
      </c>
      <c r="S8" s="0" t="n">
        <v>9.01916487248688</v>
      </c>
      <c r="T8" s="0" t="n">
        <v>10.5626407476984</v>
      </c>
    </row>
    <row r="9" customFormat="false" ht="18" hidden="false" customHeight="false" outlineLevel="0" collapsed="false">
      <c r="A9" s="0" t="s">
        <v>516</v>
      </c>
      <c r="B9" s="20" t="s">
        <v>516</v>
      </c>
      <c r="C9" s="0" t="n">
        <v>10.0120131981789</v>
      </c>
      <c r="D9" s="0" t="n">
        <v>16.324376903745</v>
      </c>
      <c r="E9" s="0" t="n">
        <v>16.5997790955719</v>
      </c>
      <c r="F9" s="0" t="n">
        <v>109.599384448879</v>
      </c>
      <c r="G9" s="0" t="n">
        <v>7.32750300672616</v>
      </c>
      <c r="H9" s="0" t="n">
        <v>11.3068062091733</v>
      </c>
      <c r="I9" s="0" t="n">
        <v>3.95953952851291</v>
      </c>
      <c r="J9" s="0" t="n">
        <v>15.1828594569999</v>
      </c>
      <c r="K9" s="0" t="n">
        <v>8.66596460465177</v>
      </c>
      <c r="L9" s="0" t="n">
        <v>65.4694395976599</v>
      </c>
      <c r="M9" s="0" t="n">
        <v>5.93514693659832</v>
      </c>
      <c r="N9" s="0" t="n">
        <v>10.7676543028342</v>
      </c>
      <c r="O9" s="0" t="n">
        <v>3.16183596734044</v>
      </c>
      <c r="P9" s="0" t="n">
        <v>11.3068062091733</v>
      </c>
      <c r="Q9" s="0" t="n">
        <v>16.6370420189107</v>
      </c>
      <c r="R9" s="0" t="n">
        <v>226.991021831805</v>
      </c>
      <c r="S9" s="0" t="n">
        <v>8.59614276617036</v>
      </c>
      <c r="T9" s="0" t="n">
        <v>14.7089366766624</v>
      </c>
    </row>
    <row r="10" customFormat="false" ht="18" hidden="false" customHeight="false" outlineLevel="0" collapsed="false">
      <c r="A10" s="0" t="s">
        <v>519</v>
      </c>
      <c r="B10" s="20" t="s">
        <v>519</v>
      </c>
      <c r="C10" s="0" t="n">
        <v>162.158058130893</v>
      </c>
      <c r="D10" s="0" t="n">
        <v>139.172010617766</v>
      </c>
      <c r="E10" s="0" t="n">
        <v>534.096071164278</v>
      </c>
      <c r="F10" s="0" t="n">
        <v>567.216829573511</v>
      </c>
      <c r="G10" s="0" t="n">
        <v>103.872366330606</v>
      </c>
      <c r="H10" s="0" t="n">
        <v>67.4843717075227</v>
      </c>
      <c r="I10" s="0" t="n">
        <v>55.4604870980502</v>
      </c>
      <c r="J10" s="0" t="n">
        <v>115.444616874555</v>
      </c>
      <c r="K10" s="0" t="n">
        <v>53.7633363772687</v>
      </c>
      <c r="L10" s="0" t="n">
        <v>169.576875705635</v>
      </c>
      <c r="M10" s="0" t="n">
        <v>69.9936734769826</v>
      </c>
      <c r="N10" s="0" t="n">
        <v>85.161103554755</v>
      </c>
      <c r="O10" s="0" t="n">
        <v>36.6585357025063</v>
      </c>
      <c r="P10" s="0" t="n">
        <v>211.319459066111</v>
      </c>
      <c r="Q10" s="0" t="n">
        <v>105.55441322754</v>
      </c>
      <c r="R10" s="0" t="n">
        <v>617.93319123283</v>
      </c>
      <c r="S10" s="0" t="n">
        <v>115.79206719835</v>
      </c>
      <c r="T10" s="0" t="n">
        <v>115.444616874555</v>
      </c>
    </row>
    <row r="11" customFormat="false" ht="18" hidden="false" customHeight="false" outlineLevel="0" collapsed="false">
      <c r="A11" s="0" t="s">
        <v>522</v>
      </c>
      <c r="B11" s="20" t="s">
        <v>522</v>
      </c>
      <c r="C11" s="0" t="n">
        <v>103.154301972386</v>
      </c>
      <c r="D11" s="0" t="n">
        <v>337.933492291835</v>
      </c>
      <c r="E11" s="0" t="n">
        <v>543.371613218005</v>
      </c>
      <c r="F11" s="0" t="n">
        <v>767.643403118341</v>
      </c>
      <c r="G11" s="0" t="n">
        <v>170.241577454751</v>
      </c>
      <c r="H11" s="0" t="n">
        <v>159.918697759359</v>
      </c>
      <c r="I11" s="0" t="n">
        <v>45.1791903237425</v>
      </c>
      <c r="J11" s="0" t="n">
        <v>185.348879522091</v>
      </c>
      <c r="K11" s="0" t="n">
        <v>37.3597530196701</v>
      </c>
      <c r="L11" s="0" t="n">
        <v>266.418197680386</v>
      </c>
      <c r="M11" s="0" t="n">
        <v>89.3677198466749</v>
      </c>
      <c r="N11" s="0" t="n">
        <v>136.341579972797</v>
      </c>
      <c r="O11" s="0" t="n">
        <v>47.632681284301</v>
      </c>
      <c r="P11" s="0" t="n">
        <v>195.310066672189</v>
      </c>
      <c r="Q11" s="0" t="n">
        <v>306.874876639922</v>
      </c>
      <c r="R11" s="0" t="n">
        <v>1012.08015760238</v>
      </c>
      <c r="S11" s="0" t="n">
        <v>185.348879522091</v>
      </c>
      <c r="T11" s="0" t="n">
        <v>239.984014561917</v>
      </c>
    </row>
    <row r="12" customFormat="false" ht="18" hidden="false" customHeight="false" outlineLevel="0" collapsed="false">
      <c r="A12" s="0" t="s">
        <v>525</v>
      </c>
      <c r="B12" s="20" t="s">
        <v>525</v>
      </c>
      <c r="C12" s="0" t="n">
        <v>18.3878157503715</v>
      </c>
      <c r="D12" s="0" t="n">
        <v>39.6443182970616</v>
      </c>
      <c r="E12" s="0" t="n">
        <v>43.6858932186541</v>
      </c>
      <c r="F12" s="0" t="n">
        <v>87.4936584705922</v>
      </c>
      <c r="G12" s="0" t="n">
        <v>14.4174375269121</v>
      </c>
      <c r="H12" s="0" t="n">
        <v>17.1568799606659</v>
      </c>
      <c r="I12" s="0" t="n">
        <v>9.08955539710875</v>
      </c>
      <c r="J12" s="0" t="n">
        <v>28.5321217350678</v>
      </c>
      <c r="K12" s="0" t="n">
        <v>5.69782348127781</v>
      </c>
      <c r="L12" s="0" t="n">
        <v>49.0967874371344</v>
      </c>
      <c r="M12" s="0" t="n">
        <v>12.2567079751405</v>
      </c>
      <c r="N12" s="0" t="n">
        <v>17.3050766459582</v>
      </c>
      <c r="O12" s="0" t="n">
        <v>6.60397476209348</v>
      </c>
      <c r="P12" s="0" t="n">
        <v>18.0510298478985</v>
      </c>
      <c r="Q12" s="0" t="n">
        <v>30.3293614791386</v>
      </c>
      <c r="R12" s="0" t="n">
        <v>126.557722947078</v>
      </c>
      <c r="S12" s="0" t="n">
        <v>18.3878157503715</v>
      </c>
      <c r="T12" s="0" t="n">
        <v>24.5825700383884</v>
      </c>
    </row>
    <row r="13" customFormat="false" ht="18" hidden="false" customHeight="false" outlineLevel="0" collapsed="false">
      <c r="A13" s="0" t="s">
        <v>528</v>
      </c>
      <c r="B13" s="20" t="s">
        <v>528</v>
      </c>
      <c r="C13" s="0" t="n">
        <v>24.3909633110062</v>
      </c>
      <c r="D13" s="0" t="n">
        <v>14.054617249117</v>
      </c>
      <c r="E13" s="0" t="n">
        <v>77.8159553338707</v>
      </c>
      <c r="F13" s="0" t="n">
        <v>60.8753001657253</v>
      </c>
      <c r="G13" s="0" t="n">
        <v>18.9423747939836</v>
      </c>
      <c r="H13" s="0" t="n">
        <v>15.1901734916064</v>
      </c>
      <c r="I13" s="0" t="n">
        <v>19.6454541112035</v>
      </c>
      <c r="J13" s="0" t="n">
        <v>17.9828321533642</v>
      </c>
      <c r="K13" s="0" t="n">
        <v>6.21052145408686</v>
      </c>
      <c r="L13" s="0" t="n">
        <v>30.3294673098635</v>
      </c>
      <c r="M13" s="0" t="n">
        <v>17.0878146204706</v>
      </c>
      <c r="N13" s="0" t="n">
        <v>13.7755946035364</v>
      </c>
      <c r="O13" s="0" t="n">
        <v>10.3251323116139</v>
      </c>
      <c r="P13" s="0" t="n">
        <v>38.695005018486</v>
      </c>
      <c r="Q13" s="0" t="n">
        <v>18.9423747939836</v>
      </c>
      <c r="R13" s="0" t="n">
        <v>61.9332127632089</v>
      </c>
      <c r="S13" s="0" t="n">
        <v>26.0037298723353</v>
      </c>
      <c r="T13" s="0" t="n">
        <v>18.8196445865372</v>
      </c>
    </row>
    <row r="14" customFormat="false" ht="18" hidden="false" customHeight="false" outlineLevel="0" collapsed="false">
      <c r="A14" s="0" t="s">
        <v>531</v>
      </c>
      <c r="B14" s="20" t="s">
        <v>531</v>
      </c>
      <c r="C14" s="0" t="n">
        <v>5.19547561753816</v>
      </c>
      <c r="D14" s="0" t="n">
        <v>5.13767171058617</v>
      </c>
      <c r="E14" s="0" t="n">
        <v>10.7712925128861</v>
      </c>
      <c r="F14" s="0" t="n">
        <v>13.5801738424595</v>
      </c>
      <c r="G14" s="0" t="n">
        <v>4.4373338876598</v>
      </c>
      <c r="H14" s="0" t="n">
        <v>5.45497646976189</v>
      </c>
      <c r="I14" s="0" t="n">
        <v>2.45350338274312</v>
      </c>
      <c r="J14" s="0" t="n">
        <v>4.13823600562228</v>
      </c>
      <c r="K14" s="0" t="n">
        <v>1.91131668137705</v>
      </c>
      <c r="L14" s="0" t="n">
        <v>3.72575182182079</v>
      </c>
      <c r="M14" s="0" t="n">
        <v>2.98649101261583</v>
      </c>
      <c r="N14" s="0" t="n">
        <v>3.39254861596147</v>
      </c>
      <c r="O14" s="0" t="n">
        <v>3.5043178656797</v>
      </c>
      <c r="P14" s="0" t="n">
        <v>5.44144959333501</v>
      </c>
      <c r="Q14" s="0" t="n">
        <v>7.72041758430891</v>
      </c>
      <c r="R14" s="0" t="n">
        <v>13.8860181716402</v>
      </c>
      <c r="S14" s="0" t="n">
        <v>5.13767171058617</v>
      </c>
      <c r="T14" s="0" t="n">
        <v>6.01437522607143</v>
      </c>
    </row>
    <row r="15" customFormat="false" ht="18" hidden="false" customHeight="false" outlineLevel="0" collapsed="false">
      <c r="A15" s="0" t="s">
        <v>534</v>
      </c>
      <c r="B15" s="20" t="s">
        <v>534</v>
      </c>
      <c r="C15" s="0" t="n">
        <v>2.79719014657853</v>
      </c>
      <c r="D15" s="0" t="n">
        <v>2.42701645207305</v>
      </c>
      <c r="E15" s="0" t="n">
        <v>2.79777906929115</v>
      </c>
      <c r="F15" s="0" t="n">
        <v>5.27995738492238</v>
      </c>
      <c r="G15" s="0" t="n">
        <v>1.48480304087663</v>
      </c>
      <c r="H15" s="0" t="n">
        <v>1.42761817798694</v>
      </c>
      <c r="I15" s="0" t="n">
        <v>1.19224975215061</v>
      </c>
      <c r="J15" s="0" t="n">
        <v>1.80732437679863</v>
      </c>
      <c r="K15" s="0" t="n">
        <v>1.19846163888037</v>
      </c>
      <c r="L15" s="0" t="n">
        <v>2.99317458688289</v>
      </c>
      <c r="M15" s="0" t="n">
        <v>1.87562800044658</v>
      </c>
      <c r="N15" s="0" t="n">
        <v>1.75348307172003</v>
      </c>
      <c r="O15" s="0" t="n">
        <v>0.829760395980517</v>
      </c>
      <c r="P15" s="0" t="n">
        <v>1.86107837531942</v>
      </c>
      <c r="Q15" s="0" t="n">
        <v>2.13092324134137</v>
      </c>
      <c r="R15" s="0" t="n">
        <v>5.42350256211515</v>
      </c>
      <c r="S15" s="0" t="n">
        <v>1.84143493950329</v>
      </c>
      <c r="T15" s="0" t="n">
        <v>1.86107837531942</v>
      </c>
    </row>
    <row r="16" customFormat="false" ht="18" hidden="false" customHeight="false" outlineLevel="0" collapsed="false">
      <c r="A16" s="0" t="s">
        <v>537</v>
      </c>
      <c r="B16" s="20" t="s">
        <v>537</v>
      </c>
      <c r="C16" s="0" t="n">
        <v>0.885360858672018</v>
      </c>
      <c r="D16" s="0" t="n">
        <v>0.235568219404496</v>
      </c>
      <c r="E16" s="0" t="n">
        <v>0.78818293623593</v>
      </c>
      <c r="F16" s="0" t="n">
        <v>0.453630736970271</v>
      </c>
      <c r="G16" s="0" t="n">
        <v>0.974030794815068</v>
      </c>
      <c r="H16" s="0" t="n">
        <v>0.47850670787385</v>
      </c>
      <c r="I16" s="0" t="n">
        <v>0.483188273217774</v>
      </c>
      <c r="J16" s="0" t="n">
        <v>0.268999195286359</v>
      </c>
      <c r="K16" s="0" t="n">
        <v>0.107642905194243</v>
      </c>
      <c r="L16" s="0" t="n">
        <v>0.810838550754388</v>
      </c>
      <c r="M16" s="0" t="n">
        <v>0.251820425985883</v>
      </c>
      <c r="N16" s="0" t="n">
        <v>0.332683895158622</v>
      </c>
      <c r="O16" s="0" t="n">
        <v>0.529540766181404</v>
      </c>
      <c r="P16" s="0" t="n">
        <v>0.466663719148689</v>
      </c>
      <c r="Q16" s="0" t="n">
        <v>0.47850670787385</v>
      </c>
      <c r="R16" s="0" t="n">
        <v>1.11365887266934</v>
      </c>
      <c r="S16" s="0" t="n">
        <v>0.615580556145192</v>
      </c>
      <c r="T16" s="0" t="n">
        <v>0.324376042845641</v>
      </c>
    </row>
    <row r="17" customFormat="false" ht="18" hidden="false" customHeight="false" outlineLevel="0" collapsed="false">
      <c r="A17" s="0" t="s">
        <v>540</v>
      </c>
      <c r="B17" s="20" t="s">
        <v>540</v>
      </c>
      <c r="C17" s="0" t="n">
        <v>3.02906219435892</v>
      </c>
      <c r="D17" s="0" t="n">
        <v>0.895378717716253</v>
      </c>
      <c r="E17" s="0" t="n">
        <v>2.35171149292982</v>
      </c>
      <c r="F17" s="0" t="n">
        <v>1.10173504244597</v>
      </c>
      <c r="G17" s="0" t="n">
        <v>2.66596385989398</v>
      </c>
      <c r="H17" s="0" t="n">
        <v>1.40215635316429</v>
      </c>
      <c r="I17" s="0" t="n">
        <v>1.38675406433567</v>
      </c>
      <c r="J17" s="0" t="n">
        <v>0.983230194879285</v>
      </c>
      <c r="K17" s="0" t="n">
        <v>1.30954121707484</v>
      </c>
      <c r="L17" s="0" t="n">
        <v>1.17391973724725</v>
      </c>
      <c r="M17" s="0" t="n">
        <v>1.14001463783757</v>
      </c>
      <c r="N17" s="0" t="n">
        <v>0.819762526191964</v>
      </c>
      <c r="O17" s="0" t="n">
        <v>1.22924518394922</v>
      </c>
      <c r="P17" s="0" t="n">
        <v>0.948279195282839</v>
      </c>
      <c r="Q17" s="0" t="n">
        <v>0.955789039535706</v>
      </c>
      <c r="R17" s="0" t="n">
        <v>1.24337940834518</v>
      </c>
      <c r="S17" s="0" t="n">
        <v>2.62531461321527</v>
      </c>
      <c r="T17" s="0" t="n">
        <v>1.22924518394922</v>
      </c>
    </row>
    <row r="18" customFormat="false" ht="18" hidden="false" customHeight="false" outlineLevel="0" collapsed="false">
      <c r="A18" s="0" t="s">
        <v>543</v>
      </c>
      <c r="B18" s="20" t="s">
        <v>543</v>
      </c>
      <c r="C18" s="0" t="n">
        <v>2.54726418599513</v>
      </c>
      <c r="D18" s="0" t="n">
        <v>0.93842714694154</v>
      </c>
      <c r="E18" s="0" t="n">
        <v>2.7280527735353</v>
      </c>
      <c r="F18" s="0" t="n">
        <v>2.90737984915615</v>
      </c>
      <c r="G18" s="0" t="n">
        <v>1.03416531797057</v>
      </c>
      <c r="H18" s="0" t="n">
        <v>1.33630680620917</v>
      </c>
      <c r="I18" s="0" t="n">
        <v>0.838702625664643</v>
      </c>
      <c r="J18" s="0" t="n">
        <v>1.33630680620917</v>
      </c>
      <c r="K18" s="0" t="n">
        <v>0.973924801346564</v>
      </c>
      <c r="L18" s="0" t="n">
        <v>2.11818741660679</v>
      </c>
      <c r="M18" s="0" t="n">
        <v>1.17226750027911</v>
      </c>
      <c r="N18" s="0" t="n">
        <v>1.09454839539757</v>
      </c>
      <c r="O18" s="0" t="n">
        <v>1.55892806385862</v>
      </c>
      <c r="P18" s="0" t="n">
        <v>1.93373103468485</v>
      </c>
      <c r="Q18" s="0" t="n">
        <v>0.910108883197373</v>
      </c>
      <c r="R18" s="0" t="n">
        <v>3.11706067260905</v>
      </c>
      <c r="S18" s="0" t="n">
        <v>1.42675197865179</v>
      </c>
      <c r="T18" s="0" t="n">
        <v>1.07230785386743</v>
      </c>
    </row>
    <row r="19" customFormat="false" ht="18" hidden="false" customHeight="false" outlineLevel="0" collapsed="false">
      <c r="A19" s="0" t="s">
        <v>546</v>
      </c>
      <c r="B19" s="20" t="s">
        <v>546</v>
      </c>
      <c r="C19" s="0" t="n">
        <v>2.19443687666671</v>
      </c>
      <c r="D19" s="0" t="n">
        <v>0.488496448752837</v>
      </c>
      <c r="E19" s="0" t="n">
        <v>1.3792947427997</v>
      </c>
      <c r="F19" s="0" t="n">
        <v>0.524233097710285</v>
      </c>
      <c r="G19" s="0" t="n">
        <v>0.608769246759417</v>
      </c>
      <c r="H19" s="0" t="n">
        <v>0.537332303153754</v>
      </c>
      <c r="I19" s="0" t="n">
        <v>0.477724671313897</v>
      </c>
      <c r="J19" s="0" t="n">
        <v>0.524233097710285</v>
      </c>
      <c r="K19" s="0" t="n">
        <v>0.48635420677238</v>
      </c>
      <c r="L19" s="0" t="n">
        <v>0.387457661911116</v>
      </c>
      <c r="M19" s="0" t="n">
        <v>0.248719189212658</v>
      </c>
      <c r="N19" s="0" t="n">
        <v>0.230213579384627</v>
      </c>
      <c r="O19" s="0" t="n">
        <v>0.995857280691454</v>
      </c>
      <c r="P19" s="0" t="n">
        <v>0.331991433578058</v>
      </c>
      <c r="Q19" s="0" t="n">
        <v>0.693926370274519</v>
      </c>
      <c r="R19" s="0" t="n">
        <v>0.588855875640529</v>
      </c>
      <c r="S19" s="0" t="n">
        <v>0.549625496558207</v>
      </c>
      <c r="T19" s="0" t="n">
        <v>0.401386182514031</v>
      </c>
    </row>
    <row r="20" customFormat="false" ht="18" hidden="false" customHeight="false" outlineLevel="0" collapsed="false">
      <c r="A20" s="0" t="s">
        <v>549</v>
      </c>
      <c r="B20" s="20" t="s">
        <v>549</v>
      </c>
      <c r="C20" s="0" t="n">
        <v>2.75757974957236</v>
      </c>
      <c r="D20" s="0" t="n">
        <v>0.865111494962858</v>
      </c>
      <c r="E20" s="0" t="n">
        <v>2.30621915338117</v>
      </c>
      <c r="F20" s="0" t="n">
        <v>2.5006764298035</v>
      </c>
      <c r="G20" s="0" t="n">
        <v>1.34745875959554</v>
      </c>
      <c r="H20" s="0" t="n">
        <v>1.93861066235864</v>
      </c>
      <c r="I20" s="0" t="n">
        <v>1.35358459427182</v>
      </c>
      <c r="J20" s="0" t="n">
        <v>1.27346469641825</v>
      </c>
      <c r="K20" s="0" t="n">
        <v>2.104198761832</v>
      </c>
      <c r="L20" s="0" t="n">
        <v>2.11754593041158</v>
      </c>
      <c r="M20" s="0" t="n">
        <v>1.1294704328086</v>
      </c>
      <c r="N20" s="0" t="n">
        <v>1.18599051575194</v>
      </c>
      <c r="O20" s="0" t="n">
        <v>1.84446735603603</v>
      </c>
      <c r="P20" s="0" t="n">
        <v>2.0523806022643</v>
      </c>
      <c r="Q20" s="0" t="n">
        <v>1.09853620106623</v>
      </c>
      <c r="R20" s="0" t="n">
        <v>1.94204021874865</v>
      </c>
      <c r="S20" s="0" t="n">
        <v>1.84446735603603</v>
      </c>
      <c r="T20" s="0" t="n">
        <v>1.70180740464161</v>
      </c>
    </row>
    <row r="21" customFormat="false" ht="18" hidden="false" customHeight="false" outlineLevel="0" collapsed="false">
      <c r="A21" s="0" t="s">
        <v>552</v>
      </c>
      <c r="B21" s="20" t="s">
        <v>552</v>
      </c>
      <c r="C21" s="0" t="n">
        <v>3.13043563629315</v>
      </c>
      <c r="D21" s="0" t="n">
        <v>0.825014329812031</v>
      </c>
      <c r="E21" s="0" t="n">
        <v>4.09685185506326</v>
      </c>
      <c r="F21" s="0" t="n">
        <v>4.5396895187202</v>
      </c>
      <c r="G21" s="0" t="n">
        <v>1.85154939197316</v>
      </c>
      <c r="H21" s="0" t="n">
        <v>2.51984266348248</v>
      </c>
      <c r="I21" s="0" t="n">
        <v>2.23518409849062</v>
      </c>
      <c r="J21" s="0" t="n">
        <v>1.22781000344104</v>
      </c>
      <c r="K21" s="0" t="n">
        <v>2.1393698638445</v>
      </c>
      <c r="L21" s="0" t="n">
        <v>3.72511033562558</v>
      </c>
      <c r="M21" s="0" t="n">
        <v>1.3484177489983</v>
      </c>
      <c r="N21" s="0" t="n">
        <v>1.25170018012719</v>
      </c>
      <c r="O21" s="0" t="n">
        <v>1.62747072963125</v>
      </c>
      <c r="P21" s="0" t="n">
        <v>2.44149295286223</v>
      </c>
      <c r="Q21" s="0" t="n">
        <v>1.28044689469379</v>
      </c>
      <c r="R21" s="0" t="n">
        <v>3.82218059682212</v>
      </c>
      <c r="S21" s="0" t="n">
        <v>2.1393698638445</v>
      </c>
      <c r="T21" s="0" t="n">
        <v>1.77531708341598</v>
      </c>
    </row>
    <row r="22" customFormat="false" ht="18" hidden="false" customHeight="false" outlineLevel="0" collapsed="false">
      <c r="A22" s="0" t="s">
        <v>564</v>
      </c>
      <c r="B22" s="20" t="s">
        <v>564</v>
      </c>
      <c r="C22" s="0" t="n">
        <v>3.86523509147523</v>
      </c>
      <c r="D22" s="0" t="n">
        <v>0.840413573114251</v>
      </c>
      <c r="E22" s="0" t="n">
        <v>3.30759137195509</v>
      </c>
      <c r="F22" s="0" t="n">
        <v>3.83028376230257</v>
      </c>
      <c r="G22" s="0" t="n">
        <v>2.22720456131494</v>
      </c>
      <c r="H22" s="0" t="n">
        <v>2.19147292266629</v>
      </c>
      <c r="I22" s="0" t="n">
        <v>1.80401403209129</v>
      </c>
      <c r="J22" s="0" t="n">
        <v>1.15975805598934</v>
      </c>
      <c r="K22" s="0" t="n">
        <v>2.80308460550871</v>
      </c>
      <c r="L22" s="0" t="n">
        <v>2.26893667248281</v>
      </c>
      <c r="M22" s="0" t="n">
        <v>1.48425191966556</v>
      </c>
      <c r="N22" s="0" t="n">
        <v>1.92350108443922</v>
      </c>
      <c r="O22" s="0" t="n">
        <v>2.19147292266629</v>
      </c>
      <c r="P22" s="0" t="n">
        <v>2.78062996868931</v>
      </c>
      <c r="Q22" s="0" t="n">
        <v>1.65988140215981</v>
      </c>
      <c r="R22" s="0" t="n">
        <v>2.39579296387202</v>
      </c>
      <c r="S22" s="0" t="n">
        <v>1.76335021378537</v>
      </c>
      <c r="T22" s="0" t="n">
        <v>1.70064058434361</v>
      </c>
    </row>
    <row r="23" customFormat="false" ht="18" hidden="false" customHeight="false" outlineLevel="0" collapsed="false">
      <c r="A23" s="0" t="s">
        <v>567</v>
      </c>
      <c r="B23" s="20" t="s">
        <v>567</v>
      </c>
      <c r="C23" s="0" t="n">
        <v>11.3999193736594</v>
      </c>
      <c r="D23" s="0" t="n">
        <v>4.17904685521114</v>
      </c>
      <c r="E23" s="0" t="n">
        <v>8.49022552906009</v>
      </c>
      <c r="F23" s="0" t="n">
        <v>9.74058917035885</v>
      </c>
      <c r="G23" s="0" t="n">
        <v>6.28294406746945</v>
      </c>
      <c r="H23" s="0" t="n">
        <v>7.1512607993257</v>
      </c>
      <c r="I23" s="0" t="n">
        <v>5.90420857111237</v>
      </c>
      <c r="J23" s="0" t="n">
        <v>4.12069569154639</v>
      </c>
      <c r="K23" s="0" t="n">
        <v>7.35672430733718</v>
      </c>
      <c r="L23" s="0" t="n">
        <v>9.65051832084573</v>
      </c>
      <c r="M23" s="0" t="n">
        <v>5.28946944041284</v>
      </c>
      <c r="N23" s="0" t="n">
        <v>6.27274565305297</v>
      </c>
      <c r="O23" s="0" t="n">
        <v>6.39242500262535</v>
      </c>
      <c r="P23" s="0" t="n">
        <v>8.37360969126373</v>
      </c>
      <c r="Q23" s="0" t="n">
        <v>4.70549174120202</v>
      </c>
      <c r="R23" s="0" t="n">
        <v>8.87320759591784</v>
      </c>
      <c r="S23" s="0" t="n">
        <v>5.55917760863632</v>
      </c>
      <c r="T23" s="0" t="n">
        <v>6.39242500262535</v>
      </c>
    </row>
    <row r="24" customFormat="false" ht="18" hidden="false" customHeight="false" outlineLevel="0" collapsed="false">
      <c r="A24" s="0" t="s">
        <v>570</v>
      </c>
      <c r="B24" s="20" t="s">
        <v>570</v>
      </c>
      <c r="C24" s="0" t="n">
        <v>15.7524270432618</v>
      </c>
      <c r="D24" s="0" t="n">
        <v>5.62620842859438</v>
      </c>
      <c r="E24" s="0" t="n">
        <v>11.0405873339522</v>
      </c>
      <c r="F24" s="0" t="n">
        <v>7.67113674028478</v>
      </c>
      <c r="G24" s="0" t="n">
        <v>8.13523586096304</v>
      </c>
      <c r="H24" s="0" t="n">
        <v>7.97920910304137</v>
      </c>
      <c r="I24" s="0" t="n">
        <v>7.67113674028478</v>
      </c>
      <c r="J24" s="0" t="n">
        <v>6.99162332489792</v>
      </c>
      <c r="K24" s="0" t="n">
        <v>8.03944825351585</v>
      </c>
      <c r="L24" s="0" t="n">
        <v>11.5063378836087</v>
      </c>
      <c r="M24" s="0" t="n">
        <v>5.43956930023694</v>
      </c>
      <c r="N24" s="0" t="n">
        <v>6.46757710546631</v>
      </c>
      <c r="O24" s="0" t="n">
        <v>7.34848807370986</v>
      </c>
      <c r="P24" s="0" t="n">
        <v>9.65560079510848</v>
      </c>
      <c r="Q24" s="0" t="n">
        <v>6.43023267563892</v>
      </c>
      <c r="R24" s="0" t="n">
        <v>11.1414330620506</v>
      </c>
      <c r="S24" s="0" t="n">
        <v>6.97304181702399</v>
      </c>
      <c r="T24" s="0" t="n">
        <v>5.54589687642206</v>
      </c>
    </row>
    <row r="25" customFormat="false" ht="15" hidden="false" customHeight="false" outlineLevel="0" collapsed="false">
      <c r="A25" s="0" t="s">
        <v>1645</v>
      </c>
      <c r="B25" s="20" t="s">
        <v>1645</v>
      </c>
      <c r="C25" s="0" t="n">
        <v>3.09560760183559</v>
      </c>
      <c r="D25" s="0" t="n">
        <v>0.676978590517091</v>
      </c>
      <c r="E25" s="0" t="n">
        <v>1.62927235819583</v>
      </c>
      <c r="F25" s="0" t="n">
        <v>1.7993032773024</v>
      </c>
      <c r="G25" s="0" t="n">
        <v>1.17447920533341</v>
      </c>
      <c r="H25" s="0" t="n">
        <v>1.78144974362576</v>
      </c>
      <c r="I25" s="0" t="n">
        <v>1.7635011073456</v>
      </c>
      <c r="J25" s="0" t="n">
        <v>0.928477504888558</v>
      </c>
      <c r="K25" s="0" t="n">
        <v>1.91617243390492</v>
      </c>
      <c r="L25" s="0" t="n">
        <v>2.66409216873653</v>
      </c>
      <c r="M25" s="0" t="n">
        <v>1.35710121196333</v>
      </c>
      <c r="N25" s="0" t="n">
        <v>1.20988493916112</v>
      </c>
      <c r="O25" s="0" t="n">
        <v>1.17864681820877</v>
      </c>
      <c r="P25" s="0" t="n">
        <v>1.47678685144191</v>
      </c>
      <c r="Q25" s="0" t="n">
        <v>0.655092079618723</v>
      </c>
      <c r="R25" s="0" t="n">
        <v>2.06960771648796</v>
      </c>
      <c r="S25" s="0" t="n">
        <v>1.47678685144191</v>
      </c>
      <c r="T25" s="0" t="n">
        <v>1.19307375471104</v>
      </c>
    </row>
    <row r="26" customFormat="false" ht="15" hidden="false" customHeight="false" outlineLevel="0" collapsed="false">
      <c r="A26" s="0" t="s">
        <v>1646</v>
      </c>
      <c r="B26" s="20" t="s">
        <v>1646</v>
      </c>
      <c r="C26" s="0" t="n">
        <v>3.68339208133232</v>
      </c>
      <c r="D26" s="0" t="n">
        <v>0.790847152315946</v>
      </c>
      <c r="E26" s="0" t="n">
        <v>3.22524375031751</v>
      </c>
      <c r="F26" s="0" t="n">
        <v>2.84565562958704</v>
      </c>
      <c r="G26" s="0" t="n">
        <v>2.0713002420229</v>
      </c>
      <c r="H26" s="0" t="n">
        <v>1.51541757392709</v>
      </c>
      <c r="I26" s="0" t="n">
        <v>1.9619734966795</v>
      </c>
      <c r="J26" s="0" t="n">
        <v>1.01972030989815</v>
      </c>
      <c r="K26" s="0" t="n">
        <v>2.17310347801302</v>
      </c>
      <c r="L26" s="0" t="n">
        <v>3.1926767935954</v>
      </c>
      <c r="M26" s="0" t="n">
        <v>1.18653318943595</v>
      </c>
      <c r="N26" s="0" t="n">
        <v>1.03113627173474</v>
      </c>
      <c r="O26" s="0" t="n">
        <v>1.7457371601089</v>
      </c>
      <c r="P26" s="0" t="n">
        <v>2.16697705342858</v>
      </c>
      <c r="Q26" s="0" t="n">
        <v>1.55724962316539</v>
      </c>
      <c r="R26" s="0" t="n">
        <v>2.22408818843388</v>
      </c>
      <c r="S26" s="0" t="n">
        <v>1.9619734966795</v>
      </c>
      <c r="T26" s="0" t="n">
        <v>1.17732168068796</v>
      </c>
    </row>
    <row r="27" customFormat="false" ht="15" hidden="false" customHeight="false" outlineLevel="0" collapsed="false">
      <c r="A27" s="0" t="s">
        <v>1647</v>
      </c>
      <c r="B27" s="20" t="s">
        <v>1647</v>
      </c>
      <c r="C27" s="0" t="n">
        <v>1.78042787119463</v>
      </c>
      <c r="D27" s="0" t="n">
        <v>0.430619214747596</v>
      </c>
      <c r="E27" s="0" t="n">
        <v>1.46730973637449</v>
      </c>
      <c r="F27" s="0" t="n">
        <v>2.11849359082761</v>
      </c>
      <c r="G27" s="0" t="n">
        <v>0.834459308972665</v>
      </c>
      <c r="H27" s="0" t="n">
        <v>1.25553136194423</v>
      </c>
      <c r="I27" s="0" t="n">
        <v>0.709528430298522</v>
      </c>
      <c r="J27" s="0" t="n">
        <v>0.654475877099448</v>
      </c>
      <c r="K27" s="0" t="n">
        <v>1.11955246830907</v>
      </c>
      <c r="L27" s="0" t="n">
        <v>2.18810941188546</v>
      </c>
      <c r="M27" s="0" t="n">
        <v>0.817486013422153</v>
      </c>
      <c r="N27" s="0" t="n">
        <v>0.622633533066206</v>
      </c>
      <c r="O27" s="0" t="n">
        <v>0.924128938350972</v>
      </c>
      <c r="P27" s="0" t="n">
        <v>1.07264523594554</v>
      </c>
      <c r="Q27" s="0" t="n">
        <v>0.575211470664978</v>
      </c>
      <c r="R27" s="0" t="n">
        <v>1.65460965422211</v>
      </c>
      <c r="S27" s="0" t="n">
        <v>0.924128938350972</v>
      </c>
      <c r="T27" s="0" t="n">
        <v>0.725762225359672</v>
      </c>
    </row>
    <row r="28" customFormat="false" ht="15" hidden="false" customHeight="false" outlineLevel="0" collapsed="false">
      <c r="A28" s="0" t="s">
        <v>1648</v>
      </c>
      <c r="B28" s="20" t="s">
        <v>1648</v>
      </c>
      <c r="C28" s="0" t="n">
        <v>6.77005279788668</v>
      </c>
      <c r="D28" s="0" t="n">
        <v>2.21297083926624</v>
      </c>
      <c r="E28" s="0" t="n">
        <v>4.85435942857489</v>
      </c>
      <c r="F28" s="0" t="n">
        <v>2.66555619440593</v>
      </c>
      <c r="G28" s="0" t="n">
        <v>2.68675110246626</v>
      </c>
      <c r="H28" s="0" t="n">
        <v>2.89913605394395</v>
      </c>
      <c r="I28" s="0" t="n">
        <v>2.10689931819201</v>
      </c>
      <c r="J28" s="0" t="n">
        <v>1.90112796727452</v>
      </c>
      <c r="K28" s="0" t="n">
        <v>2.68675110246626</v>
      </c>
      <c r="L28" s="0" t="n">
        <v>2.78982346299908</v>
      </c>
      <c r="M28" s="0" t="n">
        <v>1.34407601751579</v>
      </c>
      <c r="N28" s="0" t="n">
        <v>1.52418850862037</v>
      </c>
      <c r="O28" s="0" t="n">
        <v>2.77406586017171</v>
      </c>
      <c r="P28" s="0" t="n">
        <v>3.68427050445534</v>
      </c>
      <c r="Q28" s="0" t="n">
        <v>2.34236243636249</v>
      </c>
      <c r="R28" s="0" t="n">
        <v>2.92920811264695</v>
      </c>
      <c r="S28" s="0" t="n">
        <v>2.97555872274616</v>
      </c>
      <c r="T28" s="0" t="n">
        <v>1.91825256992171</v>
      </c>
    </row>
    <row r="29" customFormat="false" ht="18" hidden="false" customHeight="false" outlineLevel="0" collapsed="false">
      <c r="A29" s="0" t="s">
        <v>573</v>
      </c>
      <c r="B29" s="20" t="s">
        <v>573</v>
      </c>
      <c r="C29" s="0" t="n">
        <v>13.8933466875497</v>
      </c>
      <c r="D29" s="0" t="n">
        <v>4.44696705426456</v>
      </c>
      <c r="E29" s="0" t="n">
        <v>9.00701808805321</v>
      </c>
      <c r="F29" s="0" t="n">
        <v>4.37058206784591</v>
      </c>
      <c r="G29" s="0" t="n">
        <v>5.66600840398521</v>
      </c>
      <c r="H29" s="0" t="n">
        <v>6.86152279272319</v>
      </c>
      <c r="I29" s="0" t="n">
        <v>4.71562882067773</v>
      </c>
      <c r="J29" s="0" t="n">
        <v>4.33983544260474</v>
      </c>
      <c r="K29" s="0" t="n">
        <v>8.00544337907812</v>
      </c>
      <c r="L29" s="0" t="n">
        <v>7.1288360874474</v>
      </c>
      <c r="M29" s="0" t="n">
        <v>6.1745624154913</v>
      </c>
      <c r="N29" s="0" t="n">
        <v>4.65160092636842</v>
      </c>
      <c r="O29" s="0" t="n">
        <v>4.9405646359584</v>
      </c>
      <c r="P29" s="0" t="n">
        <v>6.84691863184806</v>
      </c>
      <c r="Q29" s="0" t="n">
        <v>4.47662742858031</v>
      </c>
      <c r="R29" s="0" t="n">
        <v>4.72215045429101</v>
      </c>
      <c r="S29" s="0" t="n">
        <v>4.9405646359584</v>
      </c>
      <c r="T29" s="0" t="n">
        <v>4.43100008167742</v>
      </c>
    </row>
    <row r="30" customFormat="false" ht="18" hidden="false" customHeight="false" outlineLevel="0" collapsed="false">
      <c r="A30" s="0" t="s">
        <v>576</v>
      </c>
      <c r="B30" s="20" t="s">
        <v>576</v>
      </c>
      <c r="C30" s="0" t="n">
        <v>42.4531010399396</v>
      </c>
      <c r="D30" s="0" t="n">
        <v>14.6093741142378</v>
      </c>
      <c r="E30" s="0" t="n">
        <v>19.2808391681145</v>
      </c>
      <c r="F30" s="0" t="n">
        <v>12.6014644705246</v>
      </c>
      <c r="G30" s="0" t="n">
        <v>16.5310546555999</v>
      </c>
      <c r="H30" s="0" t="n">
        <v>18.9383297042916</v>
      </c>
      <c r="I30" s="0" t="n">
        <v>16.0197486757719</v>
      </c>
      <c r="J30" s="0" t="n">
        <v>11.3137285786197</v>
      </c>
      <c r="K30" s="0" t="n">
        <v>16.0522527211642</v>
      </c>
      <c r="L30" s="0" t="n">
        <v>23.4610746176742</v>
      </c>
      <c r="M30" s="0" t="n">
        <v>16.0197486757719</v>
      </c>
      <c r="N30" s="0" t="n">
        <v>15.9251736940779</v>
      </c>
      <c r="O30" s="0" t="n">
        <v>12.9750600840467</v>
      </c>
      <c r="P30" s="0" t="n">
        <v>16.0537055797853</v>
      </c>
      <c r="Q30" s="0" t="n">
        <v>12.8532277164512</v>
      </c>
      <c r="R30" s="0" t="n">
        <v>19.2890668733583</v>
      </c>
      <c r="S30" s="0" t="n">
        <v>13.2190617703248</v>
      </c>
      <c r="T30" s="0" t="n">
        <v>11.6162794767978</v>
      </c>
    </row>
    <row r="31" customFormat="false" ht="18" hidden="false" customHeight="false" outlineLevel="0" collapsed="false">
      <c r="A31" s="0" t="s">
        <v>579</v>
      </c>
      <c r="B31" s="20" t="s">
        <v>579</v>
      </c>
      <c r="C31" s="0" t="n">
        <v>117.235758441675</v>
      </c>
      <c r="D31" s="0" t="n">
        <v>24.8282978698826</v>
      </c>
      <c r="E31" s="0" t="n">
        <v>29.1513086223346</v>
      </c>
      <c r="F31" s="0" t="n">
        <v>26.9024588223357</v>
      </c>
      <c r="G31" s="0" t="n">
        <v>21.3291956821928</v>
      </c>
      <c r="H31" s="0" t="n">
        <v>25.651471517876</v>
      </c>
      <c r="I31" s="0" t="n">
        <v>34.0401309023292</v>
      </c>
      <c r="J31" s="0" t="n">
        <v>28.5237510788388</v>
      </c>
      <c r="K31" s="0" t="n">
        <v>24.0089837995672</v>
      </c>
      <c r="L31" s="0" t="n">
        <v>36.2131786923945</v>
      </c>
      <c r="M31" s="0" t="n">
        <v>18.8189249872849</v>
      </c>
      <c r="N31" s="0" t="n">
        <v>28.2473440429364</v>
      </c>
      <c r="O31" s="0" t="n">
        <v>17.9257795567363</v>
      </c>
      <c r="P31" s="0" t="n">
        <v>25.651471517876</v>
      </c>
      <c r="Q31" s="0" t="n">
        <v>19.9916194303524</v>
      </c>
      <c r="R31" s="0" t="n">
        <v>32.0711148430435</v>
      </c>
      <c r="S31" s="0" t="n">
        <v>23.3268641780635</v>
      </c>
      <c r="T31" s="0" t="n">
        <v>15.4883726357304</v>
      </c>
    </row>
    <row r="32" customFormat="false" ht="18" hidden="false" customHeight="false" outlineLevel="0" collapsed="false">
      <c r="A32" s="0" t="s">
        <v>1649</v>
      </c>
      <c r="B32" s="20" t="s">
        <v>582</v>
      </c>
      <c r="C32" s="0" t="n">
        <v>3.93885513917907</v>
      </c>
      <c r="D32" s="0" t="n">
        <v>0.910977851108845</v>
      </c>
      <c r="E32" s="0" t="n">
        <v>2.87346586373768</v>
      </c>
      <c r="F32" s="0" t="n">
        <v>2.38356952007305</v>
      </c>
      <c r="G32" s="0" t="n">
        <v>2.44695541136468</v>
      </c>
      <c r="H32" s="0" t="n">
        <v>2.7033434009974</v>
      </c>
      <c r="I32" s="0" t="n">
        <v>2.52878894816446</v>
      </c>
      <c r="J32" s="0" t="n">
        <v>1.32809931246551</v>
      </c>
      <c r="K32" s="0" t="n">
        <v>3.30224172542045</v>
      </c>
      <c r="L32" s="0" t="n">
        <v>3.45055424407267</v>
      </c>
      <c r="M32" s="0" t="n">
        <v>2.28871273864017</v>
      </c>
      <c r="N32" s="0" t="n">
        <v>2.37519758850127</v>
      </c>
      <c r="O32" s="0" t="n">
        <v>2.17520305359464</v>
      </c>
      <c r="P32" s="0" t="n">
        <v>2.38356952007305</v>
      </c>
      <c r="Q32" s="0" t="n">
        <v>1.13554565188282</v>
      </c>
      <c r="R32" s="0" t="n">
        <v>2.70260086982733</v>
      </c>
      <c r="S32" s="0" t="n">
        <v>2.31676623100949</v>
      </c>
      <c r="T32" s="0" t="n">
        <v>1.9363382845408</v>
      </c>
    </row>
    <row r="33" customFormat="false" ht="18" hidden="false" customHeight="false" outlineLevel="0" collapsed="false">
      <c r="A33" s="0" t="s">
        <v>1650</v>
      </c>
      <c r="B33" s="20" t="s">
        <v>585</v>
      </c>
      <c r="C33" s="0" t="n">
        <v>2.29493288959279</v>
      </c>
      <c r="D33" s="0" t="n">
        <v>0.446108568513561</v>
      </c>
      <c r="E33" s="0" t="n">
        <v>2.17483103169878</v>
      </c>
      <c r="F33" s="0" t="n">
        <v>5.06307707917611</v>
      </c>
      <c r="G33" s="0" t="n">
        <v>1.22496250872322</v>
      </c>
      <c r="H33" s="0" t="n">
        <v>1.60848493362366</v>
      </c>
      <c r="I33" s="0" t="n">
        <v>1.25320711790393</v>
      </c>
      <c r="J33" s="0" t="n">
        <v>0.748201105481498</v>
      </c>
      <c r="K33" s="0" t="n">
        <v>2.09888463304834</v>
      </c>
      <c r="L33" s="0" t="n">
        <v>3.39025454172226</v>
      </c>
      <c r="M33" s="0" t="n">
        <v>1.41850570007319</v>
      </c>
      <c r="N33" s="0" t="n">
        <v>1.13176855493879</v>
      </c>
      <c r="O33" s="0" t="n">
        <v>1.41850570007319</v>
      </c>
      <c r="P33" s="0" t="n">
        <v>1.68654814106155</v>
      </c>
      <c r="Q33" s="0" t="n">
        <v>0.778378700054074</v>
      </c>
      <c r="R33" s="0" t="n">
        <v>2.32635749041898</v>
      </c>
      <c r="S33" s="0" t="n">
        <v>0.972647602874731</v>
      </c>
      <c r="T33" s="0" t="n">
        <v>1.22282767231019</v>
      </c>
    </row>
    <row r="34" customFormat="false" ht="18" hidden="false" customHeight="false" outlineLevel="0" collapsed="false">
      <c r="A34" s="0" t="s">
        <v>1651</v>
      </c>
      <c r="B34" s="20" t="s">
        <v>588</v>
      </c>
      <c r="C34" s="0" t="n">
        <v>2.16680701842517</v>
      </c>
      <c r="D34" s="0" t="n">
        <v>0.526862407537782</v>
      </c>
      <c r="E34" s="0" t="n">
        <v>1.92111188624731</v>
      </c>
      <c r="F34" s="0" t="n">
        <v>3.93174823282714</v>
      </c>
      <c r="G34" s="0" t="n">
        <v>1.18561522813999</v>
      </c>
      <c r="H34" s="0" t="n">
        <v>1.60233897590785</v>
      </c>
      <c r="I34" s="0" t="n">
        <v>1.53667707796343</v>
      </c>
      <c r="J34" s="0" t="n">
        <v>0.647166535959013</v>
      </c>
      <c r="K34" s="0" t="n">
        <v>2.11195267168702</v>
      </c>
      <c r="L34" s="0" t="n">
        <v>2.81676588319819</v>
      </c>
      <c r="M34" s="0" t="n">
        <v>1.38749333234094</v>
      </c>
      <c r="N34" s="0" t="n">
        <v>0.92223284196596</v>
      </c>
      <c r="O34" s="0" t="n">
        <v>1.17873635457545</v>
      </c>
      <c r="P34" s="0" t="n">
        <v>1.59388239602668</v>
      </c>
      <c r="Q34" s="0" t="n">
        <v>0.661188789918616</v>
      </c>
      <c r="R34" s="0" t="n">
        <v>2.50559789863497</v>
      </c>
      <c r="S34" s="0" t="n">
        <v>1.53667707796343</v>
      </c>
      <c r="T34" s="0" t="n">
        <v>1.186656243072</v>
      </c>
    </row>
    <row r="35" customFormat="false" ht="18" hidden="false" customHeight="false" outlineLevel="0" collapsed="false">
      <c r="A35" s="0" t="s">
        <v>1652</v>
      </c>
      <c r="B35" s="20" t="s">
        <v>591</v>
      </c>
      <c r="C35" s="0" t="n">
        <v>5.44467584199808</v>
      </c>
      <c r="D35" s="0" t="n">
        <v>2.2267877052707</v>
      </c>
      <c r="E35" s="0" t="n">
        <v>5.06484757874489</v>
      </c>
      <c r="F35" s="0" t="n">
        <v>4.37523252274495</v>
      </c>
      <c r="G35" s="0" t="n">
        <v>3.12699520408618</v>
      </c>
      <c r="H35" s="0" t="n">
        <v>2.56198637353375</v>
      </c>
      <c r="I35" s="0" t="n">
        <v>3.2563389817395</v>
      </c>
      <c r="J35" s="0" t="n">
        <v>2.21333518021336</v>
      </c>
      <c r="K35" s="0" t="n">
        <v>4.42967216637172</v>
      </c>
      <c r="L35" s="0" t="n">
        <v>4.71941393821205</v>
      </c>
      <c r="M35" s="0" t="n">
        <v>3.32638656296131</v>
      </c>
      <c r="N35" s="0" t="n">
        <v>2.04848729919494</v>
      </c>
      <c r="O35" s="0" t="n">
        <v>4.60406828692278</v>
      </c>
      <c r="P35" s="0" t="n">
        <v>3.26669680919778</v>
      </c>
      <c r="Q35" s="0" t="n">
        <v>2.4701222426693</v>
      </c>
      <c r="R35" s="0" t="n">
        <v>3.26669680919778</v>
      </c>
      <c r="S35" s="0" t="n">
        <v>3.27728416775328</v>
      </c>
      <c r="T35" s="0" t="n">
        <v>2.46782493028249</v>
      </c>
    </row>
    <row r="36" customFormat="false" ht="18" hidden="false" customHeight="false" outlineLevel="0" collapsed="false">
      <c r="A36" s="0" t="s">
        <v>1653</v>
      </c>
      <c r="B36" s="20" t="s">
        <v>594</v>
      </c>
      <c r="C36" s="0" t="n">
        <v>18.5907113627331</v>
      </c>
      <c r="D36" s="0" t="n">
        <v>13.8440613167665</v>
      </c>
      <c r="E36" s="0" t="n">
        <v>19.2332658608623</v>
      </c>
      <c r="F36" s="0" t="n">
        <v>7.76964183041905</v>
      </c>
      <c r="G36" s="0" t="n">
        <v>18.7597440199558</v>
      </c>
      <c r="H36" s="0" t="n">
        <v>15.0523284399803</v>
      </c>
      <c r="I36" s="0" t="n">
        <v>12.2034652624419</v>
      </c>
      <c r="J36" s="0" t="n">
        <v>12.198237164022</v>
      </c>
      <c r="K36" s="0" t="n">
        <v>15.7232954617976</v>
      </c>
      <c r="L36" s="0" t="n">
        <v>13.5096992712717</v>
      </c>
      <c r="M36" s="0" t="n">
        <v>19.5222854874524</v>
      </c>
      <c r="N36" s="0" t="n">
        <v>13.8440613167665</v>
      </c>
      <c r="O36" s="0" t="n">
        <v>15.3078361311121</v>
      </c>
      <c r="P36" s="0" t="n">
        <v>13.2812882133591</v>
      </c>
      <c r="Q36" s="0" t="n">
        <v>11.2874871676978</v>
      </c>
      <c r="R36" s="0" t="n">
        <v>11.3535072987986</v>
      </c>
      <c r="S36" s="0" t="n">
        <v>20.1898292749492</v>
      </c>
      <c r="T36" s="0" t="n">
        <v>12.1255965368774</v>
      </c>
    </row>
    <row r="37" customFormat="false" ht="18" hidden="false" customHeight="false" outlineLevel="0" collapsed="false">
      <c r="A37" s="0" t="s">
        <v>1654</v>
      </c>
      <c r="B37" s="20" t="s">
        <v>597</v>
      </c>
      <c r="C37" s="0" t="n">
        <v>62.5955629026498</v>
      </c>
      <c r="D37" s="0" t="n">
        <v>106.057100996418</v>
      </c>
      <c r="E37" s="0" t="n">
        <v>91.5549868007547</v>
      </c>
      <c r="F37" s="0" t="n">
        <v>60.8803733892515</v>
      </c>
      <c r="G37" s="0" t="n">
        <v>73.7323494038516</v>
      </c>
      <c r="H37" s="0" t="n">
        <v>76.2142656458524</v>
      </c>
      <c r="I37" s="0" t="n">
        <v>36.1761765360426</v>
      </c>
      <c r="J37" s="0" t="n">
        <v>77.3075666407808</v>
      </c>
      <c r="K37" s="0" t="n">
        <v>45.1013035209119</v>
      </c>
      <c r="L37" s="0" t="n">
        <v>115.582341168018</v>
      </c>
      <c r="M37" s="0" t="n">
        <v>54.9514346321313</v>
      </c>
      <c r="N37" s="0" t="n">
        <v>65.4169576884902</v>
      </c>
      <c r="O37" s="0" t="n">
        <v>62.9014186282746</v>
      </c>
      <c r="P37" s="0" t="n">
        <v>72.9821357408451</v>
      </c>
      <c r="Q37" s="0" t="n">
        <v>65.4169576884902</v>
      </c>
      <c r="R37" s="0" t="n">
        <v>115.021207423675</v>
      </c>
      <c r="S37" s="0" t="n">
        <v>55.9731024653547</v>
      </c>
      <c r="T37" s="0" t="n">
        <v>51.2473308985683</v>
      </c>
    </row>
    <row r="38" customFormat="false" ht="18" hidden="false" customHeight="false" outlineLevel="0" collapsed="false">
      <c r="A38" s="0" t="s">
        <v>1655</v>
      </c>
      <c r="B38" s="20" t="s">
        <v>600</v>
      </c>
      <c r="C38" s="0" t="n">
        <v>206.126545724084</v>
      </c>
      <c r="D38" s="0" t="n">
        <v>203.950646879636</v>
      </c>
      <c r="E38" s="0" t="n">
        <v>152.817478933558</v>
      </c>
      <c r="F38" s="0" t="n">
        <v>158.008083336152</v>
      </c>
      <c r="G38" s="0" t="n">
        <v>128.432493429747</v>
      </c>
      <c r="H38" s="0" t="n">
        <v>155.955433026621</v>
      </c>
      <c r="I38" s="0" t="n">
        <v>132.490007093954</v>
      </c>
      <c r="J38" s="0" t="n">
        <v>212.619949892469</v>
      </c>
      <c r="K38" s="0" t="n">
        <v>92.5182323187516</v>
      </c>
      <c r="L38" s="0" t="n">
        <v>225.304705942728</v>
      </c>
      <c r="M38" s="0" t="n">
        <v>74.9376651408582</v>
      </c>
      <c r="N38" s="0" t="n">
        <v>136.132044259824</v>
      </c>
      <c r="O38" s="0" t="n">
        <v>92.1578325018078</v>
      </c>
      <c r="P38" s="0" t="n">
        <v>133.854145158466</v>
      </c>
      <c r="Q38" s="0" t="n">
        <v>136.132044259824</v>
      </c>
      <c r="R38" s="0" t="n">
        <v>260.742044524825</v>
      </c>
      <c r="S38" s="0" t="n">
        <v>86.3609485398915</v>
      </c>
      <c r="T38" s="0" t="n">
        <v>74.5306465351271</v>
      </c>
    </row>
    <row r="39" customFormat="false" ht="18" hidden="false" customHeight="false" outlineLevel="0" collapsed="false">
      <c r="A39" s="0" t="s">
        <v>603</v>
      </c>
      <c r="B39" s="20" t="s">
        <v>603</v>
      </c>
      <c r="C39" s="0" t="n">
        <v>16.4595982365298</v>
      </c>
      <c r="D39" s="0" t="n">
        <v>6.89116234163513</v>
      </c>
      <c r="E39" s="0" t="n">
        <v>9.03871885802233</v>
      </c>
      <c r="F39" s="0" t="n">
        <v>8.68874082592079</v>
      </c>
      <c r="G39" s="0" t="n">
        <v>6.03498195964305</v>
      </c>
      <c r="H39" s="0" t="n">
        <v>8.30231088010115</v>
      </c>
      <c r="I39" s="0" t="n">
        <v>6.96981950520163</v>
      </c>
      <c r="J39" s="0" t="n">
        <v>8.59985441408139</v>
      </c>
      <c r="K39" s="0" t="n">
        <v>6.02476170376585</v>
      </c>
      <c r="L39" s="0" t="n">
        <v>13.3903828389613</v>
      </c>
      <c r="M39" s="0" t="n">
        <v>4.2573778422835</v>
      </c>
      <c r="N39" s="0" t="n">
        <v>6.96981950520163</v>
      </c>
      <c r="O39" s="0" t="n">
        <v>6.50317314442527</v>
      </c>
      <c r="P39" s="0" t="n">
        <v>8.48110615976717</v>
      </c>
      <c r="Q39" s="0" t="n">
        <v>4.94717178798047</v>
      </c>
      <c r="R39" s="0" t="n">
        <v>13.2309563794514</v>
      </c>
      <c r="S39" s="0" t="n">
        <v>4.82230039118173</v>
      </c>
      <c r="T39" s="0" t="n">
        <v>4.57043510728913</v>
      </c>
    </row>
    <row r="40" customFormat="false" ht="18" hidden="false" customHeight="false" outlineLevel="0" collapsed="false">
      <c r="A40" s="0" t="s">
        <v>606</v>
      </c>
      <c r="B40" s="20" t="s">
        <v>606</v>
      </c>
      <c r="C40" s="0" t="n">
        <v>4.47013015877869</v>
      </c>
      <c r="D40" s="0" t="n">
        <v>0.773469107653031</v>
      </c>
      <c r="E40" s="0" t="n">
        <v>2.47352797319135</v>
      </c>
      <c r="F40" s="0" t="n">
        <v>3.7850475191937</v>
      </c>
      <c r="G40" s="0" t="n">
        <v>1.5597855944409</v>
      </c>
      <c r="H40" s="0" t="n">
        <v>2.5312565849547</v>
      </c>
      <c r="I40" s="0" t="n">
        <v>1.74894623525487</v>
      </c>
      <c r="J40" s="0" t="n">
        <v>1.21556970081581</v>
      </c>
      <c r="K40" s="0" t="n">
        <v>2.42175850939898</v>
      </c>
      <c r="L40" s="0" t="n">
        <v>4.16132094837319</v>
      </c>
      <c r="M40" s="0" t="n">
        <v>1.63497202684431</v>
      </c>
      <c r="N40" s="0" t="n">
        <v>1.47410212108959</v>
      </c>
      <c r="O40" s="0" t="n">
        <v>1.44912307633608</v>
      </c>
      <c r="P40" s="0" t="n">
        <v>2.16568456881944</v>
      </c>
      <c r="Q40" s="0" t="n">
        <v>1.20095521245955</v>
      </c>
      <c r="R40" s="0" t="n">
        <v>4.0950781552771</v>
      </c>
      <c r="S40" s="0" t="n">
        <v>1.74894623525487</v>
      </c>
      <c r="T40" s="0" t="n">
        <v>1.61896316348319</v>
      </c>
    </row>
    <row r="41" customFormat="false" ht="18" hidden="false" customHeight="false" outlineLevel="0" collapsed="false">
      <c r="A41" s="0" t="s">
        <v>609</v>
      </c>
      <c r="B41" s="20" t="s">
        <v>609</v>
      </c>
      <c r="C41" s="0" t="n">
        <v>6.49845084368705</v>
      </c>
      <c r="D41" s="0" t="n">
        <v>1.65683768454511</v>
      </c>
      <c r="E41" s="0" t="n">
        <v>3.53170140018493</v>
      </c>
      <c r="F41" s="0" t="n">
        <v>4.50671356579971</v>
      </c>
      <c r="G41" s="0" t="n">
        <v>3.06389107484892</v>
      </c>
      <c r="H41" s="0" t="n">
        <v>3.55060757181991</v>
      </c>
      <c r="I41" s="0" t="n">
        <v>3.06389107484892</v>
      </c>
      <c r="J41" s="0" t="n">
        <v>1.35015512733469</v>
      </c>
      <c r="K41" s="0" t="n">
        <v>3.55197884327164</v>
      </c>
      <c r="L41" s="0" t="n">
        <v>4.13181258339321</v>
      </c>
      <c r="M41" s="0" t="n">
        <v>2.19443514073413</v>
      </c>
      <c r="N41" s="0" t="n">
        <v>2.02183582693085</v>
      </c>
      <c r="O41" s="0" t="n">
        <v>2.12940065755024</v>
      </c>
      <c r="P41" s="0" t="n">
        <v>3.22896669041212</v>
      </c>
      <c r="Q41" s="0" t="n">
        <v>1.89548930548205</v>
      </c>
      <c r="R41" s="0" t="n">
        <v>4.16666666666667</v>
      </c>
      <c r="S41" s="0" t="n">
        <v>2.06886617945841</v>
      </c>
      <c r="T41" s="0" t="n">
        <v>1.91416869887869</v>
      </c>
    </row>
    <row r="42" customFormat="false" ht="18" hidden="false" customHeight="false" outlineLevel="0" collapsed="false">
      <c r="A42" s="0" t="s">
        <v>612</v>
      </c>
      <c r="B42" s="20" t="s">
        <v>612</v>
      </c>
      <c r="C42" s="0" t="n">
        <v>14.7423185558443</v>
      </c>
      <c r="D42" s="0" t="n">
        <v>7.95777798968159</v>
      </c>
      <c r="E42" s="0" t="n">
        <v>11.103198966551</v>
      </c>
      <c r="F42" s="0" t="n">
        <v>7.36885717184699</v>
      </c>
      <c r="G42" s="0" t="n">
        <v>11.6208109994209</v>
      </c>
      <c r="H42" s="0" t="n">
        <v>13.1312776568097</v>
      </c>
      <c r="I42" s="0" t="n">
        <v>6.68930796590941</v>
      </c>
      <c r="J42" s="0" t="n">
        <v>5.16776242540505</v>
      </c>
      <c r="K42" s="0" t="n">
        <v>7.47573797007683</v>
      </c>
      <c r="L42" s="0" t="n">
        <v>8.9731088986965</v>
      </c>
      <c r="M42" s="0" t="n">
        <v>6.40839566819248</v>
      </c>
      <c r="N42" s="0" t="n">
        <v>7.47573797007683</v>
      </c>
      <c r="O42" s="0" t="n">
        <v>6.52629766683386</v>
      </c>
      <c r="P42" s="0" t="n">
        <v>8.65983560210279</v>
      </c>
      <c r="Q42" s="0" t="n">
        <v>7.17037704499228</v>
      </c>
      <c r="R42" s="0" t="n">
        <v>9.27044309520734</v>
      </c>
      <c r="S42" s="0" t="n">
        <v>6.45601479819268</v>
      </c>
      <c r="T42" s="0" t="n">
        <v>5.28161207892373</v>
      </c>
    </row>
    <row r="43" customFormat="false" ht="18" hidden="false" customHeight="false" outlineLevel="0" collapsed="false">
      <c r="A43" s="0" t="s">
        <v>615</v>
      </c>
      <c r="B43" s="20" t="s">
        <v>615</v>
      </c>
      <c r="C43" s="0" t="n">
        <v>135.41581945779</v>
      </c>
      <c r="D43" s="0" t="n">
        <v>138.150800564074</v>
      </c>
      <c r="E43" s="0" t="n">
        <v>116.498144412868</v>
      </c>
      <c r="F43" s="0" t="n">
        <v>55.9479318158758</v>
      </c>
      <c r="G43" s="0" t="n">
        <v>131.895054121071</v>
      </c>
      <c r="H43" s="0" t="n">
        <v>137.643113015382</v>
      </c>
      <c r="I43" s="0" t="n">
        <v>50.5857537836217</v>
      </c>
      <c r="J43" s="0" t="n">
        <v>58.4735499854213</v>
      </c>
      <c r="K43" s="0" t="n">
        <v>45.0128417008329</v>
      </c>
      <c r="L43" s="0" t="n">
        <v>88.6206763830442</v>
      </c>
      <c r="M43" s="0" t="n">
        <v>84.9391537345093</v>
      </c>
      <c r="N43" s="0" t="n">
        <v>88.3041392493475</v>
      </c>
      <c r="O43" s="0" t="n">
        <v>82.1290467773973</v>
      </c>
      <c r="P43" s="0" t="n">
        <v>91.1294103201613</v>
      </c>
      <c r="Q43" s="0" t="n">
        <v>88.3041392493475</v>
      </c>
      <c r="R43" s="0" t="n">
        <v>75.8294578650476</v>
      </c>
      <c r="S43" s="0" t="n">
        <v>95.7167116475119</v>
      </c>
      <c r="T43" s="0" t="n">
        <v>72.3924483390313</v>
      </c>
    </row>
    <row r="44" customFormat="false" ht="18" hidden="false" customHeight="false" outlineLevel="0" collapsed="false">
      <c r="A44" s="0" t="s">
        <v>618</v>
      </c>
      <c r="B44" s="20" t="s">
        <v>618</v>
      </c>
      <c r="C44" s="0" t="n">
        <v>1412.49977590279</v>
      </c>
      <c r="D44" s="0" t="n">
        <v>616.239919992472</v>
      </c>
      <c r="E44" s="0" t="n">
        <v>378.854177493356</v>
      </c>
      <c r="F44" s="0" t="n">
        <v>296.040349037779</v>
      </c>
      <c r="G44" s="0" t="n">
        <v>378.854177493356</v>
      </c>
      <c r="H44" s="0" t="n">
        <v>522.516155088853</v>
      </c>
      <c r="I44" s="0" t="n">
        <v>274.383848661511</v>
      </c>
      <c r="J44" s="0" t="n">
        <v>409.618575139159</v>
      </c>
      <c r="K44" s="0" t="n">
        <v>249.850504116292</v>
      </c>
      <c r="L44" s="0" t="n">
        <v>487.315893461973</v>
      </c>
      <c r="M44" s="0" t="n">
        <v>307.984444196346</v>
      </c>
      <c r="N44" s="0" t="n">
        <v>429.409899643422</v>
      </c>
      <c r="O44" s="0" t="n">
        <v>242.525714841092</v>
      </c>
      <c r="P44" s="0" t="n">
        <v>369.017158612436</v>
      </c>
      <c r="Q44" s="0" t="n">
        <v>386.66391674385</v>
      </c>
      <c r="R44" s="0" t="n">
        <v>464.139000129182</v>
      </c>
      <c r="S44" s="0" t="n">
        <v>309.671892531158</v>
      </c>
      <c r="T44" s="0" t="n">
        <v>320.021469493483</v>
      </c>
    </row>
    <row r="45" customFormat="false" ht="18" hidden="false" customHeight="false" outlineLevel="0" collapsed="false">
      <c r="A45" s="0" t="s">
        <v>621</v>
      </c>
      <c r="B45" s="20" t="s">
        <v>621</v>
      </c>
      <c r="C45" s="0" t="n">
        <v>935.39789271242</v>
      </c>
      <c r="D45" s="0" t="n">
        <v>1083.46472502857</v>
      </c>
      <c r="E45" s="0" t="n">
        <v>703.746400224767</v>
      </c>
      <c r="F45" s="0" t="n">
        <v>718.661007203977</v>
      </c>
      <c r="G45" s="0" t="n">
        <v>576.204546466911</v>
      </c>
      <c r="H45" s="0" t="n">
        <v>703.746400224767</v>
      </c>
      <c r="I45" s="0" t="n">
        <v>565.300094612985</v>
      </c>
      <c r="J45" s="0" t="n">
        <v>1322.38295359751</v>
      </c>
      <c r="K45" s="0" t="n">
        <v>454.793029356579</v>
      </c>
      <c r="L45" s="0" t="n">
        <v>1480.03374217387</v>
      </c>
      <c r="M45" s="0" t="n">
        <v>480.509967374989</v>
      </c>
      <c r="N45" s="0" t="n">
        <v>767.25177370143</v>
      </c>
      <c r="O45" s="0" t="n">
        <v>480.618099172741</v>
      </c>
      <c r="P45" s="0" t="n">
        <v>604.660424525584</v>
      </c>
      <c r="Q45" s="0" t="n">
        <v>849.651334999166</v>
      </c>
      <c r="R45" s="0" t="n">
        <v>1879.70761744822</v>
      </c>
      <c r="S45" s="0" t="n">
        <v>594.34226885405</v>
      </c>
      <c r="T45" s="0" t="n">
        <v>346.821581508232</v>
      </c>
    </row>
    <row r="46" customFormat="false" ht="18" hidden="false" customHeight="false" outlineLevel="0" collapsed="false">
      <c r="A46" s="0" t="s">
        <v>1656</v>
      </c>
      <c r="B46" s="20" t="s">
        <v>624</v>
      </c>
      <c r="C46" s="0" t="n">
        <v>57.1981233185045</v>
      </c>
      <c r="D46" s="0" t="n">
        <v>38.5677969594914</v>
      </c>
      <c r="E46" s="0" t="n">
        <v>41.383025953326</v>
      </c>
      <c r="F46" s="0" t="n">
        <v>38.7962086109514</v>
      </c>
      <c r="G46" s="0" t="n">
        <v>36.3338728117715</v>
      </c>
      <c r="H46" s="0" t="n">
        <v>35.0907845754021</v>
      </c>
      <c r="I46" s="0" t="n">
        <v>25.6261874686183</v>
      </c>
      <c r="J46" s="0" t="n">
        <v>46.9675190818687</v>
      </c>
      <c r="K46" s="0" t="n">
        <v>29.0801951317328</v>
      </c>
      <c r="L46" s="0" t="n">
        <v>88.6861079749564</v>
      </c>
      <c r="M46" s="0" t="n">
        <v>29.1826380360488</v>
      </c>
      <c r="N46" s="0" t="n">
        <v>37.7076976804029</v>
      </c>
      <c r="O46" s="0" t="n">
        <v>32.7643315568329</v>
      </c>
      <c r="P46" s="0" t="n">
        <v>36.3338728117715</v>
      </c>
      <c r="Q46" s="0" t="n">
        <v>34.2225664479425</v>
      </c>
      <c r="R46" s="0" t="n">
        <v>84.7042802394178</v>
      </c>
      <c r="S46" s="0" t="n">
        <v>27.6018133850866</v>
      </c>
      <c r="T46" s="0" t="n">
        <v>20.0144685716953</v>
      </c>
    </row>
    <row r="47" customFormat="false" ht="18" hidden="false" customHeight="false" outlineLevel="0" collapsed="false">
      <c r="A47" s="0" t="s">
        <v>1657</v>
      </c>
      <c r="B47" s="20" t="s">
        <v>627</v>
      </c>
      <c r="C47" s="0" t="n">
        <v>10.6533701534481</v>
      </c>
      <c r="D47" s="0" t="n">
        <v>4.97915823234133</v>
      </c>
      <c r="E47" s="0" t="n">
        <v>8.67952001729164</v>
      </c>
      <c r="F47" s="0" t="n">
        <v>6.06123380796158</v>
      </c>
      <c r="G47" s="0" t="n">
        <v>6.12778214969784</v>
      </c>
      <c r="H47" s="0" t="n">
        <v>5.60423544286015</v>
      </c>
      <c r="I47" s="0" t="n">
        <v>6.12778214969784</v>
      </c>
      <c r="J47" s="0" t="n">
        <v>5.13090889772555</v>
      </c>
      <c r="K47" s="0" t="n">
        <v>6.65790413949712</v>
      </c>
      <c r="L47" s="0" t="n">
        <v>14.2185415169866</v>
      </c>
      <c r="M47" s="0" t="n">
        <v>10.0616525870517</v>
      </c>
      <c r="N47" s="0" t="n">
        <v>6.12754108002794</v>
      </c>
      <c r="O47" s="0" t="n">
        <v>5.92806982112149</v>
      </c>
      <c r="P47" s="0" t="n">
        <v>6.25787716235725</v>
      </c>
      <c r="Q47" s="0" t="n">
        <v>5.20318774066523</v>
      </c>
      <c r="R47" s="0" t="n">
        <v>6.57376307970547</v>
      </c>
      <c r="S47" s="0" t="n">
        <v>8.21178397064621</v>
      </c>
      <c r="T47" s="0" t="n">
        <v>4.1299604447919</v>
      </c>
    </row>
    <row r="48" customFormat="false" ht="18" hidden="false" customHeight="false" outlineLevel="0" collapsed="false">
      <c r="A48" s="0" t="s">
        <v>1658</v>
      </c>
      <c r="B48" s="20" t="s">
        <v>630</v>
      </c>
      <c r="C48" s="0" t="n">
        <v>15.6116343634917</v>
      </c>
      <c r="D48" s="0" t="n">
        <v>11.8673121613772</v>
      </c>
      <c r="E48" s="0" t="n">
        <v>11.6399856422303</v>
      </c>
      <c r="F48" s="0" t="n">
        <v>6.89493354077181</v>
      </c>
      <c r="G48" s="0" t="n">
        <v>8.76108034269254</v>
      </c>
      <c r="H48" s="0" t="n">
        <v>9.25844630188944</v>
      </c>
      <c r="I48" s="0" t="n">
        <v>7.14180849880641</v>
      </c>
      <c r="J48" s="0" t="n">
        <v>10.4959493843476</v>
      </c>
      <c r="K48" s="0" t="n">
        <v>8.02998264723261</v>
      </c>
      <c r="L48" s="0" t="n">
        <v>19.7289079339013</v>
      </c>
      <c r="M48" s="0" t="n">
        <v>11.5421830225894</v>
      </c>
      <c r="N48" s="0" t="n">
        <v>9.12491269345293</v>
      </c>
      <c r="O48" s="0" t="n">
        <v>7.48494828336682</v>
      </c>
      <c r="P48" s="0" t="n">
        <v>9.12491269345293</v>
      </c>
      <c r="Q48" s="0" t="n">
        <v>8.39005184189242</v>
      </c>
      <c r="R48" s="0" t="n">
        <v>11.1737286310985</v>
      </c>
      <c r="S48" s="0" t="n">
        <v>7.67125572368621</v>
      </c>
      <c r="T48" s="0" t="n">
        <v>4.58093648997118</v>
      </c>
    </row>
    <row r="49" customFormat="false" ht="18" hidden="false" customHeight="false" outlineLevel="0" collapsed="false">
      <c r="A49" s="0" t="s">
        <v>1659</v>
      </c>
      <c r="B49" s="20" t="s">
        <v>633</v>
      </c>
      <c r="C49" s="0" t="n">
        <v>59.7389738213401</v>
      </c>
      <c r="D49" s="0" t="n">
        <v>102.179985926397</v>
      </c>
      <c r="E49" s="0" t="n">
        <v>45.6732839388855</v>
      </c>
      <c r="F49" s="0" t="n">
        <v>18.2488077924713</v>
      </c>
      <c r="G49" s="0" t="n">
        <v>45.6732839388855</v>
      </c>
      <c r="H49" s="0" t="n">
        <v>48.8779237198848</v>
      </c>
      <c r="I49" s="0" t="n">
        <v>31.5802776923739</v>
      </c>
      <c r="J49" s="0" t="n">
        <v>68.3401262862945</v>
      </c>
      <c r="K49" s="0" t="n">
        <v>31.2469821609914</v>
      </c>
      <c r="L49" s="0" t="n">
        <v>73.1525197577748</v>
      </c>
      <c r="M49" s="0" t="n">
        <v>47.1090270799995</v>
      </c>
      <c r="N49" s="0" t="n">
        <v>44.4624673749219</v>
      </c>
      <c r="O49" s="0" t="n">
        <v>34.3783822892573</v>
      </c>
      <c r="P49" s="0" t="n">
        <v>44.1777472348806</v>
      </c>
      <c r="Q49" s="0" t="n">
        <v>64.3227224077991</v>
      </c>
      <c r="R49" s="0" t="n">
        <v>45.9474443439694</v>
      </c>
      <c r="S49" s="0" t="n">
        <v>30.2559359553628</v>
      </c>
      <c r="T49" s="0" t="n">
        <v>20.6772225009626</v>
      </c>
    </row>
    <row r="50" customFormat="false" ht="18" hidden="false" customHeight="false" outlineLevel="0" collapsed="false">
      <c r="A50" s="0" t="s">
        <v>1660</v>
      </c>
      <c r="B50" s="20" t="s">
        <v>636</v>
      </c>
      <c r="C50" s="0" t="n">
        <v>328.317085829036</v>
      </c>
      <c r="D50" s="0" t="n">
        <v>829.605296220355</v>
      </c>
      <c r="E50" s="0" t="n">
        <v>428.958909953361</v>
      </c>
      <c r="F50" s="0" t="n">
        <v>194.331941015321</v>
      </c>
      <c r="G50" s="0" t="n">
        <v>394.35997564923</v>
      </c>
      <c r="H50" s="0" t="n">
        <v>424.656704361874</v>
      </c>
      <c r="I50" s="0" t="n">
        <v>237.07954029184</v>
      </c>
      <c r="J50" s="0" t="n">
        <v>628.105969435605</v>
      </c>
      <c r="K50" s="0" t="n">
        <v>264.460466638207</v>
      </c>
      <c r="L50" s="0" t="n">
        <v>450.62095863697</v>
      </c>
      <c r="M50" s="0" t="n">
        <v>340.700011164452</v>
      </c>
      <c r="N50" s="0" t="n">
        <v>370.539554460905</v>
      </c>
      <c r="O50" s="0" t="n">
        <v>370.539554460905</v>
      </c>
      <c r="P50" s="0" t="n">
        <v>329.144694952115</v>
      </c>
      <c r="Q50" s="0" t="n">
        <v>466.625788945206</v>
      </c>
      <c r="R50" s="0" t="n">
        <v>436.828790423287</v>
      </c>
      <c r="S50" s="0" t="n">
        <v>273.225278224217</v>
      </c>
      <c r="T50" s="0" t="n">
        <v>263.704887810228</v>
      </c>
    </row>
    <row r="51" customFormat="false" ht="18" hidden="false" customHeight="false" outlineLevel="0" collapsed="false">
      <c r="A51" s="0" t="s">
        <v>1661</v>
      </c>
      <c r="B51" s="20" t="s">
        <v>639</v>
      </c>
      <c r="C51" s="0" t="n">
        <v>1137.23211095054</v>
      </c>
      <c r="D51" s="0" t="n">
        <v>3406.6286965257</v>
      </c>
      <c r="E51" s="0" t="n">
        <v>1556.07787321485</v>
      </c>
      <c r="F51" s="0" t="n">
        <v>1268.86224507052</v>
      </c>
      <c r="G51" s="0" t="n">
        <v>2167.91192148362</v>
      </c>
      <c r="H51" s="0" t="n">
        <v>2360.62021493292</v>
      </c>
      <c r="I51" s="0" t="n">
        <v>865.721798754075</v>
      </c>
      <c r="J51" s="0" t="n">
        <v>2215.1014170885</v>
      </c>
      <c r="K51" s="0" t="n">
        <v>696.185900820772</v>
      </c>
      <c r="L51" s="0" t="n">
        <v>1519.8366776147</v>
      </c>
      <c r="M51" s="0" t="n">
        <v>1188.58186644834</v>
      </c>
      <c r="N51" s="0" t="n">
        <v>1828.94120133809</v>
      </c>
      <c r="O51" s="0" t="n">
        <v>1137.69011368773</v>
      </c>
      <c r="P51" s="0" t="n">
        <v>1519.8366776147</v>
      </c>
      <c r="Q51" s="0" t="n">
        <v>2088.98144789692</v>
      </c>
      <c r="R51" s="0" t="n">
        <v>2369.50275588856</v>
      </c>
      <c r="S51" s="0" t="n">
        <v>1061.06377171968</v>
      </c>
      <c r="T51" s="0" t="n">
        <v>1236.7180845478</v>
      </c>
    </row>
    <row r="52" customFormat="false" ht="18" hidden="false" customHeight="false" outlineLevel="0" collapsed="false">
      <c r="A52" s="0" t="s">
        <v>1662</v>
      </c>
      <c r="B52" s="20" t="s">
        <v>642</v>
      </c>
      <c r="C52" s="0" t="n">
        <v>637.931427898948</v>
      </c>
      <c r="D52" s="0" t="n">
        <v>1262.91265670737</v>
      </c>
      <c r="E52" s="0" t="n">
        <v>975.562859194121</v>
      </c>
      <c r="F52" s="0" t="n">
        <v>1451.26830588156</v>
      </c>
      <c r="G52" s="0" t="n">
        <v>761.289699921305</v>
      </c>
      <c r="H52" s="0" t="n">
        <v>782.382173210648</v>
      </c>
      <c r="I52" s="0" t="n">
        <v>632.735076898648</v>
      </c>
      <c r="J52" s="0" t="n">
        <v>1221.27353563492</v>
      </c>
      <c r="K52" s="0" t="n">
        <v>512.605115863734</v>
      </c>
      <c r="L52" s="0" t="n">
        <v>1796.12542338089</v>
      </c>
      <c r="M52" s="0" t="n">
        <v>498.393559351469</v>
      </c>
      <c r="N52" s="0" t="n">
        <v>1031.94638458994</v>
      </c>
      <c r="O52" s="0" t="n">
        <v>511.43584414148</v>
      </c>
      <c r="P52" s="0" t="n">
        <v>782.382173210648</v>
      </c>
      <c r="Q52" s="0" t="n">
        <v>875.533912635616</v>
      </c>
      <c r="R52" s="0" t="n">
        <v>2873.85458381777</v>
      </c>
      <c r="S52" s="0" t="n">
        <v>508.597658974437</v>
      </c>
      <c r="T52" s="0" t="n">
        <v>482.69780521102</v>
      </c>
    </row>
    <row r="53" customFormat="false" ht="18" hidden="false" customHeight="false" outlineLevel="0" collapsed="false">
      <c r="A53" s="0" t="s">
        <v>645</v>
      </c>
      <c r="B53" s="20" t="s">
        <v>645</v>
      </c>
      <c r="C53" s="0" t="n">
        <v>65.8680577723283</v>
      </c>
      <c r="D53" s="0" t="n">
        <v>47.1157898433659</v>
      </c>
      <c r="E53" s="0" t="n">
        <v>58.3336539818427</v>
      </c>
      <c r="F53" s="0" t="n">
        <v>73.6653194439747</v>
      </c>
      <c r="G53" s="0" t="n">
        <v>35.4377941766025</v>
      </c>
      <c r="H53" s="0" t="n">
        <v>47.1157898433659</v>
      </c>
      <c r="I53" s="0" t="n">
        <v>45.5613099454284</v>
      </c>
      <c r="J53" s="0" t="n">
        <v>45.2169761797961</v>
      </c>
      <c r="K53" s="0" t="n">
        <v>52.3769013597305</v>
      </c>
      <c r="L53" s="0" t="n">
        <v>96.5654829108077</v>
      </c>
      <c r="M53" s="0" t="n">
        <v>31.1878977336162</v>
      </c>
      <c r="N53" s="0" t="n">
        <v>50.8611182590156</v>
      </c>
      <c r="O53" s="0" t="n">
        <v>36.5948608026109</v>
      </c>
      <c r="P53" s="0" t="n">
        <v>53.1702058130832</v>
      </c>
      <c r="Q53" s="0" t="n">
        <v>39.0614007791543</v>
      </c>
      <c r="R53" s="0" t="n">
        <v>133.324721181587</v>
      </c>
      <c r="S53" s="0" t="n">
        <v>29.1074081935895</v>
      </c>
      <c r="T53" s="0" t="n">
        <v>29.4242908649639</v>
      </c>
    </row>
    <row r="54" customFormat="false" ht="18" hidden="false" customHeight="false" outlineLevel="0" collapsed="false">
      <c r="A54" s="0" t="s">
        <v>648</v>
      </c>
      <c r="B54" s="20" t="s">
        <v>648</v>
      </c>
      <c r="C54" s="0" t="n">
        <v>34.9265733885798</v>
      </c>
      <c r="D54" s="0" t="n">
        <v>24.8244536653034</v>
      </c>
      <c r="E54" s="0" t="n">
        <v>29.4955091366008</v>
      </c>
      <c r="F54" s="0" t="n">
        <v>32.9954002773362</v>
      </c>
      <c r="G54" s="0" t="n">
        <v>24.546021470252</v>
      </c>
      <c r="H54" s="0" t="n">
        <v>30.0941209524478</v>
      </c>
      <c r="I54" s="0" t="n">
        <v>20.7673290729202</v>
      </c>
      <c r="J54" s="0" t="n">
        <v>17.9602796121598</v>
      </c>
      <c r="K54" s="0" t="n">
        <v>23.575404737272</v>
      </c>
      <c r="L54" s="0" t="n">
        <v>31.3994662834856</v>
      </c>
      <c r="M54" s="0" t="n">
        <v>19.4428938260578</v>
      </c>
      <c r="N54" s="0" t="n">
        <v>23.0250340036025</v>
      </c>
      <c r="O54" s="0" t="n">
        <v>24.546021470252</v>
      </c>
      <c r="P54" s="0" t="n">
        <v>26.7992698855219</v>
      </c>
      <c r="Q54" s="0" t="n">
        <v>23.907412424163</v>
      </c>
      <c r="R54" s="0" t="n">
        <v>34.6434569177109</v>
      </c>
      <c r="S54" s="0" t="n">
        <v>15.7405161172939</v>
      </c>
      <c r="T54" s="0" t="n">
        <v>16.5565966185548</v>
      </c>
    </row>
    <row r="55" customFormat="false" ht="18" hidden="false" customHeight="false" outlineLevel="0" collapsed="false">
      <c r="A55" s="0" t="s">
        <v>651</v>
      </c>
      <c r="B55" s="20" t="s">
        <v>651</v>
      </c>
      <c r="C55" s="0" t="n">
        <v>179.253730472581</v>
      </c>
      <c r="D55" s="0" t="n">
        <v>211.38995199142</v>
      </c>
      <c r="E55" s="0" t="n">
        <v>96.5161056479222</v>
      </c>
      <c r="F55" s="0" t="n">
        <v>61.7580410592891</v>
      </c>
      <c r="G55" s="0" t="n">
        <v>141.237434854267</v>
      </c>
      <c r="H55" s="0" t="n">
        <v>161.10574559247</v>
      </c>
      <c r="I55" s="0" t="n">
        <v>47.1810116487503</v>
      </c>
      <c r="J55" s="0" t="n">
        <v>87.4644748740473</v>
      </c>
      <c r="K55" s="0" t="n">
        <v>51.5828288158507</v>
      </c>
      <c r="L55" s="0" t="n">
        <v>97.0523709329775</v>
      </c>
      <c r="M55" s="0" t="n">
        <v>82.4215697220051</v>
      </c>
      <c r="N55" s="0" t="n">
        <v>93.0462632797853</v>
      </c>
      <c r="O55" s="0" t="n">
        <v>56.996147926361</v>
      </c>
      <c r="P55" s="0" t="n">
        <v>73.7315880380462</v>
      </c>
      <c r="Q55" s="0" t="n">
        <v>121.676021319631</v>
      </c>
      <c r="R55" s="0" t="n">
        <v>87.4644748740473</v>
      </c>
      <c r="S55" s="0" t="n">
        <v>73.3875125087182</v>
      </c>
      <c r="T55" s="0" t="n">
        <v>75.0802188954879</v>
      </c>
    </row>
    <row r="56" customFormat="false" ht="18" hidden="false" customHeight="false" outlineLevel="0" collapsed="false">
      <c r="A56" s="0" t="s">
        <v>654</v>
      </c>
      <c r="B56" s="20" t="s">
        <v>654</v>
      </c>
      <c r="C56" s="0" t="n">
        <v>1871.82235151603</v>
      </c>
      <c r="D56" s="0" t="n">
        <v>1067.53517758582</v>
      </c>
      <c r="E56" s="0" t="n">
        <v>607.177995222358</v>
      </c>
      <c r="F56" s="0" t="n">
        <v>319.792758818954</v>
      </c>
      <c r="G56" s="0" t="n">
        <v>687.433369463541</v>
      </c>
      <c r="H56" s="0" t="n">
        <v>819.956802697197</v>
      </c>
      <c r="I56" s="0" t="n">
        <v>268.249568883444</v>
      </c>
      <c r="J56" s="0" t="n">
        <v>464.978715996148</v>
      </c>
      <c r="K56" s="0" t="n">
        <v>242.423248950641</v>
      </c>
      <c r="L56" s="0" t="n">
        <v>339.382120496767</v>
      </c>
      <c r="M56" s="0" t="n">
        <v>499.049160805329</v>
      </c>
      <c r="N56" s="0" t="n">
        <v>600.742105650112</v>
      </c>
      <c r="O56" s="0" t="n">
        <v>368.378591698028</v>
      </c>
      <c r="P56" s="0" t="n">
        <v>499.049160805329</v>
      </c>
      <c r="Q56" s="0" t="n">
        <v>581.550061375847</v>
      </c>
      <c r="R56" s="0" t="n">
        <v>401.233152478147</v>
      </c>
      <c r="S56" s="0" t="n">
        <v>514.192467477333</v>
      </c>
      <c r="T56" s="0" t="n">
        <v>492.749378668191</v>
      </c>
    </row>
    <row r="57" customFormat="false" ht="18" hidden="false" customHeight="false" outlineLevel="0" collapsed="false">
      <c r="A57" s="0" t="s">
        <v>657</v>
      </c>
      <c r="B57" s="20" t="s">
        <v>657</v>
      </c>
      <c r="C57" s="0" t="n">
        <v>13759.6579963428</v>
      </c>
      <c r="D57" s="0" t="n">
        <v>5234.45782330789</v>
      </c>
      <c r="E57" s="0" t="n">
        <v>3397.5896370147</v>
      </c>
      <c r="F57" s="0" t="n">
        <v>2512.10006087868</v>
      </c>
      <c r="G57" s="0" t="n">
        <v>4054.268066341</v>
      </c>
      <c r="H57" s="0" t="n">
        <v>4296.94458102128</v>
      </c>
      <c r="I57" s="0" t="n">
        <v>2227.62857986577</v>
      </c>
      <c r="J57" s="0" t="n">
        <v>2398.53395508388</v>
      </c>
      <c r="K57" s="0" t="n">
        <v>1531.06222682451</v>
      </c>
      <c r="L57" s="0" t="n">
        <v>1720.6815149338</v>
      </c>
      <c r="M57" s="0" t="n">
        <v>2703.511840522</v>
      </c>
      <c r="N57" s="0" t="n">
        <v>3595.50463184208</v>
      </c>
      <c r="O57" s="0" t="n">
        <v>2113.42662359063</v>
      </c>
      <c r="P57" s="0" t="n">
        <v>2919.72208854946</v>
      </c>
      <c r="Q57" s="0" t="n">
        <v>2875.51096218577</v>
      </c>
      <c r="R57" s="0" t="n">
        <v>2258.78116522413</v>
      </c>
      <c r="S57" s="0" t="n">
        <v>2875.51096218577</v>
      </c>
      <c r="T57" s="0" t="n">
        <v>2904.56810146669</v>
      </c>
    </row>
    <row r="58" customFormat="false" ht="18" hidden="false" customHeight="false" outlineLevel="0" collapsed="false">
      <c r="A58" s="0" t="s">
        <v>660</v>
      </c>
      <c r="B58" s="20" t="s">
        <v>660</v>
      </c>
      <c r="C58" s="0" t="n">
        <v>19510.4192351</v>
      </c>
      <c r="D58" s="0" t="n">
        <v>10548.1359223151</v>
      </c>
      <c r="E58" s="0" t="n">
        <v>5412.57251653547</v>
      </c>
      <c r="F58" s="0" t="n">
        <v>5230.30955118883</v>
      </c>
      <c r="G58" s="0" t="n">
        <v>5573.65291244117</v>
      </c>
      <c r="H58" s="0" t="n">
        <v>6956.58232071363</v>
      </c>
      <c r="I58" s="0" t="n">
        <v>4732.03697822641</v>
      </c>
      <c r="J58" s="0" t="n">
        <v>9647.48531920676</v>
      </c>
      <c r="K58" s="0" t="n">
        <v>4308.1787812328</v>
      </c>
      <c r="L58" s="0" t="n">
        <v>8712.67512573129</v>
      </c>
      <c r="M58" s="0" t="n">
        <v>4956.15843598427</v>
      </c>
      <c r="N58" s="0" t="n">
        <v>7290.57410947322</v>
      </c>
      <c r="O58" s="0" t="n">
        <v>4210.459272872</v>
      </c>
      <c r="P58" s="0" t="n">
        <v>5573.65291244117</v>
      </c>
      <c r="Q58" s="0" t="n">
        <v>5817.52286730723</v>
      </c>
      <c r="R58" s="0" t="n">
        <v>8980.88640571847</v>
      </c>
      <c r="S58" s="0" t="n">
        <v>4556.18309731025</v>
      </c>
      <c r="T58" s="0" t="n">
        <v>4520.86916443999</v>
      </c>
    </row>
    <row r="59" customFormat="false" ht="18" hidden="false" customHeight="false" outlineLevel="0" collapsed="false">
      <c r="A59" s="0" t="s">
        <v>25</v>
      </c>
      <c r="B59" s="20" t="s">
        <v>25</v>
      </c>
      <c r="C59" s="0" t="n">
        <v>2581.84751966518</v>
      </c>
      <c r="D59" s="0" t="n">
        <v>2763.91585970297</v>
      </c>
      <c r="E59" s="0" t="n">
        <v>2464.05751353307</v>
      </c>
      <c r="F59" s="0" t="n">
        <v>3085.50114993067</v>
      </c>
      <c r="G59" s="0" t="n">
        <v>1751.59170885982</v>
      </c>
      <c r="H59" s="0" t="n">
        <v>1953.92638898644</v>
      </c>
      <c r="I59" s="0" t="n">
        <v>1735.02795725398</v>
      </c>
      <c r="J59" s="0" t="n">
        <v>2984.41257292363</v>
      </c>
      <c r="K59" s="0" t="n">
        <v>1363.18198413463</v>
      </c>
      <c r="L59" s="0" t="n">
        <v>5541.8454274864</v>
      </c>
      <c r="M59" s="0" t="n">
        <v>1478.80986937591</v>
      </c>
      <c r="N59" s="0" t="n">
        <v>2136.73813549976</v>
      </c>
      <c r="O59" s="0" t="n">
        <v>1375.5682957887</v>
      </c>
      <c r="P59" s="0" t="n">
        <v>1953.92638898644</v>
      </c>
      <c r="Q59" s="0" t="n">
        <v>1813.99917683557</v>
      </c>
      <c r="R59" s="0" t="n">
        <v>6899.00152865694</v>
      </c>
      <c r="S59" s="0" t="n">
        <v>1578.00512478394</v>
      </c>
      <c r="T59" s="0" t="n">
        <v>1230.68095632592</v>
      </c>
    </row>
    <row r="60" customFormat="false" ht="18" hidden="false" customHeight="false" outlineLevel="0" collapsed="false">
      <c r="A60" s="0" t="s">
        <v>1663</v>
      </c>
      <c r="B60" s="20" t="s">
        <v>31</v>
      </c>
      <c r="C60" s="0" t="n">
        <v>98.2512890564207</v>
      </c>
      <c r="D60" s="0" t="n">
        <v>93.7908267191122</v>
      </c>
      <c r="E60" s="0" t="n">
        <v>118.891645272136</v>
      </c>
      <c r="F60" s="0" t="n">
        <v>150.701795921128</v>
      </c>
      <c r="G60" s="0" t="n">
        <v>84.5461699505561</v>
      </c>
      <c r="H60" s="0" t="n">
        <v>93.7908267191122</v>
      </c>
      <c r="I60" s="0" t="n">
        <v>83.0417669554711</v>
      </c>
      <c r="J60" s="0" t="n">
        <v>100.241597886776</v>
      </c>
      <c r="K60" s="0" t="n">
        <v>88.3554649922808</v>
      </c>
      <c r="L60" s="0" t="n">
        <v>312.26265010777</v>
      </c>
      <c r="M60" s="0" t="n">
        <v>92.9539900512325</v>
      </c>
      <c r="N60" s="0" t="n">
        <v>108.176947395508</v>
      </c>
      <c r="O60" s="0" t="n">
        <v>76.2583290411406</v>
      </c>
      <c r="P60" s="0" t="n">
        <v>96.318748499998</v>
      </c>
      <c r="Q60" s="0" t="n">
        <v>65.0530561340108</v>
      </c>
      <c r="R60" s="0" t="n">
        <v>332.53563277785</v>
      </c>
      <c r="S60" s="0" t="n">
        <v>81.4332716741972</v>
      </c>
      <c r="T60" s="0" t="n">
        <v>57.4133927633805</v>
      </c>
    </row>
    <row r="61" customFormat="false" ht="18" hidden="false" customHeight="false" outlineLevel="0" collapsed="false">
      <c r="A61" s="0" t="s">
        <v>33</v>
      </c>
      <c r="B61" s="20" t="s">
        <v>34</v>
      </c>
      <c r="C61" s="0" t="n">
        <v>75.5387366729939</v>
      </c>
      <c r="D61" s="0" t="n">
        <v>132.230875959315</v>
      </c>
      <c r="E61" s="0" t="n">
        <v>88.0569156973982</v>
      </c>
      <c r="F61" s="0" t="n">
        <v>69.7804985287652</v>
      </c>
      <c r="G61" s="0" t="n">
        <v>62.1249016317985</v>
      </c>
      <c r="H61" s="0" t="n">
        <v>73.1421647819063</v>
      </c>
      <c r="I61" s="0" t="n">
        <v>48.5733364909172</v>
      </c>
      <c r="J61" s="0" t="n">
        <v>112.97338150987</v>
      </c>
      <c r="K61" s="0" t="n">
        <v>69.6073020266995</v>
      </c>
      <c r="L61" s="0" t="n">
        <v>184.533767833316</v>
      </c>
      <c r="M61" s="0" t="n">
        <v>92.947787577686</v>
      </c>
      <c r="N61" s="0" t="n">
        <v>86.681156490093</v>
      </c>
      <c r="O61" s="0" t="n">
        <v>48.3426536495528</v>
      </c>
      <c r="P61" s="0" t="n">
        <v>70.4757526347082</v>
      </c>
      <c r="Q61" s="0" t="n">
        <v>73.1421647819063</v>
      </c>
      <c r="R61" s="0" t="n">
        <v>117.340029281316</v>
      </c>
      <c r="S61" s="0" t="n">
        <v>57.781938927131</v>
      </c>
      <c r="T61" s="0" t="n">
        <v>48.4294598788841</v>
      </c>
    </row>
    <row r="62" customFormat="false" ht="18" hidden="false" customHeight="false" outlineLevel="0" collapsed="false">
      <c r="A62" s="0" t="s">
        <v>36</v>
      </c>
      <c r="B62" s="20" t="s">
        <v>37</v>
      </c>
      <c r="C62" s="0" t="n">
        <v>519.981386528061</v>
      </c>
      <c r="D62" s="0" t="n">
        <v>1671.2797823254</v>
      </c>
      <c r="E62" s="0" t="n">
        <v>732.842997095276</v>
      </c>
      <c r="F62" s="0" t="n">
        <v>300.301011262556</v>
      </c>
      <c r="G62" s="0" t="n">
        <v>367.940132741392</v>
      </c>
      <c r="H62" s="0" t="n">
        <v>519.981386528061</v>
      </c>
      <c r="I62" s="0" t="n">
        <v>343.632846730542</v>
      </c>
      <c r="J62" s="0" t="n">
        <v>1156.48202910969</v>
      </c>
      <c r="K62" s="0" t="n">
        <v>406.878518891074</v>
      </c>
      <c r="L62" s="0" t="n">
        <v>902.24648465565</v>
      </c>
      <c r="M62" s="0" t="n">
        <v>521.5715827472</v>
      </c>
      <c r="N62" s="0" t="n">
        <v>625.780244825938</v>
      </c>
      <c r="O62" s="0" t="n">
        <v>411.769311022411</v>
      </c>
      <c r="P62" s="0" t="n">
        <v>519.354719187604</v>
      </c>
      <c r="Q62" s="0" t="n">
        <v>773.829055781308</v>
      </c>
      <c r="R62" s="0" t="n">
        <v>649.818068294363</v>
      </c>
      <c r="S62" s="0" t="n">
        <v>232.862297965248</v>
      </c>
      <c r="T62" s="0" t="n">
        <v>292.417418293409</v>
      </c>
    </row>
    <row r="63" customFormat="false" ht="18" hidden="false" customHeight="false" outlineLevel="0" collapsed="false">
      <c r="A63" s="0" t="s">
        <v>38</v>
      </c>
      <c r="B63" s="20" t="s">
        <v>39</v>
      </c>
      <c r="C63" s="0" t="n">
        <v>3068.82169632217</v>
      </c>
      <c r="D63" s="0" t="n">
        <v>7506.73845032394</v>
      </c>
      <c r="E63" s="0" t="n">
        <v>3560.20069289946</v>
      </c>
      <c r="F63" s="0" t="n">
        <v>1640.46783576284</v>
      </c>
      <c r="G63" s="0" t="n">
        <v>2758.7031730241</v>
      </c>
      <c r="H63" s="0" t="n">
        <v>3316.22796235162</v>
      </c>
      <c r="I63" s="0" t="n">
        <v>2441.97710790436</v>
      </c>
      <c r="J63" s="0" t="n">
        <v>5815.5326073168</v>
      </c>
      <c r="K63" s="0" t="n">
        <v>2816.94182819482</v>
      </c>
      <c r="L63" s="0" t="n">
        <v>3284.38173560505</v>
      </c>
      <c r="M63" s="0" t="n">
        <v>3531.01919045315</v>
      </c>
      <c r="N63" s="0" t="n">
        <v>3588.70758739845</v>
      </c>
      <c r="O63" s="0" t="n">
        <v>2241.54312182122</v>
      </c>
      <c r="P63" s="0" t="n">
        <v>3284.38173560505</v>
      </c>
      <c r="Q63" s="0" t="n">
        <v>3664.17456061542</v>
      </c>
      <c r="R63" s="0" t="n">
        <v>3378.28338285321</v>
      </c>
      <c r="S63" s="0" t="n">
        <v>1981.20963095491</v>
      </c>
      <c r="T63" s="0" t="n">
        <v>1818.94332753813</v>
      </c>
    </row>
    <row r="64" customFormat="false" ht="18" hidden="false" customHeight="false" outlineLevel="0" collapsed="false">
      <c r="A64" s="0" t="s">
        <v>40</v>
      </c>
      <c r="B64" s="20" t="s">
        <v>41</v>
      </c>
      <c r="C64" s="0" t="n">
        <v>11344.6301961258</v>
      </c>
      <c r="D64" s="0" t="n">
        <v>16758.8139679796</v>
      </c>
      <c r="E64" s="0" t="n">
        <v>14775.4717226802</v>
      </c>
      <c r="F64" s="0" t="n">
        <v>10721.4538167552</v>
      </c>
      <c r="G64" s="0" t="n">
        <v>14329.0865491693</v>
      </c>
      <c r="H64" s="0" t="n">
        <v>14615.2981667486</v>
      </c>
      <c r="I64" s="0" t="n">
        <v>12562.9569672385</v>
      </c>
      <c r="J64" s="0" t="n">
        <v>16122.0323254893</v>
      </c>
      <c r="K64" s="0" t="n">
        <v>10912.5817258364</v>
      </c>
      <c r="L64" s="0" t="n">
        <v>8012.00990454685</v>
      </c>
      <c r="M64" s="0" t="n">
        <v>12562.9569672385</v>
      </c>
      <c r="N64" s="0" t="n">
        <v>16232.5869389406</v>
      </c>
      <c r="O64" s="0" t="n">
        <v>10228.3549368787</v>
      </c>
      <c r="P64" s="0" t="n">
        <v>13766.1080987005</v>
      </c>
      <c r="Q64" s="0" t="n">
        <v>8869.25299360984</v>
      </c>
      <c r="R64" s="0" t="n">
        <v>14093.9822589674</v>
      </c>
      <c r="S64" s="0" t="n">
        <v>12285.7271734846</v>
      </c>
      <c r="T64" s="0" t="n">
        <v>10821.1579524637</v>
      </c>
    </row>
    <row r="65" customFormat="false" ht="18" hidden="false" customHeight="false" outlineLevel="0" collapsed="false">
      <c r="A65" s="0" t="s">
        <v>42</v>
      </c>
      <c r="B65" s="20" t="s">
        <v>43</v>
      </c>
      <c r="C65" s="0" t="n">
        <v>11923.6903269892</v>
      </c>
      <c r="D65" s="0" t="n">
        <v>27182.0829131867</v>
      </c>
      <c r="E65" s="0" t="n">
        <v>23311.7057211351</v>
      </c>
      <c r="F65" s="0" t="n">
        <v>12435.7188757737</v>
      </c>
      <c r="G65" s="0" t="n">
        <v>16627.7769528872</v>
      </c>
      <c r="H65" s="0" t="n">
        <v>18618.2991501018</v>
      </c>
      <c r="I65" s="0" t="n">
        <v>11897.8249792354</v>
      </c>
      <c r="J65" s="0" t="n">
        <v>19933.5696759379</v>
      </c>
      <c r="K65" s="0" t="n">
        <v>9689.88765781308</v>
      </c>
      <c r="L65" s="0" t="n">
        <v>13129.3313147901</v>
      </c>
      <c r="M65" s="0" t="n">
        <v>9417.28381278454</v>
      </c>
      <c r="N65" s="0" t="n">
        <v>17948.9702422527</v>
      </c>
      <c r="O65" s="0" t="n">
        <v>11259.2060682705</v>
      </c>
      <c r="P65" s="0" t="n">
        <v>19172.2597150943</v>
      </c>
      <c r="Q65" s="0" t="n">
        <v>13129.3313147901</v>
      </c>
      <c r="R65" s="0" t="n">
        <v>20330.7879042329</v>
      </c>
      <c r="S65" s="0" t="n">
        <v>12243.9450222883</v>
      </c>
      <c r="T65" s="0" t="n">
        <v>11900.7642672952</v>
      </c>
    </row>
    <row r="66" customFormat="false" ht="18" hidden="false" customHeight="false" outlineLevel="0" collapsed="false">
      <c r="A66" s="0" t="s">
        <v>44</v>
      </c>
      <c r="B66" s="20" t="s">
        <v>45</v>
      </c>
      <c r="C66" s="0" t="n">
        <v>1727.51855895947</v>
      </c>
      <c r="D66" s="0" t="n">
        <v>3980.06515207047</v>
      </c>
      <c r="E66" s="0" t="n">
        <v>3793.64641274148</v>
      </c>
      <c r="F66" s="0" t="n">
        <v>2741.99825819326</v>
      </c>
      <c r="G66" s="0" t="n">
        <v>1870.35739209194</v>
      </c>
      <c r="H66" s="0" t="n">
        <v>2122.63907424317</v>
      </c>
      <c r="I66" s="0" t="n">
        <v>1556.93222979314</v>
      </c>
      <c r="J66" s="0" t="n">
        <v>3294.90762691322</v>
      </c>
      <c r="K66" s="0" t="n">
        <v>1592.29756685966</v>
      </c>
      <c r="L66" s="0" t="n">
        <v>3165.97877963666</v>
      </c>
      <c r="M66" s="0" t="n">
        <v>1094.11633359384</v>
      </c>
      <c r="N66" s="0" t="n">
        <v>2249.82768444657</v>
      </c>
      <c r="O66" s="0" t="n">
        <v>1530.42712097143</v>
      </c>
      <c r="P66" s="0" t="n">
        <v>2518.8325019681</v>
      </c>
      <c r="Q66" s="0" t="n">
        <v>2122.63907424317</v>
      </c>
      <c r="R66" s="0" t="n">
        <v>5312.58073892262</v>
      </c>
      <c r="S66" s="0" t="n">
        <v>1419.30436364739</v>
      </c>
      <c r="T66" s="0" t="n">
        <v>1555.89886001657</v>
      </c>
    </row>
    <row r="67" customFormat="false" ht="18" hidden="false" customHeight="false" outlineLevel="0" collapsed="false">
      <c r="A67" s="0" t="s">
        <v>46</v>
      </c>
      <c r="B67" s="20" t="s">
        <v>46</v>
      </c>
      <c r="C67" s="0" t="n">
        <v>337.019968915784</v>
      </c>
      <c r="D67" s="0" t="n">
        <v>556.950775330474</v>
      </c>
      <c r="E67" s="0" t="n">
        <v>508.280910585373</v>
      </c>
      <c r="F67" s="0" t="n">
        <v>320.828541955559</v>
      </c>
      <c r="G67" s="0" t="n">
        <v>336.312343167679</v>
      </c>
      <c r="H67" s="0" t="n">
        <v>373.803294233336</v>
      </c>
      <c r="I67" s="0" t="n">
        <v>145.295070215951</v>
      </c>
      <c r="J67" s="0" t="n">
        <v>286.271182065571</v>
      </c>
      <c r="K67" s="0" t="n">
        <v>294.34141667381</v>
      </c>
      <c r="L67" s="0" t="n">
        <v>399.726726880838</v>
      </c>
      <c r="M67" s="0" t="n">
        <v>323.3876670016</v>
      </c>
      <c r="N67" s="0" t="n">
        <v>296.818365621439</v>
      </c>
      <c r="O67" s="0" t="n">
        <v>323.3876670016</v>
      </c>
      <c r="P67" s="0" t="n">
        <v>365.072070894601</v>
      </c>
      <c r="Q67" s="0" t="n">
        <v>306.495597707961</v>
      </c>
      <c r="R67" s="0" t="n">
        <v>463.847801748267</v>
      </c>
      <c r="S67" s="0" t="n">
        <v>301.02874730873</v>
      </c>
      <c r="T67" s="0" t="n">
        <v>298.819761268567</v>
      </c>
    </row>
    <row r="68" customFormat="false" ht="18" hidden="false" customHeight="false" outlineLevel="0" collapsed="false">
      <c r="A68" s="0" t="s">
        <v>47</v>
      </c>
      <c r="B68" s="20" t="s">
        <v>47</v>
      </c>
      <c r="C68" s="0" t="n">
        <v>6084.05390165469</v>
      </c>
      <c r="D68" s="0" t="n">
        <v>4227.43385723116</v>
      </c>
      <c r="E68" s="0" t="n">
        <v>2745.70027300838</v>
      </c>
      <c r="F68" s="0" t="n">
        <v>3280.84054858457</v>
      </c>
      <c r="G68" s="0" t="n">
        <v>1978.6960459695</v>
      </c>
      <c r="H68" s="0" t="n">
        <v>2901.69628432956</v>
      </c>
      <c r="I68" s="0" t="n">
        <v>1679.5632615858</v>
      </c>
      <c r="J68" s="0" t="n">
        <v>3179.50652037407</v>
      </c>
      <c r="K68" s="0" t="n">
        <v>1606.67982006947</v>
      </c>
      <c r="L68" s="0" t="n">
        <v>3069.33375243765</v>
      </c>
      <c r="M68" s="0" t="n">
        <v>1598.84820066242</v>
      </c>
      <c r="N68" s="0" t="n">
        <v>2712.18477741426</v>
      </c>
      <c r="O68" s="0" t="n">
        <v>1640.4320756537</v>
      </c>
      <c r="P68" s="0" t="n">
        <v>2712.18477741426</v>
      </c>
      <c r="Q68" s="0" t="n">
        <v>2187.2677503036</v>
      </c>
      <c r="R68" s="0" t="n">
        <v>3641.01483443138</v>
      </c>
      <c r="S68" s="0" t="n">
        <v>1586.82339206113</v>
      </c>
      <c r="T68" s="0" t="n">
        <v>2124.09775620457</v>
      </c>
    </row>
    <row r="69" customFormat="false" ht="18" hidden="false" customHeight="false" outlineLevel="0" collapsed="false">
      <c r="A69" s="0" t="s">
        <v>48</v>
      </c>
      <c r="B69" s="20" t="s">
        <v>48</v>
      </c>
      <c r="C69" s="0" t="n">
        <v>7952.92821207028</v>
      </c>
      <c r="D69" s="0" t="n">
        <v>7465.24493128605</v>
      </c>
      <c r="E69" s="0" t="n">
        <v>2547.24479911111</v>
      </c>
      <c r="F69" s="0" t="n">
        <v>2877.61059627287</v>
      </c>
      <c r="G69" s="0" t="n">
        <v>3329.74728652244</v>
      </c>
      <c r="H69" s="0" t="n">
        <v>4654.21876097492</v>
      </c>
      <c r="I69" s="0" t="n">
        <v>1248.00134433046</v>
      </c>
      <c r="J69" s="0" t="n">
        <v>3478.97683372273</v>
      </c>
      <c r="K69" s="0" t="n">
        <v>1304.34712960342</v>
      </c>
      <c r="L69" s="0" t="n">
        <v>2745.64238427589</v>
      </c>
      <c r="M69" s="0" t="n">
        <v>2417.13867490355</v>
      </c>
      <c r="N69" s="0" t="n">
        <v>3353.66963202588</v>
      </c>
      <c r="O69" s="0" t="n">
        <v>1969.78512409568</v>
      </c>
      <c r="P69" s="0" t="n">
        <v>2877.61059627287</v>
      </c>
      <c r="Q69" s="0" t="n">
        <v>3686.8576608182</v>
      </c>
      <c r="R69" s="0" t="n">
        <v>3594.38433880205</v>
      </c>
      <c r="S69" s="0" t="n">
        <v>2171.22160900021</v>
      </c>
      <c r="T69" s="0" t="n">
        <v>2775.88240785037</v>
      </c>
    </row>
    <row r="70" customFormat="false" ht="18" hidden="false" customHeight="false" outlineLevel="0" collapsed="false">
      <c r="A70" s="0" t="s">
        <v>49</v>
      </c>
      <c r="B70" s="20" t="s">
        <v>49</v>
      </c>
      <c r="C70" s="0" t="n">
        <v>24454.525689835</v>
      </c>
      <c r="D70" s="0" t="n">
        <v>13951.1513291715</v>
      </c>
      <c r="E70" s="0" t="n">
        <v>8113.94121404474</v>
      </c>
      <c r="F70" s="0" t="n">
        <v>6103.46458889979</v>
      </c>
      <c r="G70" s="0" t="n">
        <v>9998.72306938484</v>
      </c>
      <c r="H70" s="0" t="n">
        <v>11934.667591487</v>
      </c>
      <c r="I70" s="0" t="n">
        <v>3731.20601997622</v>
      </c>
      <c r="J70" s="0" t="n">
        <v>6812.29784296174</v>
      </c>
      <c r="K70" s="0" t="n">
        <v>3656.40864143662</v>
      </c>
      <c r="L70" s="0" t="n">
        <v>4777.20991994252</v>
      </c>
      <c r="M70" s="0" t="n">
        <v>6991.69860940543</v>
      </c>
      <c r="N70" s="0" t="n">
        <v>9308.93973091203</v>
      </c>
      <c r="O70" s="0" t="n">
        <v>5818.53468205125</v>
      </c>
      <c r="P70" s="0" t="n">
        <v>8616.40368273892</v>
      </c>
      <c r="Q70" s="0" t="n">
        <v>7769.97073718046</v>
      </c>
      <c r="R70" s="0" t="n">
        <v>7403.14989450114</v>
      </c>
      <c r="S70" s="0" t="n">
        <v>7769.97073718046</v>
      </c>
      <c r="T70" s="0" t="n">
        <v>9551.44218988834</v>
      </c>
    </row>
    <row r="71" customFormat="false" ht="18" hidden="false" customHeight="false" outlineLevel="0" collapsed="false">
      <c r="A71" s="0" t="s">
        <v>50</v>
      </c>
      <c r="B71" s="20" t="s">
        <v>50</v>
      </c>
      <c r="C71" s="0" t="n">
        <v>44302.199534045</v>
      </c>
      <c r="D71" s="0" t="n">
        <v>36851.8391423431</v>
      </c>
      <c r="E71" s="0" t="n">
        <v>21099.5352566482</v>
      </c>
      <c r="F71" s="0" t="n">
        <v>20055.0191091419</v>
      </c>
      <c r="G71" s="0" t="n">
        <v>21099.5352566482</v>
      </c>
      <c r="H71" s="0" t="n">
        <v>25052.378485636</v>
      </c>
      <c r="I71" s="0" t="n">
        <v>15076.9708833563</v>
      </c>
      <c r="J71" s="0" t="n">
        <v>24877.8072667575</v>
      </c>
      <c r="K71" s="0" t="n">
        <v>19543.4110209083</v>
      </c>
      <c r="L71" s="0" t="n">
        <v>17254.7181309658</v>
      </c>
      <c r="M71" s="0" t="n">
        <v>19879.2837383549</v>
      </c>
      <c r="N71" s="0" t="n">
        <v>25325.209535713</v>
      </c>
      <c r="O71" s="0" t="n">
        <v>18726.6484982708</v>
      </c>
      <c r="P71" s="0" t="n">
        <v>19983.026146359</v>
      </c>
      <c r="Q71" s="0" t="n">
        <v>23942.6252063982</v>
      </c>
      <c r="R71" s="0" t="n">
        <v>23837.5925806313</v>
      </c>
      <c r="S71" s="0" t="n">
        <v>19428.0506110319</v>
      </c>
      <c r="T71" s="0" t="n">
        <v>21962.4517228102</v>
      </c>
    </row>
    <row r="72" customFormat="false" ht="18" hidden="false" customHeight="false" outlineLevel="0" collapsed="false">
      <c r="A72" s="0" t="s">
        <v>51</v>
      </c>
      <c r="B72" s="20" t="s">
        <v>51</v>
      </c>
      <c r="C72" s="0" t="n">
        <v>26421.538223076</v>
      </c>
      <c r="D72" s="0" t="n">
        <v>16223.6989049213</v>
      </c>
      <c r="E72" s="0" t="n">
        <v>13885.2580355416</v>
      </c>
      <c r="F72" s="0" t="n">
        <v>13907.9429769676</v>
      </c>
      <c r="G72" s="0" t="n">
        <v>11471.2341682876</v>
      </c>
      <c r="H72" s="0" t="n">
        <v>14894.6196530168</v>
      </c>
      <c r="I72" s="0" t="n">
        <v>19064.8665648093</v>
      </c>
      <c r="J72" s="0" t="n">
        <v>13907.9429769676</v>
      </c>
      <c r="K72" s="0" t="n">
        <v>15102.4630217097</v>
      </c>
      <c r="L72" s="0" t="n">
        <v>14792.116776147</v>
      </c>
      <c r="M72" s="0" t="n">
        <v>10393.588503095</v>
      </c>
      <c r="N72" s="0" t="n">
        <v>16854.0652685366</v>
      </c>
      <c r="O72" s="0" t="n">
        <v>11825.8298360249</v>
      </c>
      <c r="P72" s="0" t="n">
        <v>11920.4259636431</v>
      </c>
      <c r="Q72" s="0" t="n">
        <v>11598.3823405066</v>
      </c>
      <c r="R72" s="0" t="n">
        <v>22922.8243551651</v>
      </c>
      <c r="S72" s="0" t="n">
        <v>9671.87130424235</v>
      </c>
      <c r="T72" s="0" t="n">
        <v>12470.5191183506</v>
      </c>
    </row>
    <row r="73" customFormat="false" ht="18" hidden="false" customHeight="false" outlineLevel="0" collapsed="false">
      <c r="A73" s="0" t="s">
        <v>52</v>
      </c>
      <c r="B73" s="20" t="s">
        <v>52</v>
      </c>
      <c r="C73" s="0" t="n">
        <v>2578.33973220803</v>
      </c>
      <c r="D73" s="0" t="n">
        <v>2215.63914121195</v>
      </c>
      <c r="E73" s="0" t="n">
        <v>2596.26326330625</v>
      </c>
      <c r="F73" s="0" t="n">
        <v>3297.43675381337</v>
      </c>
      <c r="G73" s="0" t="n">
        <v>1612.76113973481</v>
      </c>
      <c r="H73" s="0" t="n">
        <v>2064.54484793145</v>
      </c>
      <c r="I73" s="0" t="n">
        <v>2064.54484793145</v>
      </c>
      <c r="J73" s="0" t="n">
        <v>2079.66959537927</v>
      </c>
      <c r="K73" s="0" t="n">
        <v>1921.27446009219</v>
      </c>
      <c r="L73" s="0" t="n">
        <v>3061.18046289644</v>
      </c>
      <c r="M73" s="0" t="n">
        <v>1335.71136169104</v>
      </c>
      <c r="N73" s="0" t="n">
        <v>2069.03098922913</v>
      </c>
      <c r="O73" s="0" t="n">
        <v>1319.69268089612</v>
      </c>
      <c r="P73" s="0" t="n">
        <v>1701.56892401641</v>
      </c>
      <c r="Q73" s="0" t="n">
        <v>1654.34840419256</v>
      </c>
      <c r="R73" s="0" t="n">
        <v>5455.08601386557</v>
      </c>
      <c r="S73" s="0" t="n">
        <v>1528.39327410013</v>
      </c>
      <c r="T73" s="0" t="n">
        <v>1664.30988413474</v>
      </c>
    </row>
    <row r="74" customFormat="false" ht="18" hidden="false" customHeight="false" outlineLevel="0" collapsed="false">
      <c r="A74" s="0" t="s">
        <v>53</v>
      </c>
      <c r="B74" s="20" t="s">
        <v>54</v>
      </c>
      <c r="C74" s="0" t="n">
        <v>422.242599350099</v>
      </c>
      <c r="D74" s="0" t="n">
        <v>682.52141049918</v>
      </c>
      <c r="E74" s="0" t="n">
        <v>736.662316656251</v>
      </c>
      <c r="F74" s="0" t="n">
        <v>763.289309026956</v>
      </c>
      <c r="G74" s="0" t="n">
        <v>354.849366731503</v>
      </c>
      <c r="H74" s="0" t="n">
        <v>472.454695511695</v>
      </c>
      <c r="I74" s="0" t="n">
        <v>827.777624499644</v>
      </c>
      <c r="J74" s="0" t="n">
        <v>1339.94677198061</v>
      </c>
      <c r="K74" s="0" t="n">
        <v>1918.56572367184</v>
      </c>
      <c r="L74" s="0" t="n">
        <v>2819.75969927127</v>
      </c>
      <c r="M74" s="0" t="n">
        <v>1627.42857851711</v>
      </c>
      <c r="N74" s="0" t="n">
        <v>736.662316656251</v>
      </c>
      <c r="O74" s="0" t="n">
        <v>890.675275959007</v>
      </c>
      <c r="P74" s="0" t="n">
        <v>635.954624978585</v>
      </c>
      <c r="Q74" s="0" t="n">
        <v>401.056332623041</v>
      </c>
      <c r="R74" s="0" t="n">
        <v>1243.69429014339</v>
      </c>
      <c r="S74" s="0" t="n">
        <v>574.959820480941</v>
      </c>
      <c r="T74" s="0" t="n">
        <v>354.027280258567</v>
      </c>
    </row>
    <row r="75" customFormat="false" ht="18" hidden="false" customHeight="false" outlineLevel="0" collapsed="false">
      <c r="A75" s="0" t="s">
        <v>55</v>
      </c>
      <c r="B75" s="20" t="s">
        <v>56</v>
      </c>
      <c r="C75" s="0" t="n">
        <v>7089.67984055803</v>
      </c>
      <c r="D75" s="0" t="n">
        <v>25752.7333509551</v>
      </c>
      <c r="E75" s="0" t="n">
        <v>24967.8721245914</v>
      </c>
      <c r="F75" s="0" t="n">
        <v>18135.5214428248</v>
      </c>
      <c r="G75" s="0" t="n">
        <v>8439.6694828431</v>
      </c>
      <c r="H75" s="0" t="n">
        <v>17085.7808878275</v>
      </c>
      <c r="I75" s="0" t="n">
        <v>10837.9493516199</v>
      </c>
      <c r="J75" s="0" t="n">
        <v>32565.7862620556</v>
      </c>
      <c r="K75" s="0" t="n">
        <v>12631.5228698161</v>
      </c>
      <c r="L75" s="0" t="n">
        <v>28320.7353997742</v>
      </c>
      <c r="M75" s="0" t="n">
        <v>12550.4192872117</v>
      </c>
      <c r="N75" s="0" t="n">
        <v>19561.284141455</v>
      </c>
      <c r="O75" s="0" t="n">
        <v>9963.10208294199</v>
      </c>
      <c r="P75" s="0" t="n">
        <v>18112.813935567</v>
      </c>
      <c r="Q75" s="0" t="n">
        <v>17085.7808878275</v>
      </c>
      <c r="R75" s="0" t="n">
        <v>33007.0775739569</v>
      </c>
      <c r="S75" s="0" t="n">
        <v>9480.50307790278</v>
      </c>
      <c r="T75" s="0" t="n">
        <v>13111.7592149633</v>
      </c>
    </row>
    <row r="76" customFormat="false" ht="18" hidden="false" customHeight="false" outlineLevel="0" collapsed="false">
      <c r="A76" s="0" t="s">
        <v>57</v>
      </c>
      <c r="B76" s="20" t="s">
        <v>58</v>
      </c>
      <c r="C76" s="0" t="n">
        <v>7204.45668176164</v>
      </c>
      <c r="D76" s="0" t="n">
        <v>23511.4484497277</v>
      </c>
      <c r="E76" s="0" t="n">
        <v>16366.0959956604</v>
      </c>
      <c r="F76" s="0" t="n">
        <v>11598.9950789732</v>
      </c>
      <c r="G76" s="0" t="n">
        <v>8598.76390146847</v>
      </c>
      <c r="H76" s="0" t="n">
        <v>11501.1817798694</v>
      </c>
      <c r="I76" s="0" t="n">
        <v>7626.87937686029</v>
      </c>
      <c r="J76" s="0" t="n">
        <v>23840.9741924542</v>
      </c>
      <c r="K76" s="0" t="n">
        <v>8607.36301974</v>
      </c>
      <c r="L76" s="0" t="n">
        <v>21997.1178025249</v>
      </c>
      <c r="M76" s="0" t="n">
        <v>11409.6653145274</v>
      </c>
      <c r="N76" s="0" t="n">
        <v>14280.9993383083</v>
      </c>
      <c r="O76" s="0" t="n">
        <v>7722.67297437029</v>
      </c>
      <c r="P76" s="0" t="n">
        <v>12145.804155522</v>
      </c>
      <c r="Q76" s="0" t="n">
        <v>11501.1817798694</v>
      </c>
      <c r="R76" s="0" t="n">
        <v>22470.3989579296</v>
      </c>
      <c r="S76" s="0" t="n">
        <v>7140.5691845832</v>
      </c>
      <c r="T76" s="0" t="n">
        <v>7671.28513587622</v>
      </c>
    </row>
    <row r="77" customFormat="false" ht="18" hidden="false" customHeight="false" outlineLevel="0" collapsed="false">
      <c r="A77" s="0" t="s">
        <v>59</v>
      </c>
      <c r="B77" s="20" t="s">
        <v>60</v>
      </c>
      <c r="C77" s="0" t="n">
        <v>16769.890760467</v>
      </c>
      <c r="D77" s="0" t="n">
        <v>30371.3181942568</v>
      </c>
      <c r="E77" s="0" t="n">
        <v>27561.5867960513</v>
      </c>
      <c r="F77" s="0" t="n">
        <v>22738.4571481719</v>
      </c>
      <c r="G77" s="0" t="n">
        <v>15804.0587091122</v>
      </c>
      <c r="H77" s="0" t="n">
        <v>21695.3685818642</v>
      </c>
      <c r="I77" s="0" t="n">
        <v>21543.3046822219</v>
      </c>
      <c r="J77" s="0" t="n">
        <v>42333.4589610631</v>
      </c>
      <c r="K77" s="0" t="n">
        <v>26688.8578559225</v>
      </c>
      <c r="L77" s="0" t="n">
        <v>25156.8247716309</v>
      </c>
      <c r="M77" s="0" t="n">
        <v>21327.2927443464</v>
      </c>
      <c r="N77" s="0" t="n">
        <v>29284.2636841525</v>
      </c>
      <c r="O77" s="0" t="n">
        <v>19214.3443324168</v>
      </c>
      <c r="P77" s="0" t="n">
        <v>21695.3685818642</v>
      </c>
      <c r="Q77" s="0" t="n">
        <v>15138.2288523246</v>
      </c>
      <c r="R77" s="0" t="n">
        <v>29718.4079360978</v>
      </c>
      <c r="S77" s="0" t="n">
        <v>15028.2348303363</v>
      </c>
      <c r="T77" s="0" t="n">
        <v>15463.0998914857</v>
      </c>
    </row>
    <row r="78" customFormat="false" ht="18" hidden="false" customHeight="false" outlineLevel="0" collapsed="false">
      <c r="A78" s="0" t="s">
        <v>61</v>
      </c>
      <c r="B78" s="20" t="s">
        <v>62</v>
      </c>
      <c r="C78" s="0" t="n">
        <v>22484.4506649155</v>
      </c>
      <c r="D78" s="0" t="n">
        <v>57072.2851812968</v>
      </c>
      <c r="E78" s="0" t="n">
        <v>47405.3813051091</v>
      </c>
      <c r="F78" s="0" t="n">
        <v>38057.7396252579</v>
      </c>
      <c r="G78" s="0" t="n">
        <v>30671.7887422233</v>
      </c>
      <c r="H78" s="0" t="n">
        <v>37200.3933412938</v>
      </c>
      <c r="I78" s="0" t="n">
        <v>29617.1638925118</v>
      </c>
      <c r="J78" s="0" t="n">
        <v>66365.3867001546</v>
      </c>
      <c r="K78" s="0" t="n">
        <v>30254.4748013227</v>
      </c>
      <c r="L78" s="0" t="n">
        <v>30726.9732115365</v>
      </c>
      <c r="M78" s="0" t="n">
        <v>32494.508329922</v>
      </c>
      <c r="N78" s="0" t="n">
        <v>44070.1719479469</v>
      </c>
      <c r="O78" s="0" t="n">
        <v>32809.8241869513</v>
      </c>
      <c r="P78" s="0" t="n">
        <v>32494.508329922</v>
      </c>
      <c r="Q78" s="0" t="n">
        <v>26042.6379528819</v>
      </c>
      <c r="R78" s="0" t="n">
        <v>44596.8361107523</v>
      </c>
      <c r="S78" s="0" t="n">
        <v>28631.1558055614</v>
      </c>
      <c r="T78" s="0" t="n">
        <v>29338.6386707583</v>
      </c>
    </row>
    <row r="79" customFormat="false" ht="18" hidden="false" customHeight="false" outlineLevel="0" collapsed="false">
      <c r="A79" s="0" t="s">
        <v>63</v>
      </c>
      <c r="B79" s="20" t="s">
        <v>64</v>
      </c>
      <c r="C79" s="0" t="n">
        <v>16211.8106625147</v>
      </c>
      <c r="D79" s="0" t="n">
        <v>29696.6196393226</v>
      </c>
      <c r="E79" s="0" t="n">
        <v>42469.805638967</v>
      </c>
      <c r="F79" s="0" t="n">
        <v>22066.8735414482</v>
      </c>
      <c r="G79" s="0" t="n">
        <v>16783.7814963845</v>
      </c>
      <c r="H79" s="0" t="n">
        <v>19315.8398890216</v>
      </c>
      <c r="I79" s="0" t="n">
        <v>19121.4352612132</v>
      </c>
      <c r="J79" s="0" t="n">
        <v>26565.9012867436</v>
      </c>
      <c r="K79" s="0" t="n">
        <v>15469.3240218062</v>
      </c>
      <c r="L79" s="0" t="n">
        <v>19121.4352612132</v>
      </c>
      <c r="M79" s="0" t="n">
        <v>13721.2050165606</v>
      </c>
      <c r="N79" s="0" t="n">
        <v>21318.9243833401</v>
      </c>
      <c r="O79" s="0" t="n">
        <v>17858.2297292673</v>
      </c>
      <c r="P79" s="0" t="n">
        <v>27200.1996772524</v>
      </c>
      <c r="Q79" s="0" t="n">
        <v>17652.1335510331</v>
      </c>
      <c r="R79" s="0" t="n">
        <v>28716.571394738</v>
      </c>
      <c r="S79" s="0" t="n">
        <v>16175.5814658702</v>
      </c>
      <c r="T79" s="0" t="n">
        <v>16320.8913340256</v>
      </c>
    </row>
    <row r="80" customFormat="false" ht="18" hidden="false" customHeight="false" outlineLevel="0" collapsed="false">
      <c r="A80" s="0" t="s">
        <v>65</v>
      </c>
      <c r="B80" s="20" t="s">
        <v>66</v>
      </c>
      <c r="C80" s="0" t="n">
        <v>2915.70307162648</v>
      </c>
      <c r="D80" s="0" t="n">
        <v>6752.23424532066</v>
      </c>
      <c r="E80" s="0" t="n">
        <v>6472.07584722235</v>
      </c>
      <c r="F80" s="0" t="n">
        <v>3738.20856021916</v>
      </c>
      <c r="G80" s="0" t="n">
        <v>3117.28756180493</v>
      </c>
      <c r="H80" s="0" t="n">
        <v>3820.59159232984</v>
      </c>
      <c r="I80" s="0" t="n">
        <v>2080.77559480747</v>
      </c>
      <c r="J80" s="0" t="n">
        <v>4010.02030729807</v>
      </c>
      <c r="K80" s="0" t="n">
        <v>2146.65596682049</v>
      </c>
      <c r="L80" s="0" t="n">
        <v>4162.76172636765</v>
      </c>
      <c r="M80" s="0" t="n">
        <v>2677.11783459244</v>
      </c>
      <c r="N80" s="0" t="n">
        <v>3909.51365658199</v>
      </c>
      <c r="O80" s="0" t="n">
        <v>2772.46128186388</v>
      </c>
      <c r="P80" s="0" t="n">
        <v>3901.02230641004</v>
      </c>
      <c r="Q80" s="0" t="n">
        <v>3738.20856021916</v>
      </c>
      <c r="R80" s="0" t="n">
        <v>5773.0358911424</v>
      </c>
      <c r="S80" s="0" t="n">
        <v>2534.24128938351</v>
      </c>
      <c r="T80" s="0" t="n">
        <v>2856.70396602219</v>
      </c>
    </row>
    <row r="81" customFormat="false" ht="18" hidden="false" customHeight="false" outlineLevel="0" collapsed="false">
      <c r="A81" s="0" t="s">
        <v>67</v>
      </c>
      <c r="B81" s="20" t="s">
        <v>67</v>
      </c>
      <c r="C81" s="0" t="n">
        <v>12389.9291647503</v>
      </c>
      <c r="D81" s="0" t="n">
        <v>21864.3076294345</v>
      </c>
      <c r="E81" s="0" t="n">
        <v>12608.9935162847</v>
      </c>
      <c r="F81" s="0" t="n">
        <v>8125.39782527818</v>
      </c>
      <c r="G81" s="0" t="n">
        <v>10223.0716120507</v>
      </c>
      <c r="H81" s="0" t="n">
        <v>15090.8644728524</v>
      </c>
      <c r="I81" s="0" t="n">
        <v>2641.42048984403</v>
      </c>
      <c r="J81" s="0" t="n">
        <v>8855.13532532913</v>
      </c>
      <c r="K81" s="0" t="n">
        <v>2921.78508178985</v>
      </c>
      <c r="L81" s="0" t="n">
        <v>7586.89572000411</v>
      </c>
      <c r="M81" s="0" t="n">
        <v>7925.37866101001</v>
      </c>
      <c r="N81" s="0" t="n">
        <v>11482.1334044039</v>
      </c>
      <c r="O81" s="0" t="n">
        <v>6514.55708071705</v>
      </c>
      <c r="P81" s="0" t="n">
        <v>9905.91052821955</v>
      </c>
      <c r="Q81" s="0" t="n">
        <v>11917.2454034795</v>
      </c>
      <c r="R81" s="0" t="n">
        <v>12168.1345002799</v>
      </c>
      <c r="S81" s="0" t="n">
        <v>7288.25241835219</v>
      </c>
      <c r="T81" s="0" t="n">
        <v>9905.91052821955</v>
      </c>
    </row>
    <row r="82" customFormat="false" ht="18" hidden="false" customHeight="false" outlineLevel="0" collapsed="false">
      <c r="A82" s="0" t="s">
        <v>68</v>
      </c>
      <c r="B82" s="20" t="s">
        <v>68</v>
      </c>
      <c r="C82" s="0" t="n">
        <v>49424.7993496272</v>
      </c>
      <c r="D82" s="0" t="n">
        <v>58896.5865069387</v>
      </c>
      <c r="E82" s="0" t="n">
        <v>43400.0214709444</v>
      </c>
      <c r="F82" s="0" t="n">
        <v>47251.9299387831</v>
      </c>
      <c r="G82" s="0" t="n">
        <v>26076.4844318401</v>
      </c>
      <c r="H82" s="0" t="n">
        <v>36089.5185081127</v>
      </c>
      <c r="I82" s="0" t="n">
        <v>13694.8593300524</v>
      </c>
      <c r="J82" s="0" t="n">
        <v>40581.0636745182</v>
      </c>
      <c r="K82" s="0" t="n">
        <v>20562.90267077</v>
      </c>
      <c r="L82" s="0" t="n">
        <v>46356.5527814841</v>
      </c>
      <c r="M82" s="0" t="n">
        <v>24270.6716038356</v>
      </c>
      <c r="N82" s="0" t="n">
        <v>40222.313715399</v>
      </c>
      <c r="O82" s="0" t="n">
        <v>28195.3751225636</v>
      </c>
      <c r="P82" s="0" t="n">
        <v>36089.5185081127</v>
      </c>
      <c r="Q82" s="0" t="n">
        <v>33442.4212119679</v>
      </c>
      <c r="R82" s="0" t="n">
        <v>65896.0502519054</v>
      </c>
      <c r="S82" s="0" t="n">
        <v>21187.0803893623</v>
      </c>
      <c r="T82" s="0" t="n">
        <v>31185.837718633</v>
      </c>
    </row>
    <row r="83" customFormat="false" ht="18" hidden="false" customHeight="false" outlineLevel="0" collapsed="false">
      <c r="A83" s="0" t="s">
        <v>69</v>
      </c>
      <c r="B83" s="20" t="s">
        <v>69</v>
      </c>
      <c r="C83" s="0" t="n">
        <v>83136.0687268329</v>
      </c>
      <c r="D83" s="0" t="n">
        <v>78675.8349079621</v>
      </c>
      <c r="E83" s="0" t="n">
        <v>49036.505786724</v>
      </c>
      <c r="F83" s="0" t="n">
        <v>43694.3471606859</v>
      </c>
      <c r="G83" s="0" t="n">
        <v>43956.9451662237</v>
      </c>
      <c r="H83" s="0" t="n">
        <v>45646.92877713</v>
      </c>
      <c r="I83" s="0" t="n">
        <v>22476.5521286119</v>
      </c>
      <c r="J83" s="0" t="n">
        <v>45463.8426853941</v>
      </c>
      <c r="K83" s="0" t="n">
        <v>25623.6303100026</v>
      </c>
      <c r="L83" s="0" t="n">
        <v>27326.2451247049</v>
      </c>
      <c r="M83" s="0" t="n">
        <v>32756.974681503</v>
      </c>
      <c r="N83" s="0" t="n">
        <v>45089.7313715399</v>
      </c>
      <c r="O83" s="0" t="n">
        <v>33926.364245978</v>
      </c>
      <c r="P83" s="0" t="n">
        <v>43694.3471606859</v>
      </c>
      <c r="Q83" s="0" t="n">
        <v>38168.8429151605</v>
      </c>
      <c r="R83" s="0" t="n">
        <v>48093.1291176851</v>
      </c>
      <c r="S83" s="0" t="n">
        <v>36628.6919671286</v>
      </c>
      <c r="T83" s="0" t="n">
        <v>36951.127731818</v>
      </c>
    </row>
    <row r="84" customFormat="false" ht="18" hidden="false" customHeight="false" outlineLevel="0" collapsed="false">
      <c r="A84" s="0" t="s">
        <v>70</v>
      </c>
      <c r="B84" s="20" t="s">
        <v>70</v>
      </c>
      <c r="C84" s="0" t="n">
        <v>116025.656495419</v>
      </c>
      <c r="D84" s="0" t="n">
        <v>64715.6967581746</v>
      </c>
      <c r="E84" s="0" t="n">
        <v>77625.4311519942</v>
      </c>
      <c r="F84" s="0" t="n">
        <v>51823.6310751852</v>
      </c>
      <c r="G84" s="0" t="n">
        <v>68173.2067291274</v>
      </c>
      <c r="H84" s="0" t="n">
        <v>62582.2680339959</v>
      </c>
      <c r="I84" s="0" t="n">
        <v>38152.3748547125</v>
      </c>
      <c r="J84" s="0" t="n">
        <v>48772.6893886245</v>
      </c>
      <c r="K84" s="0" t="n">
        <v>37100.235835743</v>
      </c>
      <c r="L84" s="0" t="n">
        <v>20269.1932669609</v>
      </c>
      <c r="M84" s="0" t="n">
        <v>45807.4944487862</v>
      </c>
      <c r="N84" s="0" t="n">
        <v>53766.7026614712</v>
      </c>
      <c r="O84" s="0" t="n">
        <v>53766.7026614712</v>
      </c>
      <c r="P84" s="0" t="n">
        <v>70638.1654464575</v>
      </c>
      <c r="Q84" s="0" t="n">
        <v>36716.6030225355</v>
      </c>
      <c r="R84" s="0" t="n">
        <v>40596.6708650906</v>
      </c>
      <c r="S84" s="0" t="n">
        <v>61319.2801043151</v>
      </c>
      <c r="T84" s="0" t="n">
        <v>58678.4412447639</v>
      </c>
    </row>
    <row r="85" customFormat="false" ht="18" hidden="false" customHeight="false" outlineLevel="0" collapsed="false">
      <c r="A85" s="0" t="s">
        <v>71</v>
      </c>
      <c r="B85" s="20" t="s">
        <v>71</v>
      </c>
      <c r="C85" s="0" t="n">
        <v>55060.5545502642</v>
      </c>
      <c r="D85" s="0" t="n">
        <v>67724.512566795</v>
      </c>
      <c r="E85" s="0" t="n">
        <v>69190.7845850409</v>
      </c>
      <c r="F85" s="0" t="n">
        <v>34256.8192579565</v>
      </c>
      <c r="G85" s="0" t="n">
        <v>48753.3972293575</v>
      </c>
      <c r="H85" s="0" t="n">
        <v>52691.6274496032</v>
      </c>
      <c r="I85" s="0" t="n">
        <v>23081.5536495604</v>
      </c>
      <c r="J85" s="0" t="n">
        <v>39248.0317358856</v>
      </c>
      <c r="K85" s="0" t="n">
        <v>24457.509325376</v>
      </c>
      <c r="L85" s="0" t="n">
        <v>16048.0011290157</v>
      </c>
      <c r="M85" s="0" t="n">
        <v>29241.2849044199</v>
      </c>
      <c r="N85" s="0" t="n">
        <v>39910.723082013</v>
      </c>
      <c r="O85" s="0" t="n">
        <v>39801.0219565922</v>
      </c>
      <c r="P85" s="0" t="n">
        <v>48344.8344311964</v>
      </c>
      <c r="Q85" s="0" t="n">
        <v>39910.723082013</v>
      </c>
      <c r="R85" s="0" t="n">
        <v>31585.327584722</v>
      </c>
      <c r="S85" s="0" t="n">
        <v>41111.1653576735</v>
      </c>
      <c r="T85" s="0" t="n">
        <v>50424.7313396264</v>
      </c>
    </row>
    <row r="86" customFormat="false" ht="18" hidden="false" customHeight="false" outlineLevel="0" collapsed="false">
      <c r="A86" s="0" t="s">
        <v>72</v>
      </c>
      <c r="B86" s="20" t="s">
        <v>72</v>
      </c>
      <c r="C86" s="0" t="n">
        <v>11277.4515270105</v>
      </c>
      <c r="D86" s="0" t="n">
        <v>13180.7617157017</v>
      </c>
      <c r="E86" s="0" t="n">
        <v>13236.0655085112</v>
      </c>
      <c r="F86" s="0" t="n">
        <v>8101.69149727737</v>
      </c>
      <c r="G86" s="0" t="n">
        <v>7739.37103743189</v>
      </c>
      <c r="H86" s="0" t="n">
        <v>9859.32253986093</v>
      </c>
      <c r="I86" s="0" t="n">
        <v>5771.38684998338</v>
      </c>
      <c r="J86" s="0" t="n">
        <v>8101.69149727737</v>
      </c>
      <c r="K86" s="0" t="n">
        <v>4826.60783626027</v>
      </c>
      <c r="L86" s="0" t="n">
        <v>6022.34296417941</v>
      </c>
      <c r="M86" s="0" t="n">
        <v>5467.46864649622</v>
      </c>
      <c r="N86" s="0" t="n">
        <v>8324.82308936514</v>
      </c>
      <c r="O86" s="0" t="n">
        <v>6198.12922558655</v>
      </c>
      <c r="P86" s="0" t="n">
        <v>8832.19521741968</v>
      </c>
      <c r="Q86" s="0" t="n">
        <v>6928.17880142395</v>
      </c>
      <c r="R86" s="0" t="n">
        <v>9170.46731688412</v>
      </c>
      <c r="S86" s="0" t="n">
        <v>6819.17093731995</v>
      </c>
      <c r="T86" s="0" t="n">
        <v>8981.85536095586</v>
      </c>
    </row>
    <row r="87" customFormat="false" ht="18" hidden="false" customHeight="false" outlineLevel="0" collapsed="false">
      <c r="A87" s="0" t="s">
        <v>73</v>
      </c>
      <c r="B87" s="20" t="s">
        <v>73</v>
      </c>
      <c r="C87" s="0" t="n">
        <v>5924.88923461968</v>
      </c>
      <c r="D87" s="0" t="n">
        <v>5351.56287559987</v>
      </c>
      <c r="E87" s="0" t="n">
        <v>8805.31143729626</v>
      </c>
      <c r="F87" s="0" t="n">
        <v>5924.88923461968</v>
      </c>
      <c r="G87" s="0" t="n">
        <v>5476.59876167426</v>
      </c>
      <c r="H87" s="0" t="n">
        <v>6733.35411252371</v>
      </c>
      <c r="I87" s="0" t="n">
        <v>5158.5190951898</v>
      </c>
      <c r="J87" s="0" t="n">
        <v>4768.18006181022</v>
      </c>
      <c r="K87" s="0" t="n">
        <v>6336.32857236182</v>
      </c>
      <c r="L87" s="0" t="n">
        <v>5596.54431386637</v>
      </c>
      <c r="M87" s="0" t="n">
        <v>5368.17696897523</v>
      </c>
      <c r="N87" s="0" t="n">
        <v>6937.8299268463</v>
      </c>
      <c r="O87" s="0" t="n">
        <v>6109.05319596532</v>
      </c>
      <c r="P87" s="0" t="n">
        <v>7258.34143651791</v>
      </c>
      <c r="Q87" s="0" t="n">
        <v>2750.17697297416</v>
      </c>
      <c r="R87" s="0" t="n">
        <v>7387.64479180123</v>
      </c>
      <c r="S87" s="0" t="n">
        <v>6468.82448373109</v>
      </c>
      <c r="T87" s="0" t="n">
        <v>5802.05185349404</v>
      </c>
    </row>
    <row r="88" customFormat="false" ht="18" hidden="false" customHeight="false" outlineLevel="0" collapsed="false">
      <c r="A88" s="0" t="s">
        <v>74</v>
      </c>
      <c r="B88" s="20" t="s">
        <v>75</v>
      </c>
      <c r="C88" s="0" t="n">
        <v>11689.1034178449</v>
      </c>
      <c r="D88" s="0" t="n">
        <v>38223.2466691904</v>
      </c>
      <c r="E88" s="0" t="n">
        <v>20339.8530995017</v>
      </c>
      <c r="F88" s="0" t="n">
        <v>16981.388879494</v>
      </c>
      <c r="G88" s="0" t="n">
        <v>8198.58795230813</v>
      </c>
      <c r="H88" s="0" t="n">
        <v>14592.1305401419</v>
      </c>
      <c r="I88" s="0" t="n">
        <v>14861.2138678879</v>
      </c>
      <c r="J88" s="0" t="n">
        <v>57578.0916871916</v>
      </c>
      <c r="K88" s="0" t="n">
        <v>22063.1436953585</v>
      </c>
      <c r="L88" s="0" t="n">
        <v>31473.3430411578</v>
      </c>
      <c r="M88" s="0" t="n">
        <v>15750.9849527992</v>
      </c>
      <c r="N88" s="0" t="n">
        <v>23651.6638789839</v>
      </c>
      <c r="O88" s="0" t="n">
        <v>14598.6640887092</v>
      </c>
      <c r="P88" s="0" t="n">
        <v>14848.1147285629</v>
      </c>
      <c r="Q88" s="0" t="n">
        <v>15750.9849527992</v>
      </c>
      <c r="R88" s="0" t="n">
        <v>30142.2372217199</v>
      </c>
      <c r="S88" s="0" t="n">
        <v>8088.76186432969</v>
      </c>
      <c r="T88" s="0" t="n">
        <v>12085.2268882069</v>
      </c>
    </row>
    <row r="89" customFormat="false" ht="18" hidden="false" customHeight="false" outlineLevel="0" collapsed="false">
      <c r="A89" s="0" t="s">
        <v>76</v>
      </c>
      <c r="B89" s="20" t="s">
        <v>77</v>
      </c>
      <c r="C89" s="0" t="n">
        <v>20169.0305037286</v>
      </c>
      <c r="D89" s="0" t="n">
        <v>52727.2399181689</v>
      </c>
      <c r="E89" s="0" t="n">
        <v>70393.1793614935</v>
      </c>
      <c r="F89" s="0" t="n">
        <v>81164.1158216931</v>
      </c>
      <c r="G89" s="0" t="n">
        <v>24815.1561270397</v>
      </c>
      <c r="H89" s="0" t="n">
        <v>38208.304944862</v>
      </c>
      <c r="I89" s="0" t="n">
        <v>31103.4336027888</v>
      </c>
      <c r="J89" s="0" t="n">
        <v>76413.357399036</v>
      </c>
      <c r="K89" s="0" t="n">
        <v>38271.2952965905</v>
      </c>
      <c r="L89" s="0" t="n">
        <v>107776.861592939</v>
      </c>
      <c r="M89" s="0" t="n">
        <v>35730.2345775495</v>
      </c>
      <c r="N89" s="0" t="n">
        <v>51109.9933830828</v>
      </c>
      <c r="O89" s="0" t="n">
        <v>28898.8142602248</v>
      </c>
      <c r="P89" s="0" t="n">
        <v>38208.304944862</v>
      </c>
      <c r="Q89" s="0" t="n">
        <v>30338.796594515</v>
      </c>
      <c r="R89" s="0" t="n">
        <v>119017.210308746</v>
      </c>
      <c r="S89" s="0" t="n">
        <v>28588.3130666828</v>
      </c>
      <c r="T89" s="0" t="n">
        <v>29272.8918474266</v>
      </c>
    </row>
    <row r="90" customFormat="false" ht="18" hidden="false" customHeight="false" outlineLevel="0" collapsed="false">
      <c r="A90" s="0" t="s">
        <v>78</v>
      </c>
      <c r="B90" s="20" t="s">
        <v>79</v>
      </c>
      <c r="C90" s="0" t="n">
        <v>12948.27120709</v>
      </c>
      <c r="D90" s="0" t="n">
        <v>24770.4594418641</v>
      </c>
      <c r="E90" s="0" t="n">
        <v>33914.5655687267</v>
      </c>
      <c r="F90" s="0" t="n">
        <v>36546.762437853</v>
      </c>
      <c r="G90" s="0" t="n">
        <v>13857.5650714933</v>
      </c>
      <c r="H90" s="0" t="n">
        <v>16352.9948373955</v>
      </c>
      <c r="I90" s="0" t="n">
        <v>16695.3080446583</v>
      </c>
      <c r="J90" s="0" t="n">
        <v>34450.8995905409</v>
      </c>
      <c r="K90" s="0" t="n">
        <v>21376.2027968244</v>
      </c>
      <c r="L90" s="0" t="n">
        <v>51979.2569023915</v>
      </c>
      <c r="M90" s="0" t="n">
        <v>19169.8522570801</v>
      </c>
      <c r="N90" s="0" t="n">
        <v>24194.2069808477</v>
      </c>
      <c r="O90" s="0" t="n">
        <v>15240.7301678669</v>
      </c>
      <c r="P90" s="0" t="n">
        <v>19169.8522570801</v>
      </c>
      <c r="Q90" s="0" t="n">
        <v>14164.6000833369</v>
      </c>
      <c r="R90" s="0" t="n">
        <v>55601.1023554235</v>
      </c>
      <c r="S90" s="0" t="n">
        <v>13719.3832064772</v>
      </c>
      <c r="T90" s="0" t="n">
        <v>12479.2066788794</v>
      </c>
    </row>
    <row r="91" customFormat="false" ht="18" hidden="false" customHeight="false" outlineLevel="0" collapsed="false">
      <c r="A91" s="0" t="s">
        <v>80</v>
      </c>
      <c r="B91" s="20" t="s">
        <v>81</v>
      </c>
      <c r="C91" s="0" t="n">
        <v>9485.97238074914</v>
      </c>
      <c r="D91" s="0" t="n">
        <v>11990.2497078662</v>
      </c>
      <c r="E91" s="0" t="n">
        <v>20734.4431233694</v>
      </c>
      <c r="F91" s="0" t="n">
        <v>19851.9612236615</v>
      </c>
      <c r="G91" s="0" t="n">
        <v>10066.7760471573</v>
      </c>
      <c r="H91" s="0" t="n">
        <v>9932.66839924141</v>
      </c>
      <c r="I91" s="0" t="n">
        <v>12832.7376474559</v>
      </c>
      <c r="J91" s="0" t="n">
        <v>18708.2318670969</v>
      </c>
      <c r="K91" s="0" t="n">
        <v>13635.7090919974</v>
      </c>
      <c r="L91" s="0" t="n">
        <v>21021.3159447809</v>
      </c>
      <c r="M91" s="0" t="n">
        <v>12312.3218339474</v>
      </c>
      <c r="N91" s="0" t="n">
        <v>14264.3577914201</v>
      </c>
      <c r="O91" s="0" t="n">
        <v>9463.35643003579</v>
      </c>
      <c r="P91" s="0" t="n">
        <v>12312.3218339474</v>
      </c>
      <c r="Q91" s="0" t="n">
        <v>6936.20212503061</v>
      </c>
      <c r="R91" s="0" t="n">
        <v>23219.4311673772</v>
      </c>
      <c r="S91" s="0" t="n">
        <v>9483.71061649028</v>
      </c>
      <c r="T91" s="0" t="n">
        <v>8738.9432108561</v>
      </c>
    </row>
    <row r="92" customFormat="false" ht="18" hidden="false" customHeight="false" outlineLevel="0" collapsed="false">
      <c r="A92" s="0" t="s">
        <v>82</v>
      </c>
      <c r="B92" s="20" t="s">
        <v>83</v>
      </c>
      <c r="C92" s="0" t="n">
        <v>12799.2702732691</v>
      </c>
      <c r="D92" s="0" t="n">
        <v>17121.3142440616</v>
      </c>
      <c r="E92" s="0" t="n">
        <v>15597.6734681661</v>
      </c>
      <c r="F92" s="0" t="n">
        <v>12317.3419690872</v>
      </c>
      <c r="G92" s="0" t="n">
        <v>10679.2914519889</v>
      </c>
      <c r="H92" s="0" t="n">
        <v>13570.350143991</v>
      </c>
      <c r="I92" s="0" t="n">
        <v>9711.44940422853</v>
      </c>
      <c r="J92" s="0" t="n">
        <v>19405.3782947163</v>
      </c>
      <c r="K92" s="0" t="n">
        <v>11107.7931927704</v>
      </c>
      <c r="L92" s="0" t="n">
        <v>8340.32189777276</v>
      </c>
      <c r="M92" s="0" t="n">
        <v>8969.38148933795</v>
      </c>
      <c r="N92" s="0" t="n">
        <v>13900.719130243</v>
      </c>
      <c r="O92" s="0" t="n">
        <v>10385.8569676795</v>
      </c>
      <c r="P92" s="0" t="n">
        <v>9009.62842387434</v>
      </c>
      <c r="Q92" s="0" t="n">
        <v>8835.13638691273</v>
      </c>
      <c r="R92" s="0" t="n">
        <v>14780.1506050037</v>
      </c>
      <c r="S92" s="0" t="n">
        <v>8709.86141856445</v>
      </c>
      <c r="T92" s="0" t="n">
        <v>11107.7931927704</v>
      </c>
    </row>
    <row r="93" customFormat="false" ht="18" hidden="false" customHeight="false" outlineLevel="0" collapsed="false">
      <c r="A93" s="0" t="s">
        <v>84</v>
      </c>
      <c r="B93" s="20" t="s">
        <v>731</v>
      </c>
      <c r="C93" s="0" t="n">
        <v>16096.5517592688</v>
      </c>
      <c r="D93" s="0" t="n">
        <v>26312.1683109863</v>
      </c>
      <c r="E93" s="0" t="n">
        <v>19495.8611807634</v>
      </c>
      <c r="F93" s="0" t="n">
        <v>12332.050089627</v>
      </c>
      <c r="G93" s="0" t="n">
        <v>13725.391616802</v>
      </c>
      <c r="H93" s="0" t="n">
        <v>19676.6558966074</v>
      </c>
      <c r="I93" s="0" t="n">
        <v>4567.20064565432</v>
      </c>
      <c r="J93" s="0" t="n">
        <v>15355.8725648491</v>
      </c>
      <c r="K93" s="0" t="n">
        <v>6286.53413876238</v>
      </c>
      <c r="L93" s="0" t="n">
        <v>14350.3258749872</v>
      </c>
      <c r="M93" s="0" t="n">
        <v>11724.8681974371</v>
      </c>
      <c r="N93" s="0" t="n">
        <v>19049.287302871</v>
      </c>
      <c r="O93" s="0" t="n">
        <v>9337.39652986817</v>
      </c>
      <c r="P93" s="0" t="n">
        <v>11362.4634655399</v>
      </c>
      <c r="Q93" s="0" t="n">
        <v>14350.3258749872</v>
      </c>
      <c r="R93" s="0" t="n">
        <v>19366.1063385437</v>
      </c>
      <c r="S93" s="0" t="n">
        <v>9800.15692755557</v>
      </c>
      <c r="T93" s="0" t="n">
        <v>14817.9573643863</v>
      </c>
    </row>
    <row r="94" customFormat="false" ht="18" hidden="false" customHeight="false" outlineLevel="0" collapsed="false">
      <c r="A94" s="0" t="s">
        <v>86</v>
      </c>
      <c r="B94" s="20" t="s">
        <v>736</v>
      </c>
      <c r="C94" s="0" t="n">
        <v>91067.8668914035</v>
      </c>
      <c r="D94" s="0" t="n">
        <v>71137.9225885824</v>
      </c>
      <c r="E94" s="0" t="n">
        <v>79688.7418691658</v>
      </c>
      <c r="F94" s="0" t="n">
        <v>62487.4577231373</v>
      </c>
      <c r="G94" s="0" t="n">
        <v>60554.0037713997</v>
      </c>
      <c r="H94" s="0" t="n">
        <v>71926.5830231088</v>
      </c>
      <c r="I94" s="0" t="n">
        <v>33247.3365589943</v>
      </c>
      <c r="J94" s="0" t="n">
        <v>63679.0118645595</v>
      </c>
      <c r="K94" s="0" t="n">
        <v>38058.2885333255</v>
      </c>
      <c r="L94" s="0" t="n">
        <v>31564.0209637689</v>
      </c>
      <c r="M94" s="0" t="n">
        <v>55083.9467579671</v>
      </c>
      <c r="N94" s="0" t="n">
        <v>71267.1327610925</v>
      </c>
      <c r="O94" s="0" t="n">
        <v>50841.7723026574</v>
      </c>
      <c r="P94" s="0" t="n">
        <v>60554.0037713997</v>
      </c>
      <c r="Q94" s="0" t="n">
        <v>45518.1938239995</v>
      </c>
      <c r="R94" s="0" t="n">
        <v>63224.2345950136</v>
      </c>
      <c r="S94" s="0" t="n">
        <v>55319.6303484247</v>
      </c>
      <c r="T94" s="0" t="n">
        <v>60340.6526025927</v>
      </c>
    </row>
    <row r="95" customFormat="false" ht="18" hidden="false" customHeight="false" outlineLevel="0" collapsed="false">
      <c r="A95" s="0" t="s">
        <v>88</v>
      </c>
      <c r="B95" s="20" t="s">
        <v>88</v>
      </c>
      <c r="C95" s="0" t="n">
        <v>167529.334999816</v>
      </c>
      <c r="D95" s="0" t="n">
        <v>251041.825040536</v>
      </c>
      <c r="E95" s="0" t="n">
        <v>243643.97941547</v>
      </c>
      <c r="F95" s="0" t="n">
        <v>173513.523100078</v>
      </c>
      <c r="G95" s="0" t="n">
        <v>158430.884645652</v>
      </c>
      <c r="H95" s="0" t="n">
        <v>188439.414904825</v>
      </c>
      <c r="I95" s="0" t="n">
        <v>73840.2062956474</v>
      </c>
      <c r="J95" s="0" t="n">
        <v>170114.526335753</v>
      </c>
      <c r="K95" s="0" t="n">
        <v>91132.5561313518</v>
      </c>
      <c r="L95" s="0" t="n">
        <v>92226.2496151083</v>
      </c>
      <c r="M95" s="0" t="n">
        <v>124317.489734906</v>
      </c>
      <c r="N95" s="0" t="n">
        <v>167529.334999816</v>
      </c>
      <c r="O95" s="0" t="n">
        <v>131519.87974032</v>
      </c>
      <c r="P95" s="0" t="n">
        <v>149856.960868489</v>
      </c>
      <c r="Q95" s="0" t="n">
        <v>172572.063608368</v>
      </c>
      <c r="R95" s="0" t="n">
        <v>174067.129031564</v>
      </c>
      <c r="S95" s="0" t="n">
        <v>146493.021651454</v>
      </c>
      <c r="T95" s="0" t="n">
        <v>183608.838080347</v>
      </c>
    </row>
    <row r="96" customFormat="false" ht="18" hidden="false" customHeight="false" outlineLevel="0" collapsed="false">
      <c r="A96" s="0" t="s">
        <v>89</v>
      </c>
      <c r="B96" s="20" t="s">
        <v>89</v>
      </c>
      <c r="C96" s="0" t="n">
        <v>103999.461420091</v>
      </c>
      <c r="D96" s="0" t="n">
        <v>114833.037122304</v>
      </c>
      <c r="E96" s="0" t="n">
        <v>134658.494513339</v>
      </c>
      <c r="F96" s="0" t="n">
        <v>105679.811952515</v>
      </c>
      <c r="G96" s="0" t="n">
        <v>90036.285616713</v>
      </c>
      <c r="H96" s="0" t="n">
        <v>92694.8891971623</v>
      </c>
      <c r="I96" s="0" t="n">
        <v>51168.5616172876</v>
      </c>
      <c r="J96" s="0" t="n">
        <v>84415.2888463648</v>
      </c>
      <c r="K96" s="0" t="n">
        <v>61034.5122588086</v>
      </c>
      <c r="L96" s="0" t="n">
        <v>58469.2413784255</v>
      </c>
      <c r="M96" s="0" t="n">
        <v>73208.5296416211</v>
      </c>
      <c r="N96" s="0" t="n">
        <v>79342.1042715877</v>
      </c>
      <c r="O96" s="0" t="n">
        <v>77474.6430011831</v>
      </c>
      <c r="P96" s="0" t="n">
        <v>89094.0413974449</v>
      </c>
      <c r="Q96" s="0" t="n">
        <v>80387.3500131835</v>
      </c>
      <c r="R96" s="0" t="n">
        <v>98102.1126684752</v>
      </c>
      <c r="S96" s="0" t="n">
        <v>83922.1002516906</v>
      </c>
      <c r="T96" s="0" t="n">
        <v>84415.2888463648</v>
      </c>
    </row>
    <row r="97" customFormat="false" ht="18" hidden="false" customHeight="false" outlineLevel="0" collapsed="false">
      <c r="A97" s="0" t="s">
        <v>90</v>
      </c>
      <c r="B97" s="20" t="s">
        <v>90</v>
      </c>
      <c r="C97" s="0" t="n">
        <v>50174.7833848542</v>
      </c>
      <c r="D97" s="0" t="n">
        <v>46035.0698189557</v>
      </c>
      <c r="E97" s="0" t="n">
        <v>50573.0490863112</v>
      </c>
      <c r="F97" s="0" t="n">
        <v>35664.4747522576</v>
      </c>
      <c r="G97" s="0" t="n">
        <v>33770.2378654471</v>
      </c>
      <c r="H97" s="0" t="n">
        <v>31493.3851935099</v>
      </c>
      <c r="I97" s="0" t="n">
        <v>26359.6572457712</v>
      </c>
      <c r="J97" s="0" t="n">
        <v>31012.188869684</v>
      </c>
      <c r="K97" s="0" t="n">
        <v>24959.5189603891</v>
      </c>
      <c r="L97" s="0" t="n">
        <v>22649.2019911731</v>
      </c>
      <c r="M97" s="0" t="n">
        <v>24904.8869289073</v>
      </c>
      <c r="N97" s="0" t="n">
        <v>26196.4489210749</v>
      </c>
      <c r="O97" s="0" t="n">
        <v>31493.3851935099</v>
      </c>
      <c r="P97" s="0" t="n">
        <v>35990.0565013635</v>
      </c>
      <c r="Q97" s="0" t="n">
        <v>27694.4583052826</v>
      </c>
      <c r="R97" s="0" t="n">
        <v>33019.2212461784</v>
      </c>
      <c r="S97" s="0" t="n">
        <v>31641.8102010492</v>
      </c>
      <c r="T97" s="0" t="n">
        <v>25253.704071036</v>
      </c>
    </row>
    <row r="98" customFormat="false" ht="18" hidden="false" customHeight="false" outlineLevel="0" collapsed="false">
      <c r="A98" s="0" t="s">
        <v>91</v>
      </c>
      <c r="B98" s="20" t="s">
        <v>91</v>
      </c>
      <c r="C98" s="0" t="n">
        <v>13517.5207596686</v>
      </c>
      <c r="D98" s="0" t="n">
        <v>8598.76345738972</v>
      </c>
      <c r="E98" s="0" t="n">
        <v>12798.0726984056</v>
      </c>
      <c r="F98" s="0" t="n">
        <v>8301.46277945006</v>
      </c>
      <c r="G98" s="0" t="n">
        <v>9224.518552614</v>
      </c>
      <c r="H98" s="0" t="n">
        <v>8050.37665940858</v>
      </c>
      <c r="I98" s="0" t="n">
        <v>7707.29260462781</v>
      </c>
      <c r="J98" s="0" t="n">
        <v>7172.53415808344</v>
      </c>
      <c r="K98" s="0" t="n">
        <v>6153.44030463134</v>
      </c>
      <c r="L98" s="0" t="n">
        <v>4493.79362106128</v>
      </c>
      <c r="M98" s="0" t="n">
        <v>6926.53046034759</v>
      </c>
      <c r="N98" s="0" t="n">
        <v>7386.84657942139</v>
      </c>
      <c r="O98" s="0" t="n">
        <v>7806.98166925312</v>
      </c>
      <c r="P98" s="0" t="n">
        <v>9933.25531246654</v>
      </c>
      <c r="Q98" s="0" t="n">
        <v>5897.86356602921</v>
      </c>
      <c r="R98" s="0" t="n">
        <v>6518.6296990053</v>
      </c>
      <c r="S98" s="0" t="n">
        <v>9339.45856202808</v>
      </c>
      <c r="T98" s="0" t="n">
        <v>7806.98166925312</v>
      </c>
    </row>
    <row r="99" customFormat="false" ht="18" hidden="false" customHeight="false" outlineLevel="0" collapsed="false">
      <c r="A99" s="0" t="s">
        <v>92</v>
      </c>
      <c r="B99" s="20" t="s">
        <v>92</v>
      </c>
      <c r="C99" s="0" t="n">
        <v>2144.2879925339</v>
      </c>
      <c r="D99" s="0" t="n">
        <v>3153.60802147753</v>
      </c>
      <c r="E99" s="0" t="n">
        <v>5461.3132403349</v>
      </c>
      <c r="F99" s="0" t="n">
        <v>2413.76365542666</v>
      </c>
      <c r="G99" s="0" t="n">
        <v>2440.43267160611</v>
      </c>
      <c r="H99" s="0" t="n">
        <v>2619.15256023039</v>
      </c>
      <c r="I99" s="0" t="n">
        <v>1641.54915477029</v>
      </c>
      <c r="J99" s="0" t="n">
        <v>2470.79761162795</v>
      </c>
      <c r="K99" s="0" t="n">
        <v>1540.7426264506</v>
      </c>
      <c r="L99" s="0" t="n">
        <v>1962.0573745253</v>
      </c>
      <c r="M99" s="0" t="n">
        <v>2076.56395370474</v>
      </c>
      <c r="N99" s="0" t="n">
        <v>2412.29965444988</v>
      </c>
      <c r="O99" s="0" t="n">
        <v>2412.29965444988</v>
      </c>
      <c r="P99" s="0" t="n">
        <v>3011.27349517513</v>
      </c>
      <c r="Q99" s="0" t="n">
        <v>1816.78588858837</v>
      </c>
      <c r="R99" s="0" t="n">
        <v>2177.82693881066</v>
      </c>
      <c r="S99" s="0" t="n">
        <v>2074.39806531825</v>
      </c>
      <c r="T99" s="0" t="n">
        <v>2566.24097172794</v>
      </c>
    </row>
    <row r="100" customFormat="false" ht="18" hidden="false" customHeight="false" outlineLevel="0" collapsed="false">
      <c r="A100" s="0" t="s">
        <v>93</v>
      </c>
      <c r="B100" s="20" t="s">
        <v>93</v>
      </c>
      <c r="C100" s="0" t="n">
        <v>851.693700350565</v>
      </c>
      <c r="D100" s="0" t="n">
        <v>1380.67563625168</v>
      </c>
      <c r="E100" s="0" t="n">
        <v>2125.58965109161</v>
      </c>
      <c r="F100" s="0" t="n">
        <v>800.856529238678</v>
      </c>
      <c r="G100" s="0" t="n">
        <v>680.857176795498</v>
      </c>
      <c r="H100" s="0" t="n">
        <v>904.627028166046</v>
      </c>
      <c r="I100" s="0" t="n">
        <v>588.096864593207</v>
      </c>
      <c r="J100" s="0" t="n">
        <v>991.013815240787</v>
      </c>
      <c r="K100" s="0" t="n">
        <v>674.130267203181</v>
      </c>
      <c r="L100" s="0" t="n">
        <v>889.936364569434</v>
      </c>
      <c r="M100" s="0" t="n">
        <v>619.841712875095</v>
      </c>
      <c r="N100" s="0" t="n">
        <v>902.456071021579</v>
      </c>
      <c r="O100" s="0" t="n">
        <v>868.034922275331</v>
      </c>
      <c r="P100" s="0" t="n">
        <v>995.179742466469</v>
      </c>
      <c r="Q100" s="0" t="n">
        <v>772.778343443842</v>
      </c>
      <c r="R100" s="0" t="n">
        <v>868.034922275331</v>
      </c>
      <c r="S100" s="0" t="n">
        <v>531.194468872244</v>
      </c>
      <c r="T100" s="0" t="n">
        <v>910.844427849667</v>
      </c>
    </row>
    <row r="101" customFormat="false" ht="18" hidden="false" customHeight="false" outlineLevel="0" collapsed="false">
      <c r="A101" s="0" t="s">
        <v>94</v>
      </c>
      <c r="B101" s="20" t="s">
        <v>94</v>
      </c>
      <c r="C101" s="0" t="n">
        <v>1807.95740431487</v>
      </c>
      <c r="D101" s="0" t="n">
        <v>1898.34806822777</v>
      </c>
      <c r="E101" s="0" t="n">
        <v>3409.36944650905</v>
      </c>
      <c r="F101" s="0" t="n">
        <v>2160.2466432171</v>
      </c>
      <c r="G101" s="0" t="n">
        <v>1452.3645488426</v>
      </c>
      <c r="H101" s="0" t="n">
        <v>2039.37978506708</v>
      </c>
      <c r="I101" s="0" t="n">
        <v>1768.54670112889</v>
      </c>
      <c r="J101" s="0" t="n">
        <v>1966.24599012979</v>
      </c>
      <c r="K101" s="0" t="n">
        <v>2370.02370581982</v>
      </c>
      <c r="L101" s="0" t="n">
        <v>2602.49858873037</v>
      </c>
      <c r="M101" s="0" t="n">
        <v>1601.80429955466</v>
      </c>
      <c r="N101" s="0" t="n">
        <v>1898.34806822777</v>
      </c>
      <c r="O101" s="0" t="n">
        <v>1743.9046312753</v>
      </c>
      <c r="P101" s="0" t="n">
        <v>2311.7066620375</v>
      </c>
      <c r="Q101" s="0" t="n">
        <v>1072.57916521543</v>
      </c>
      <c r="R101" s="0" t="n">
        <v>2482.20783275201</v>
      </c>
      <c r="S101" s="0" t="n">
        <v>1513.51396427813</v>
      </c>
      <c r="T101" s="0" t="n">
        <v>1814.35422330607</v>
      </c>
    </row>
    <row r="102" customFormat="false" ht="18" hidden="false" customHeight="false" outlineLevel="0" collapsed="false">
      <c r="A102" s="0" t="s">
        <v>1664</v>
      </c>
      <c r="B102" s="20" t="s">
        <v>755</v>
      </c>
      <c r="C102" s="0" t="n">
        <v>6998.185834416</v>
      </c>
      <c r="D102" s="0" t="n">
        <v>18107.1910509148</v>
      </c>
      <c r="E102" s="0" t="n">
        <v>24895.1499869896</v>
      </c>
      <c r="F102" s="0" t="n">
        <v>18229.1562383739</v>
      </c>
      <c r="G102" s="0" t="n">
        <v>6586.52467000252</v>
      </c>
      <c r="H102" s="0" t="n">
        <v>11498.8138301608</v>
      </c>
      <c r="I102" s="0" t="n">
        <v>11748.1256124943</v>
      </c>
      <c r="J102" s="0" t="n">
        <v>46044.4989031735</v>
      </c>
      <c r="K102" s="0" t="n">
        <v>15124.6246266737</v>
      </c>
      <c r="L102" s="0" t="n">
        <v>21975.0545263266</v>
      </c>
      <c r="M102" s="0" t="n">
        <v>11748.1256124943</v>
      </c>
      <c r="N102" s="0" t="n">
        <v>16860.0508216006</v>
      </c>
      <c r="O102" s="0" t="n">
        <v>8588.54868290346</v>
      </c>
      <c r="P102" s="0" t="n">
        <v>10146.288563148</v>
      </c>
      <c r="Q102" s="0" t="n">
        <v>8586.65654610083</v>
      </c>
      <c r="R102" s="0" t="n">
        <v>23089.2315807605</v>
      </c>
      <c r="S102" s="0" t="n">
        <v>5934.07526457834</v>
      </c>
      <c r="T102" s="0" t="n">
        <v>9217.98011738212</v>
      </c>
    </row>
    <row r="103" customFormat="false" ht="18" hidden="false" customHeight="false" outlineLevel="0" collapsed="false">
      <c r="A103" s="0" t="s">
        <v>1665</v>
      </c>
      <c r="B103" s="20" t="s">
        <v>758</v>
      </c>
      <c r="C103" s="0" t="n">
        <v>10834.731685046</v>
      </c>
      <c r="D103" s="0" t="n">
        <v>10868.2943587966</v>
      </c>
      <c r="E103" s="0" t="n">
        <v>21753.0868646228</v>
      </c>
      <c r="F103" s="0" t="n">
        <v>11132.091943721</v>
      </c>
      <c r="G103" s="0" t="n">
        <v>7478.17191049607</v>
      </c>
      <c r="H103" s="0" t="n">
        <v>10834.731685046</v>
      </c>
      <c r="I103" s="0" t="n">
        <v>7915.82017107756</v>
      </c>
      <c r="J103" s="0" t="n">
        <v>21357.0916531099</v>
      </c>
      <c r="K103" s="0" t="n">
        <v>8349.74397335591</v>
      </c>
      <c r="L103" s="0" t="n">
        <v>12385.193215642</v>
      </c>
      <c r="M103" s="0" t="n">
        <v>8506.21673923561</v>
      </c>
      <c r="N103" s="0" t="n">
        <v>11737.3961511598</v>
      </c>
      <c r="O103" s="0" t="n">
        <v>11708.2417673303</v>
      </c>
      <c r="P103" s="0" t="n">
        <v>9192.53629425411</v>
      </c>
      <c r="Q103" s="0" t="n">
        <v>4863.34790425402</v>
      </c>
      <c r="R103" s="0" t="n">
        <v>15127.8377040003</v>
      </c>
      <c r="S103" s="0" t="n">
        <v>5869.38244837311</v>
      </c>
      <c r="T103" s="0" t="n">
        <v>9165.86933946303</v>
      </c>
    </row>
    <row r="104" customFormat="false" ht="18" hidden="false" customHeight="false" outlineLevel="0" collapsed="false">
      <c r="A104" s="0" t="s">
        <v>1666</v>
      </c>
      <c r="B104" s="20" t="s">
        <v>761</v>
      </c>
      <c r="C104" s="0" t="n">
        <v>4939.93128132311</v>
      </c>
      <c r="D104" s="0" t="n">
        <v>4383.13979487717</v>
      </c>
      <c r="E104" s="0" t="n">
        <v>7516.33706436189</v>
      </c>
      <c r="F104" s="0" t="n">
        <v>5279.72274833429</v>
      </c>
      <c r="G104" s="0" t="n">
        <v>3078.37458611115</v>
      </c>
      <c r="H104" s="0" t="n">
        <v>4340.30519070029</v>
      </c>
      <c r="I104" s="0" t="n">
        <v>3128.52052729217</v>
      </c>
      <c r="J104" s="0" t="n">
        <v>7380.12214861459</v>
      </c>
      <c r="K104" s="0" t="n">
        <v>4340.30519070029</v>
      </c>
      <c r="L104" s="0" t="n">
        <v>5736.32479729036</v>
      </c>
      <c r="M104" s="0" t="n">
        <v>3566.88251274608</v>
      </c>
      <c r="N104" s="0" t="n">
        <v>4371.53944417895</v>
      </c>
      <c r="O104" s="0" t="n">
        <v>4294.88646965002</v>
      </c>
      <c r="P104" s="0" t="n">
        <v>3559.89725410736</v>
      </c>
      <c r="Q104" s="0" t="n">
        <v>1956.77729307716</v>
      </c>
      <c r="R104" s="0" t="n">
        <v>6081.72232269733</v>
      </c>
      <c r="S104" s="0" t="n">
        <v>2677.14695090518</v>
      </c>
      <c r="T104" s="0" t="n">
        <v>3427.83916549012</v>
      </c>
    </row>
    <row r="105" customFormat="false" ht="18" hidden="false" customHeight="false" outlineLevel="0" collapsed="false">
      <c r="A105" s="0" t="s">
        <v>1667</v>
      </c>
      <c r="B105" s="20" t="s">
        <v>764</v>
      </c>
      <c r="C105" s="0" t="n">
        <v>60157.1676741587</v>
      </c>
      <c r="D105" s="0" t="n">
        <v>104670.160263283</v>
      </c>
      <c r="E105" s="0" t="n">
        <v>141010.242936353</v>
      </c>
      <c r="F105" s="0" t="n">
        <v>133178.500524233</v>
      </c>
      <c r="G105" s="0" t="n">
        <v>63653.5479368662</v>
      </c>
      <c r="H105" s="0" t="n">
        <v>78591.7486127695</v>
      </c>
      <c r="I105" s="0" t="n">
        <v>56253.1813922322</v>
      </c>
      <c r="J105" s="0" t="n">
        <v>112144.884691082</v>
      </c>
      <c r="K105" s="0" t="n">
        <v>76832.4509679976</v>
      </c>
      <c r="L105" s="0" t="n">
        <v>134658.28671867</v>
      </c>
      <c r="M105" s="0" t="n">
        <v>108420.571744012</v>
      </c>
      <c r="N105" s="0" t="n">
        <v>78095.8625886851</v>
      </c>
      <c r="O105" s="0" t="n">
        <v>89082.9434151075</v>
      </c>
      <c r="P105" s="0" t="n">
        <v>89350.7616386274</v>
      </c>
      <c r="Q105" s="0" t="n">
        <v>81890.7455211241</v>
      </c>
      <c r="R105" s="0" t="n">
        <v>148491.702730052</v>
      </c>
      <c r="S105" s="0" t="n">
        <v>89082.9434151075</v>
      </c>
      <c r="T105" s="0" t="n">
        <v>70974.612323956</v>
      </c>
    </row>
    <row r="106" customFormat="false" ht="18" hidden="false" customHeight="false" outlineLevel="0" collapsed="false">
      <c r="A106" s="0" t="s">
        <v>1668</v>
      </c>
      <c r="B106" s="20" t="s">
        <v>770</v>
      </c>
      <c r="C106" s="0" t="n">
        <v>81943.6185541871</v>
      </c>
      <c r="D106" s="0" t="n">
        <v>109167.913407227</v>
      </c>
      <c r="E106" s="0" t="n">
        <v>145488.448574878</v>
      </c>
      <c r="F106" s="0" t="n">
        <v>133238.225048196</v>
      </c>
      <c r="G106" s="0" t="n">
        <v>69615.0254643722</v>
      </c>
      <c r="H106" s="0" t="n">
        <v>75036.3902156353</v>
      </c>
      <c r="I106" s="0" t="n">
        <v>59650.5099510558</v>
      </c>
      <c r="J106" s="0" t="n">
        <v>118573.731212105</v>
      </c>
      <c r="K106" s="0" t="n">
        <v>71760.8791698078</v>
      </c>
      <c r="L106" s="0" t="n">
        <v>145958.905111362</v>
      </c>
      <c r="M106" s="0" t="n">
        <v>107942.939104115</v>
      </c>
      <c r="N106" s="0" t="n">
        <v>81594.9766569864</v>
      </c>
      <c r="O106" s="0" t="n">
        <v>86740.7700821785</v>
      </c>
      <c r="P106" s="0" t="n">
        <v>89974.634125595</v>
      </c>
      <c r="Q106" s="0" t="n">
        <v>83635.8209992019</v>
      </c>
      <c r="R106" s="0" t="n">
        <v>148605.211428325</v>
      </c>
      <c r="S106" s="0" t="n">
        <v>86740.7700821785</v>
      </c>
      <c r="T106" s="0" t="n">
        <v>59898.0292405167</v>
      </c>
    </row>
    <row r="107" customFormat="false" ht="18" hidden="false" customHeight="false" outlineLevel="0" collapsed="false">
      <c r="A107" s="0" t="s">
        <v>1669</v>
      </c>
      <c r="B107" s="20" t="s">
        <v>776</v>
      </c>
      <c r="C107" s="0" t="n">
        <v>63963.1327338203</v>
      </c>
      <c r="D107" s="0" t="n">
        <v>66760.7301212865</v>
      </c>
      <c r="E107" s="0" t="n">
        <v>89456.9040902941</v>
      </c>
      <c r="F107" s="0" t="n">
        <v>87170.0290864816</v>
      </c>
      <c r="G107" s="0" t="n">
        <v>52069.6758674962</v>
      </c>
      <c r="H107" s="0" t="n">
        <v>47042.9198567114</v>
      </c>
      <c r="I107" s="0" t="n">
        <v>33145.5205270696</v>
      </c>
      <c r="J107" s="0" t="n">
        <v>61125.2287595514</v>
      </c>
      <c r="K107" s="0" t="n">
        <v>49901.6248449901</v>
      </c>
      <c r="L107" s="0" t="n">
        <v>99730.8234116802</v>
      </c>
      <c r="M107" s="0" t="n">
        <v>73092.8454467642</v>
      </c>
      <c r="N107" s="0" t="n">
        <v>56820.610778223</v>
      </c>
      <c r="O107" s="0" t="n">
        <v>52726.1646557779</v>
      </c>
      <c r="P107" s="0" t="n">
        <v>56820.610778223</v>
      </c>
      <c r="Q107" s="0" t="n">
        <v>46165.2973773387</v>
      </c>
      <c r="R107" s="0" t="n">
        <v>102039.474874047</v>
      </c>
      <c r="S107" s="0" t="n">
        <v>55001.7117991327</v>
      </c>
      <c r="T107" s="0" t="n">
        <v>36811.6670361598</v>
      </c>
    </row>
    <row r="108" customFormat="false" ht="18" hidden="false" customHeight="false" outlineLevel="0" collapsed="false">
      <c r="A108" s="0" t="s">
        <v>1670</v>
      </c>
      <c r="B108" s="20" t="s">
        <v>782</v>
      </c>
      <c r="C108" s="0" t="n">
        <v>39470.7954235575</v>
      </c>
      <c r="D108" s="0" t="n">
        <v>31675.1986232829</v>
      </c>
      <c r="E108" s="0" t="n">
        <v>48690.7177855514</v>
      </c>
      <c r="F108" s="0" t="n">
        <v>39195.8602496026</v>
      </c>
      <c r="G108" s="0" t="n">
        <v>30627.3946161042</v>
      </c>
      <c r="H108" s="0" t="n">
        <v>23048.5012643113</v>
      </c>
      <c r="I108" s="0" t="n">
        <v>27212.6770916825</v>
      </c>
      <c r="J108" s="0" t="n">
        <v>33557.4222056285</v>
      </c>
      <c r="K108" s="0" t="n">
        <v>28992.1013112957</v>
      </c>
      <c r="L108" s="0" t="n">
        <v>40808.0743867392</v>
      </c>
      <c r="M108" s="0" t="n">
        <v>35420.9197027775</v>
      </c>
      <c r="N108" s="0" t="n">
        <v>29054.2417196633</v>
      </c>
      <c r="O108" s="0" t="n">
        <v>29537.9929263285</v>
      </c>
      <c r="P108" s="0" t="n">
        <v>34348.2617095332</v>
      </c>
      <c r="Q108" s="0" t="n">
        <v>21666.2893058602</v>
      </c>
      <c r="R108" s="0" t="n">
        <v>39430.5984368945</v>
      </c>
      <c r="S108" s="0" t="n">
        <v>31675.1986232829</v>
      </c>
      <c r="T108" s="0" t="n">
        <v>20799.8932359427</v>
      </c>
    </row>
    <row r="109" customFormat="false" ht="18" hidden="false" customHeight="false" outlineLevel="0" collapsed="false">
      <c r="A109" s="0" t="s">
        <v>788</v>
      </c>
      <c r="B109" s="20" t="s">
        <v>788</v>
      </c>
      <c r="C109" s="0" t="n">
        <v>14342.8234690688</v>
      </c>
      <c r="D109" s="0" t="n">
        <v>10055.7863982635</v>
      </c>
      <c r="E109" s="0" t="n">
        <v>14322.3131721492</v>
      </c>
      <c r="F109" s="0" t="n">
        <v>14026.0049210268</v>
      </c>
      <c r="G109" s="0" t="n">
        <v>11022.0040386643</v>
      </c>
      <c r="H109" s="0" t="n">
        <v>9147.51615508885</v>
      </c>
      <c r="I109" s="0" t="n">
        <v>11022.0040386643</v>
      </c>
      <c r="J109" s="0" t="n">
        <v>9801.51047006905</v>
      </c>
      <c r="K109" s="0" t="n">
        <v>11575.2011925872</v>
      </c>
      <c r="L109" s="0" t="n">
        <v>10502.497305758</v>
      </c>
      <c r="M109" s="0" t="n">
        <v>12491.5547120192</v>
      </c>
      <c r="N109" s="0" t="n">
        <v>10095.2408741683</v>
      </c>
      <c r="O109" s="0" t="n">
        <v>9933.29364375246</v>
      </c>
      <c r="P109" s="0" t="n">
        <v>11590.7050617509</v>
      </c>
      <c r="Q109" s="0" t="n">
        <v>7131.82385680302</v>
      </c>
      <c r="R109" s="0" t="n">
        <v>12240.0836455238</v>
      </c>
      <c r="S109" s="0" t="n">
        <v>11658.7682324044</v>
      </c>
      <c r="T109" s="0" t="n">
        <v>8302.99056042379</v>
      </c>
    </row>
    <row r="110" customFormat="false" ht="18" hidden="false" customHeight="false" outlineLevel="0" collapsed="false">
      <c r="A110" s="0" t="s">
        <v>791</v>
      </c>
      <c r="B110" s="20" t="s">
        <v>791</v>
      </c>
      <c r="C110" s="0" t="n">
        <v>4050.53531777979</v>
      </c>
      <c r="D110" s="0" t="n">
        <v>2912.58801097409</v>
      </c>
      <c r="E110" s="0" t="n">
        <v>4809.51804067705</v>
      </c>
      <c r="F110" s="0" t="n">
        <v>3877.61989718267</v>
      </c>
      <c r="G110" s="0" t="n">
        <v>3657.91993942004</v>
      </c>
      <c r="H110" s="0" t="n">
        <v>2989.44124464424</v>
      </c>
      <c r="I110" s="0" t="n">
        <v>3068.17275672862</v>
      </c>
      <c r="J110" s="0" t="n">
        <v>2901.04504604294</v>
      </c>
      <c r="K110" s="0" t="n">
        <v>3291.31581418754</v>
      </c>
      <c r="L110" s="0" t="n">
        <v>1998.67404803449</v>
      </c>
      <c r="M110" s="0" t="n">
        <v>3786.95681837917</v>
      </c>
      <c r="N110" s="0" t="n">
        <v>3048.47259493438</v>
      </c>
      <c r="O110" s="0" t="n">
        <v>2802.95886936263</v>
      </c>
      <c r="P110" s="0" t="n">
        <v>3048.47259493438</v>
      </c>
      <c r="Q110" s="0" t="n">
        <v>2097.27321040399</v>
      </c>
      <c r="R110" s="0" t="n">
        <v>2904.54667786246</v>
      </c>
      <c r="S110" s="0" t="n">
        <v>3835.8333080632</v>
      </c>
      <c r="T110" s="0" t="n">
        <v>2537.41525967586</v>
      </c>
    </row>
    <row r="111" customFormat="false" ht="18" hidden="false" customHeight="false" outlineLevel="0" collapsed="false">
      <c r="A111" s="0" t="s">
        <v>794</v>
      </c>
      <c r="B111" s="20" t="s">
        <v>794</v>
      </c>
      <c r="C111" s="0" t="n">
        <v>765.656185836796</v>
      </c>
      <c r="D111" s="0" t="n">
        <v>784.929561911017</v>
      </c>
      <c r="E111" s="0" t="n">
        <v>1286.09353210662</v>
      </c>
      <c r="F111" s="0" t="n">
        <v>934.085720566848</v>
      </c>
      <c r="G111" s="0" t="n">
        <v>776.33817874059</v>
      </c>
      <c r="H111" s="0" t="n">
        <v>700.473238744118</v>
      </c>
      <c r="I111" s="0" t="n">
        <v>742.844581971672</v>
      </c>
      <c r="J111" s="0" t="n">
        <v>699.834226514729</v>
      </c>
      <c r="K111" s="0" t="n">
        <v>695.716977944697</v>
      </c>
      <c r="L111" s="0" t="n">
        <v>453.651339423176</v>
      </c>
      <c r="M111" s="0" t="n">
        <v>862.924094128739</v>
      </c>
      <c r="N111" s="0" t="n">
        <v>646.571609748925</v>
      </c>
      <c r="O111" s="0" t="n">
        <v>704.233949102183</v>
      </c>
      <c r="P111" s="0" t="n">
        <v>699.83984971802</v>
      </c>
      <c r="Q111" s="0" t="n">
        <v>603.750393496714</v>
      </c>
      <c r="R111" s="0" t="n">
        <v>704.233949102183</v>
      </c>
      <c r="S111" s="0" t="n">
        <v>880.926100009097</v>
      </c>
      <c r="T111" s="0" t="n">
        <v>672.502712857193</v>
      </c>
    </row>
    <row r="112" customFormat="false" ht="18" hidden="false" customHeight="false" outlineLevel="0" collapsed="false">
      <c r="A112" s="0" t="s">
        <v>797</v>
      </c>
      <c r="B112" s="20" t="s">
        <v>797</v>
      </c>
      <c r="C112" s="0" t="n">
        <v>215.73822171805</v>
      </c>
      <c r="D112" s="0" t="n">
        <v>215.102849740873</v>
      </c>
      <c r="E112" s="0" t="n">
        <v>374.226253071792</v>
      </c>
      <c r="F112" s="0" t="n">
        <v>279.45555856191</v>
      </c>
      <c r="G112" s="0" t="n">
        <v>216.411528010809</v>
      </c>
      <c r="H112" s="0" t="n">
        <v>194.727646273794</v>
      </c>
      <c r="I112" s="0" t="n">
        <v>147.89120442858</v>
      </c>
      <c r="J112" s="0" t="n">
        <v>189.623467089834</v>
      </c>
      <c r="K112" s="0" t="n">
        <v>157.262932296341</v>
      </c>
      <c r="L112" s="0" t="n">
        <v>149.457302678846</v>
      </c>
      <c r="M112" s="0" t="n">
        <v>168.748216788855</v>
      </c>
      <c r="N112" s="0" t="n">
        <v>160.685861853472</v>
      </c>
      <c r="O112" s="0" t="n">
        <v>160.352865976442</v>
      </c>
      <c r="P112" s="0" t="n">
        <v>215.016144953004</v>
      </c>
      <c r="Q112" s="0" t="n">
        <v>173.306213053732</v>
      </c>
      <c r="R112" s="0" t="n">
        <v>187.774512336907</v>
      </c>
      <c r="S112" s="0" t="n">
        <v>197.528580525821</v>
      </c>
      <c r="T112" s="0" t="n">
        <v>189.623467089834</v>
      </c>
    </row>
    <row r="113" customFormat="false" ht="18" hidden="false" customHeight="false" outlineLevel="0" collapsed="false">
      <c r="A113" s="0" t="s">
        <v>800</v>
      </c>
      <c r="B113" s="20" t="s">
        <v>800</v>
      </c>
      <c r="C113" s="0" t="n">
        <v>140.396232250809</v>
      </c>
      <c r="D113" s="0" t="n">
        <v>120.360747230115</v>
      </c>
      <c r="E113" s="0" t="n">
        <v>266.24752275261</v>
      </c>
      <c r="F113" s="0" t="n">
        <v>181.562637399804</v>
      </c>
      <c r="G113" s="0" t="n">
        <v>108.968952768415</v>
      </c>
      <c r="H113" s="0" t="n">
        <v>133.340064620355</v>
      </c>
      <c r="I113" s="0" t="n">
        <v>83.5894265431809</v>
      </c>
      <c r="J113" s="0" t="n">
        <v>123.509095364223</v>
      </c>
      <c r="K113" s="0" t="n">
        <v>90.8730791918328</v>
      </c>
      <c r="L113" s="0" t="n">
        <v>133.96861849533</v>
      </c>
      <c r="M113" s="0" t="n">
        <v>106.558495528017</v>
      </c>
      <c r="N113" s="0" t="n">
        <v>114.47542550454</v>
      </c>
      <c r="O113" s="0" t="n">
        <v>125.768169917043</v>
      </c>
      <c r="P113" s="0" t="n">
        <v>154.440914196591</v>
      </c>
      <c r="Q113" s="0" t="n">
        <v>120.618137435311</v>
      </c>
      <c r="R113" s="0" t="n">
        <v>146.895319295526</v>
      </c>
      <c r="S113" s="0" t="n">
        <v>108.250447281439</v>
      </c>
      <c r="T113" s="0" t="n">
        <v>123.509095364223</v>
      </c>
    </row>
    <row r="114" customFormat="false" ht="18" hidden="false" customHeight="false" outlineLevel="0" collapsed="false">
      <c r="A114" s="0" t="s">
        <v>803</v>
      </c>
      <c r="B114" s="20" t="s">
        <v>803</v>
      </c>
      <c r="C114" s="0" t="n">
        <v>98.9878757182335</v>
      </c>
      <c r="D114" s="0" t="n">
        <v>103.385520566846</v>
      </c>
      <c r="E114" s="0" t="n">
        <v>169.056506706551</v>
      </c>
      <c r="F114" s="0" t="n">
        <v>136.67221902797</v>
      </c>
      <c r="G114" s="0" t="n">
        <v>76.2980890584864</v>
      </c>
      <c r="H114" s="0" t="n">
        <v>110.13819624921</v>
      </c>
      <c r="I114" s="0" t="n">
        <v>58.4668127309139</v>
      </c>
      <c r="J114" s="0" t="n">
        <v>102.103447015757</v>
      </c>
      <c r="K114" s="0" t="n">
        <v>59.9381513934387</v>
      </c>
      <c r="L114" s="0" t="n">
        <v>121.255003592323</v>
      </c>
      <c r="M114" s="0" t="n">
        <v>63.914008906752</v>
      </c>
      <c r="N114" s="0" t="n">
        <v>91.5717016505533</v>
      </c>
      <c r="O114" s="0" t="n">
        <v>67.4813376769407</v>
      </c>
      <c r="P114" s="0" t="n">
        <v>90.8144089569568</v>
      </c>
      <c r="Q114" s="0" t="n">
        <v>91.5717016505533</v>
      </c>
      <c r="R114" s="0" t="n">
        <v>128.394802566421</v>
      </c>
      <c r="S114" s="0" t="n">
        <v>76.8664523758983</v>
      </c>
      <c r="T114" s="0" t="n">
        <v>87.8277306512024</v>
      </c>
    </row>
    <row r="115" customFormat="false" ht="18" hidden="false" customHeight="false" outlineLevel="0" collapsed="false">
      <c r="A115" s="0" t="s">
        <v>806</v>
      </c>
      <c r="B115" s="20" t="s">
        <v>806</v>
      </c>
      <c r="C115" s="0" t="n">
        <v>182.420642169317</v>
      </c>
      <c r="D115" s="0" t="n">
        <v>144.047840114628</v>
      </c>
      <c r="E115" s="0" t="n">
        <v>239.76001949069</v>
      </c>
      <c r="F115" s="0" t="n">
        <v>264.210521865593</v>
      </c>
      <c r="G115" s="0" t="n">
        <v>126.594307265141</v>
      </c>
      <c r="H115" s="0" t="n">
        <v>169.545023530238</v>
      </c>
      <c r="I115" s="0" t="n">
        <v>115.207366911946</v>
      </c>
      <c r="J115" s="0" t="n">
        <v>165.626984292736</v>
      </c>
      <c r="K115" s="0" t="n">
        <v>147.861816825169</v>
      </c>
      <c r="L115" s="0" t="n">
        <v>253.847634198912</v>
      </c>
      <c r="M115" s="0" t="n">
        <v>129.272573902472</v>
      </c>
      <c r="N115" s="0" t="n">
        <v>161.825442046833</v>
      </c>
      <c r="O115" s="0" t="n">
        <v>161.825442046833</v>
      </c>
      <c r="P115" s="0" t="n">
        <v>199.015031885155</v>
      </c>
      <c r="Q115" s="0" t="n">
        <v>103.137437011221</v>
      </c>
      <c r="R115" s="0" t="n">
        <v>268.99625371399</v>
      </c>
      <c r="S115" s="0" t="n">
        <v>142.464444916154</v>
      </c>
      <c r="T115" s="0" t="n">
        <v>158.014305216854</v>
      </c>
    </row>
    <row r="116" customFormat="false" ht="18" hidden="false" customHeight="false" outlineLevel="0" collapsed="false">
      <c r="A116" s="0" t="s">
        <v>1671</v>
      </c>
      <c r="B116" s="20" t="s">
        <v>809</v>
      </c>
      <c r="C116" s="0" t="n">
        <v>168.424260817315</v>
      </c>
      <c r="D116" s="0" t="n">
        <v>124.003417997934</v>
      </c>
      <c r="E116" s="0" t="n">
        <v>256.025373444403</v>
      </c>
      <c r="F116" s="0" t="n">
        <v>217.590557039943</v>
      </c>
      <c r="G116" s="0" t="n">
        <v>96.0244398580528</v>
      </c>
      <c r="H116" s="0" t="n">
        <v>127.923719884807</v>
      </c>
      <c r="I116" s="0" t="n">
        <v>83.0261288098785</v>
      </c>
      <c r="J116" s="0" t="n">
        <v>229.107085310756</v>
      </c>
      <c r="K116" s="0" t="n">
        <v>145.729135062808</v>
      </c>
      <c r="L116" s="0" t="n">
        <v>197.822795853433</v>
      </c>
      <c r="M116" s="0" t="n">
        <v>123.607234565145</v>
      </c>
      <c r="N116" s="0" t="n">
        <v>165.602139469911</v>
      </c>
      <c r="O116" s="0" t="n">
        <v>124.811246632555</v>
      </c>
      <c r="P116" s="0" t="n">
        <v>137.505688248953</v>
      </c>
      <c r="Q116" s="0" t="n">
        <v>95.1868575603787</v>
      </c>
      <c r="R116" s="0" t="n">
        <v>200.989859191319</v>
      </c>
      <c r="S116" s="0" t="n">
        <v>96.92588773994</v>
      </c>
      <c r="T116" s="0" t="n">
        <v>137.505688248953</v>
      </c>
    </row>
    <row r="117" customFormat="false" ht="18" hidden="false" customHeight="false" outlineLevel="0" collapsed="false">
      <c r="A117" s="0" t="s">
        <v>1672</v>
      </c>
      <c r="B117" s="20" t="s">
        <v>812</v>
      </c>
      <c r="C117" s="0" t="n">
        <v>287.355216443056</v>
      </c>
      <c r="D117" s="0" t="n">
        <v>186.646009733539</v>
      </c>
      <c r="E117" s="0" t="n">
        <v>314.019058552317</v>
      </c>
      <c r="F117" s="0" t="n">
        <v>256.968918050529</v>
      </c>
      <c r="G117" s="0" t="n">
        <v>186.244042227799</v>
      </c>
      <c r="H117" s="0" t="n">
        <v>171.189506216197</v>
      </c>
      <c r="I117" s="0" t="n">
        <v>213.40000513189</v>
      </c>
      <c r="J117" s="0" t="n">
        <v>336.196602777151</v>
      </c>
      <c r="K117" s="0" t="n">
        <v>306.315020275993</v>
      </c>
      <c r="L117" s="0" t="n">
        <v>213.40000513189</v>
      </c>
      <c r="M117" s="0" t="n">
        <v>277.908029722253</v>
      </c>
      <c r="N117" s="0" t="n">
        <v>231.535584310554</v>
      </c>
      <c r="O117" s="0" t="n">
        <v>213.096404106958</v>
      </c>
      <c r="P117" s="0" t="n">
        <v>203.169905873006</v>
      </c>
      <c r="Q117" s="0" t="n">
        <v>136.796054227485</v>
      </c>
      <c r="R117" s="0" t="n">
        <v>164.646040563235</v>
      </c>
      <c r="S117" s="0" t="n">
        <v>240.093095187555</v>
      </c>
      <c r="T117" s="0" t="n">
        <v>145.423730791221</v>
      </c>
    </row>
    <row r="118" customFormat="false" ht="18" hidden="false" customHeight="false" outlineLevel="0" collapsed="false">
      <c r="A118" s="0" t="s">
        <v>1673</v>
      </c>
      <c r="B118" s="20" t="s">
        <v>815</v>
      </c>
      <c r="C118" s="0" t="n">
        <v>89.4351441759684</v>
      </c>
      <c r="D118" s="0" t="n">
        <v>45.962502162297</v>
      </c>
      <c r="E118" s="0" t="n">
        <v>102.136615441768</v>
      </c>
      <c r="F118" s="0" t="n">
        <v>107.970879696959</v>
      </c>
      <c r="G118" s="0" t="n">
        <v>73.2631516429346</v>
      </c>
      <c r="H118" s="0" t="n">
        <v>64.1453606799185</v>
      </c>
      <c r="I118" s="0" t="n">
        <v>49.204013162408</v>
      </c>
      <c r="J118" s="0" t="n">
        <v>76.967122219008</v>
      </c>
      <c r="K118" s="0" t="n">
        <v>74.4057249425226</v>
      </c>
      <c r="L118" s="0" t="n">
        <v>90.5387201067433</v>
      </c>
      <c r="M118" s="0" t="n">
        <v>95.0789574882463</v>
      </c>
      <c r="N118" s="0" t="n">
        <v>77.0935190971584</v>
      </c>
      <c r="O118" s="0" t="n">
        <v>73.2631516429346</v>
      </c>
      <c r="P118" s="0" t="n">
        <v>62.8000618931556</v>
      </c>
      <c r="Q118" s="0" t="n">
        <v>48.4712593587192</v>
      </c>
      <c r="R118" s="0" t="n">
        <v>69.2777634241915</v>
      </c>
      <c r="S118" s="0" t="n">
        <v>68.4833368711526</v>
      </c>
      <c r="T118" s="0" t="n">
        <v>61.1489679474464</v>
      </c>
    </row>
    <row r="119" customFormat="false" ht="18" hidden="false" customHeight="false" outlineLevel="0" collapsed="false">
      <c r="A119" s="0" t="s">
        <v>1674</v>
      </c>
      <c r="B119" s="20" t="s">
        <v>818</v>
      </c>
      <c r="C119" s="0" t="n">
        <v>93.501744842451</v>
      </c>
      <c r="D119" s="0" t="n">
        <v>69.0402307997475</v>
      </c>
      <c r="E119" s="0" t="n">
        <v>178.092422207882</v>
      </c>
      <c r="F119" s="0" t="n">
        <v>135.829218385362</v>
      </c>
      <c r="G119" s="0" t="n">
        <v>66.392225571278</v>
      </c>
      <c r="H119" s="0" t="n">
        <v>85.0003511975838</v>
      </c>
      <c r="I119" s="0" t="n">
        <v>65.1751569942495</v>
      </c>
      <c r="J119" s="0" t="n">
        <v>99.0894743761571</v>
      </c>
      <c r="K119" s="0" t="n">
        <v>68.2963929098649</v>
      </c>
      <c r="L119" s="0" t="n">
        <v>93.501744842451</v>
      </c>
      <c r="M119" s="0" t="n">
        <v>97.1679505786908</v>
      </c>
      <c r="N119" s="0" t="n">
        <v>95.2799323604014</v>
      </c>
      <c r="O119" s="0" t="n">
        <v>113.880435567997</v>
      </c>
      <c r="P119" s="0" t="n">
        <v>103.323544220294</v>
      </c>
      <c r="Q119" s="0" t="n">
        <v>80.9430071336014</v>
      </c>
      <c r="R119" s="0" t="n">
        <v>104.101537269087</v>
      </c>
      <c r="S119" s="0" t="n">
        <v>82.4210813597356</v>
      </c>
      <c r="T119" s="0" t="n">
        <v>80.2212291285019</v>
      </c>
    </row>
    <row r="120" customFormat="false" ht="18" hidden="false" customHeight="false" outlineLevel="0" collapsed="false">
      <c r="A120" s="0" t="s">
        <v>1675</v>
      </c>
      <c r="B120" s="20" t="s">
        <v>821</v>
      </c>
      <c r="C120" s="0" t="n">
        <v>87.6785335233648</v>
      </c>
      <c r="D120" s="0" t="n">
        <v>67.1248255842556</v>
      </c>
      <c r="E120" s="0" t="n">
        <v>189.080612160872</v>
      </c>
      <c r="F120" s="0" t="n">
        <v>139.939797747489</v>
      </c>
      <c r="G120" s="0" t="n">
        <v>72.9067989131242</v>
      </c>
      <c r="H120" s="0" t="n">
        <v>79.0475521528412</v>
      </c>
      <c r="I120" s="0" t="n">
        <v>65.2155210585891</v>
      </c>
      <c r="J120" s="0" t="n">
        <v>92.5602063110074</v>
      </c>
      <c r="K120" s="0" t="n">
        <v>65.5366057896224</v>
      </c>
      <c r="L120" s="0" t="n">
        <v>103.630170378733</v>
      </c>
      <c r="M120" s="0" t="n">
        <v>83.7761899445499</v>
      </c>
      <c r="N120" s="0" t="n">
        <v>88.4759952946366</v>
      </c>
      <c r="O120" s="0" t="n">
        <v>87.9328379121946</v>
      </c>
      <c r="P120" s="0" t="n">
        <v>106.727434500835</v>
      </c>
      <c r="Q120" s="0" t="n">
        <v>65.3871320290425</v>
      </c>
      <c r="R120" s="0" t="n">
        <v>110.611785729665</v>
      </c>
      <c r="S120" s="0" t="n">
        <v>87.6785335233648</v>
      </c>
      <c r="T120" s="0" t="n">
        <v>73.5295147194381</v>
      </c>
    </row>
    <row r="121" customFormat="false" ht="18" hidden="false" customHeight="false" outlineLevel="0" collapsed="false">
      <c r="A121" s="0" t="s">
        <v>1676</v>
      </c>
      <c r="B121" s="20" t="s">
        <v>824</v>
      </c>
      <c r="C121" s="0" t="n">
        <v>81.6413497283089</v>
      </c>
      <c r="D121" s="0" t="n">
        <v>69.4139688711999</v>
      </c>
      <c r="E121" s="0" t="n">
        <v>172.190055103188</v>
      </c>
      <c r="F121" s="0" t="n">
        <v>148.452244055873</v>
      </c>
      <c r="G121" s="0" t="n">
        <v>60.4797398625072</v>
      </c>
      <c r="H121" s="0" t="n">
        <v>71.0033714968041</v>
      </c>
      <c r="I121" s="0" t="n">
        <v>55.5733962216546</v>
      </c>
      <c r="J121" s="0" t="n">
        <v>96.1692522156914</v>
      </c>
      <c r="K121" s="0" t="n">
        <v>56.8270464419096</v>
      </c>
      <c r="L121" s="0" t="n">
        <v>110.882813301858</v>
      </c>
      <c r="M121" s="0" t="n">
        <v>74.1977100467667</v>
      </c>
      <c r="N121" s="0" t="n">
        <v>76.7217770098886</v>
      </c>
      <c r="O121" s="0" t="n">
        <v>74.1977100467667</v>
      </c>
      <c r="P121" s="0" t="n">
        <v>101.476155146951</v>
      </c>
      <c r="Q121" s="0" t="n">
        <v>62.3140701321696</v>
      </c>
      <c r="R121" s="0" t="n">
        <v>117.912737372433</v>
      </c>
      <c r="S121" s="0" t="n">
        <v>69.6894805470479</v>
      </c>
      <c r="T121" s="0" t="n">
        <v>60.0603246094069</v>
      </c>
    </row>
    <row r="122" customFormat="false" ht="18" hidden="false" customHeight="false" outlineLevel="0" collapsed="false">
      <c r="A122" s="0" t="s">
        <v>1677</v>
      </c>
      <c r="B122" s="20" t="s">
        <v>827</v>
      </c>
      <c r="C122" s="0" t="n">
        <v>65.0892431570387</v>
      </c>
      <c r="D122" s="0" t="n">
        <v>40.9978398439734</v>
      </c>
      <c r="E122" s="0" t="n">
        <v>91.7022937773588</v>
      </c>
      <c r="F122" s="0" t="n">
        <v>110.044982581933</v>
      </c>
      <c r="G122" s="0" t="n">
        <v>54.4670299484773</v>
      </c>
      <c r="H122" s="0" t="n">
        <v>57.0713633490202</v>
      </c>
      <c r="I122" s="0" t="n">
        <v>44.0597914151379</v>
      </c>
      <c r="J122" s="0" t="n">
        <v>57.1026776237984</v>
      </c>
      <c r="K122" s="0" t="n">
        <v>45.2668032232107</v>
      </c>
      <c r="L122" s="0" t="n">
        <v>96.9041876218824</v>
      </c>
      <c r="M122" s="0" t="n">
        <v>53.2649820748515</v>
      </c>
      <c r="N122" s="0" t="n">
        <v>60.3743153328677</v>
      </c>
      <c r="O122" s="0" t="n">
        <v>57.5726277629263</v>
      </c>
      <c r="P122" s="0" t="n">
        <v>63.2269982240639</v>
      </c>
      <c r="Q122" s="0" t="n">
        <v>33.3954693141827</v>
      </c>
      <c r="R122" s="0" t="n">
        <v>95.4796968522586</v>
      </c>
      <c r="S122" s="0" t="n">
        <v>57.1026776237984</v>
      </c>
      <c r="T122" s="0" t="n">
        <v>46.644224822935</v>
      </c>
    </row>
    <row r="123" customFormat="false" ht="18" hidden="false" customHeight="false" outlineLevel="0" collapsed="false">
      <c r="A123" s="0" t="s">
        <v>830</v>
      </c>
      <c r="B123" s="20" t="s">
        <v>830</v>
      </c>
      <c r="C123" s="0" t="n">
        <v>61.2841728566639</v>
      </c>
      <c r="D123" s="0" t="n">
        <v>30.196994430462</v>
      </c>
      <c r="E123" s="0" t="n">
        <v>83.1359096955171</v>
      </c>
      <c r="F123" s="0" t="n">
        <v>69.7339939797748</v>
      </c>
      <c r="G123" s="0" t="n">
        <v>37.7882373903102</v>
      </c>
      <c r="H123" s="0" t="n">
        <v>42.1384420875184</v>
      </c>
      <c r="I123" s="0" t="n">
        <v>36.7878807713514</v>
      </c>
      <c r="J123" s="0" t="n">
        <v>42.1384420875184</v>
      </c>
      <c r="K123" s="0" t="n">
        <v>30.4343333389874</v>
      </c>
      <c r="L123" s="0" t="n">
        <v>49.1493893051422</v>
      </c>
      <c r="M123" s="0" t="n">
        <v>37.1788669321325</v>
      </c>
      <c r="N123" s="0" t="n">
        <v>41.3433261037386</v>
      </c>
      <c r="O123" s="0" t="n">
        <v>67.9897260017022</v>
      </c>
      <c r="P123" s="0" t="n">
        <v>52.3872374566025</v>
      </c>
      <c r="Q123" s="0" t="n">
        <v>29.1868435280597</v>
      </c>
      <c r="R123" s="0" t="n">
        <v>53.7581277182104</v>
      </c>
      <c r="S123" s="0" t="n">
        <v>42.6198562634564</v>
      </c>
      <c r="T123" s="0" t="n">
        <v>36.0273269313793</v>
      </c>
    </row>
    <row r="124" customFormat="false" ht="18" hidden="false" customHeight="false" outlineLevel="0" collapsed="false">
      <c r="A124" s="0" t="s">
        <v>833</v>
      </c>
      <c r="B124" s="20" t="s">
        <v>833</v>
      </c>
      <c r="C124" s="0" t="n">
        <v>188.609141539153</v>
      </c>
      <c r="D124" s="0" t="n">
        <v>190.686496146062</v>
      </c>
      <c r="E124" s="0" t="n">
        <v>235.289882541717</v>
      </c>
      <c r="F124" s="0" t="n">
        <v>262.901207427199</v>
      </c>
      <c r="G124" s="0" t="n">
        <v>145.383747345915</v>
      </c>
      <c r="H124" s="0" t="n">
        <v>179.234564866194</v>
      </c>
      <c r="I124" s="0" t="n">
        <v>168.631139790722</v>
      </c>
      <c r="J124" s="0" t="n">
        <v>233.67007617613</v>
      </c>
      <c r="K124" s="0" t="n">
        <v>202.006238195962</v>
      </c>
      <c r="L124" s="0" t="n">
        <v>214.319896335831</v>
      </c>
      <c r="M124" s="0" t="n">
        <v>206.149132273951</v>
      </c>
      <c r="N124" s="0" t="n">
        <v>206.974414586626</v>
      </c>
      <c r="O124" s="0" t="n">
        <v>216.477567204429</v>
      </c>
      <c r="P124" s="0" t="n">
        <v>186.479328275789</v>
      </c>
      <c r="Q124" s="0" t="n">
        <v>130.991483510029</v>
      </c>
      <c r="R124" s="0" t="n">
        <v>190.686496146062</v>
      </c>
      <c r="S124" s="0" t="n">
        <v>178.895897140431</v>
      </c>
      <c r="T124" s="0" t="n">
        <v>134.863423684118</v>
      </c>
    </row>
    <row r="125" customFormat="false" ht="18" hidden="false" customHeight="false" outlineLevel="0" collapsed="false">
      <c r="A125" s="0" t="s">
        <v>836</v>
      </c>
      <c r="B125" s="20" t="s">
        <v>836</v>
      </c>
      <c r="C125" s="0" t="n">
        <v>53.5290327048888</v>
      </c>
      <c r="D125" s="0" t="n">
        <v>47.8310640749613</v>
      </c>
      <c r="E125" s="0" t="n">
        <v>53.7706594092026</v>
      </c>
      <c r="F125" s="0" t="n">
        <v>94.4059255250786</v>
      </c>
      <c r="G125" s="0" t="n">
        <v>37.6464386999065</v>
      </c>
      <c r="H125" s="0" t="n">
        <v>46.5310458664044</v>
      </c>
      <c r="I125" s="0" t="n">
        <v>33.6339200360874</v>
      </c>
      <c r="J125" s="0" t="n">
        <v>58.5076631003784</v>
      </c>
      <c r="K125" s="0" t="n">
        <v>40.3089325162561</v>
      </c>
      <c r="L125" s="0" t="n">
        <v>70.5301241917274</v>
      </c>
      <c r="M125" s="0" t="n">
        <v>53.3319687891531</v>
      </c>
      <c r="N125" s="0" t="n">
        <v>47.7943609160754</v>
      </c>
      <c r="O125" s="0" t="n">
        <v>51.1015814211365</v>
      </c>
      <c r="P125" s="0" t="n">
        <v>41.1391986576673</v>
      </c>
      <c r="Q125" s="0" t="n">
        <v>38.4234399247398</v>
      </c>
      <c r="R125" s="0" t="n">
        <v>57.3693105972527</v>
      </c>
      <c r="S125" s="0" t="n">
        <v>47.8310640749613</v>
      </c>
      <c r="T125" s="0" t="n">
        <v>36.2087674877192</v>
      </c>
    </row>
    <row r="126" customFormat="false" ht="18" hidden="false" customHeight="false" outlineLevel="0" collapsed="false">
      <c r="A126" s="0" t="s">
        <v>839</v>
      </c>
      <c r="B126" s="20" t="s">
        <v>839</v>
      </c>
      <c r="C126" s="0" t="n">
        <v>35.8384463504366</v>
      </c>
      <c r="D126" s="0" t="n">
        <v>15.3837449068955</v>
      </c>
      <c r="E126" s="0" t="n">
        <v>25.4233946271485</v>
      </c>
      <c r="F126" s="0" t="n">
        <v>42.5749146007373</v>
      </c>
      <c r="G126" s="0" t="n">
        <v>18.8139393309478</v>
      </c>
      <c r="H126" s="0" t="n">
        <v>19.2675774390672</v>
      </c>
      <c r="I126" s="0" t="n">
        <v>13.8176216451892</v>
      </c>
      <c r="J126" s="0" t="n">
        <v>25.6167468901687</v>
      </c>
      <c r="K126" s="0" t="n">
        <v>14.6845626231148</v>
      </c>
      <c r="L126" s="0" t="n">
        <v>24.4412655239659</v>
      </c>
      <c r="M126" s="0" t="n">
        <v>21.0846885738032</v>
      </c>
      <c r="N126" s="0" t="n">
        <v>19.7446053744072</v>
      </c>
      <c r="O126" s="0" t="n">
        <v>34.7384853688948</v>
      </c>
      <c r="P126" s="0" t="n">
        <v>19.954256097743</v>
      </c>
      <c r="Q126" s="0" t="n">
        <v>21.0846885738032</v>
      </c>
      <c r="R126" s="0" t="n">
        <v>22.6219695991043</v>
      </c>
      <c r="S126" s="0" t="n">
        <v>21.4732995724293</v>
      </c>
      <c r="T126" s="0" t="n">
        <v>18.2601542536434</v>
      </c>
    </row>
    <row r="127" customFormat="false" ht="18" hidden="false" customHeight="false" outlineLevel="0" collapsed="false">
      <c r="A127" s="0" t="s">
        <v>842</v>
      </c>
      <c r="B127" s="20" t="s">
        <v>842</v>
      </c>
      <c r="C127" s="0" t="n">
        <v>17.9949618749539</v>
      </c>
      <c r="D127" s="0" t="n">
        <v>5.86152596570534</v>
      </c>
      <c r="E127" s="0" t="n">
        <v>18.2288530106579</v>
      </c>
      <c r="F127" s="0" t="n">
        <v>17.820120404505</v>
      </c>
      <c r="G127" s="0" t="n">
        <v>10.9140447519637</v>
      </c>
      <c r="H127" s="0" t="n">
        <v>12.7124745381752</v>
      </c>
      <c r="I127" s="0" t="n">
        <v>6.68439469146861</v>
      </c>
      <c r="J127" s="0" t="n">
        <v>9.09478713337681</v>
      </c>
      <c r="K127" s="0" t="n">
        <v>6.25495938410768</v>
      </c>
      <c r="L127" s="0" t="n">
        <v>12.7649337986247</v>
      </c>
      <c r="M127" s="0" t="n">
        <v>11.0931239378264</v>
      </c>
      <c r="N127" s="0" t="n">
        <v>10.5875271109804</v>
      </c>
      <c r="O127" s="0" t="n">
        <v>15.7962715527076</v>
      </c>
      <c r="P127" s="0" t="n">
        <v>12.3776978252877</v>
      </c>
      <c r="Q127" s="0" t="n">
        <v>11.5591052821955</v>
      </c>
      <c r="R127" s="0" t="n">
        <v>10.2985187098997</v>
      </c>
      <c r="S127" s="0" t="n">
        <v>12.9112714922522</v>
      </c>
      <c r="T127" s="0" t="n">
        <v>11.5591052821955</v>
      </c>
    </row>
    <row r="128" customFormat="false" ht="18" hidden="false" customHeight="false" outlineLevel="0" collapsed="false">
      <c r="A128" s="0" t="s">
        <v>845</v>
      </c>
      <c r="B128" s="20" t="s">
        <v>845</v>
      </c>
      <c r="C128" s="0" t="n">
        <v>10.5394127031778</v>
      </c>
      <c r="D128" s="0" t="n">
        <v>3.54967571745106</v>
      </c>
      <c r="E128" s="0" t="n">
        <v>8.26808863166984</v>
      </c>
      <c r="F128" s="0" t="n">
        <v>14.9816518415801</v>
      </c>
      <c r="G128" s="0" t="n">
        <v>7.5665562963073</v>
      </c>
      <c r="H128" s="0" t="n">
        <v>9.89586991641498</v>
      </c>
      <c r="I128" s="0" t="n">
        <v>2.60357787639632</v>
      </c>
      <c r="J128" s="0" t="n">
        <v>8.62621578410372</v>
      </c>
      <c r="K128" s="0" t="n">
        <v>3.93292631108463</v>
      </c>
      <c r="L128" s="0" t="n">
        <v>12.4666427178487</v>
      </c>
      <c r="M128" s="0" t="n">
        <v>6.51941994467394</v>
      </c>
      <c r="N128" s="0" t="n">
        <v>7.30755798992758</v>
      </c>
      <c r="O128" s="0" t="n">
        <v>8.34256103303233</v>
      </c>
      <c r="P128" s="0" t="n">
        <v>8.77517350018738</v>
      </c>
      <c r="Q128" s="0" t="n">
        <v>7.28688284461055</v>
      </c>
      <c r="R128" s="0" t="n">
        <v>9.20746673556388</v>
      </c>
      <c r="S128" s="0" t="n">
        <v>7.78118082299785</v>
      </c>
      <c r="T128" s="0" t="n">
        <v>8.26808863166984</v>
      </c>
    </row>
    <row r="129" customFormat="false" ht="18" hidden="false" customHeight="false" outlineLevel="0" collapsed="false">
      <c r="A129" s="0" t="s">
        <v>848</v>
      </c>
      <c r="B129" s="20" t="s">
        <v>848</v>
      </c>
      <c r="C129" s="0" t="n">
        <v>14.2790877446471</v>
      </c>
      <c r="D129" s="0" t="n">
        <v>5.09686363715911</v>
      </c>
      <c r="E129" s="0" t="n">
        <v>13.6598366748262</v>
      </c>
      <c r="F129" s="0" t="n">
        <v>23.656864071431</v>
      </c>
      <c r="G129" s="0" t="n">
        <v>10.0714190262662</v>
      </c>
      <c r="H129" s="0" t="n">
        <v>12.4850741026902</v>
      </c>
      <c r="I129" s="0" t="n">
        <v>3.98447605179109</v>
      </c>
      <c r="J129" s="0" t="n">
        <v>11.3140730196143</v>
      </c>
      <c r="K129" s="0" t="n">
        <v>4.84024204914552</v>
      </c>
      <c r="L129" s="0" t="n">
        <v>22.3564353895104</v>
      </c>
      <c r="M129" s="0" t="n">
        <v>6.03314601863223</v>
      </c>
      <c r="N129" s="0" t="n">
        <v>8.65851192883138</v>
      </c>
      <c r="O129" s="0" t="n">
        <v>13.6230070476164</v>
      </c>
      <c r="P129" s="0" t="n">
        <v>11.9769030103813</v>
      </c>
      <c r="Q129" s="0" t="n">
        <v>10.3307707459528</v>
      </c>
      <c r="R129" s="0" t="n">
        <v>19.6453946518538</v>
      </c>
      <c r="S129" s="0" t="n">
        <v>9.65976286502714</v>
      </c>
      <c r="T129" s="0" t="n">
        <v>11.3140730196143</v>
      </c>
    </row>
    <row r="130" customFormat="false" ht="18" hidden="false" customHeight="false" outlineLevel="0" collapsed="false">
      <c r="A130" s="0" t="s">
        <v>1678</v>
      </c>
      <c r="B130" s="20" t="s">
        <v>851</v>
      </c>
      <c r="C130" s="0" t="n">
        <v>25.7663357939266</v>
      </c>
      <c r="D130" s="0" t="n">
        <v>6.89419881635305</v>
      </c>
      <c r="E130" s="0" t="n">
        <v>25.0580923535867</v>
      </c>
      <c r="F130" s="0" t="n">
        <v>24.2664964318328</v>
      </c>
      <c r="G130" s="0" t="n">
        <v>12.8702727583186</v>
      </c>
      <c r="H130" s="0" t="n">
        <v>14.747664536068</v>
      </c>
      <c r="I130" s="0" t="n">
        <v>7.80660069966012</v>
      </c>
      <c r="J130" s="0" t="n">
        <v>14.747664536068</v>
      </c>
      <c r="K130" s="0" t="n">
        <v>10.2407665472138</v>
      </c>
      <c r="L130" s="0" t="n">
        <v>22.3416812070204</v>
      </c>
      <c r="M130" s="0" t="n">
        <v>9.55615099301602</v>
      </c>
      <c r="N130" s="0" t="n">
        <v>12.9512369959196</v>
      </c>
      <c r="O130" s="0" t="n">
        <v>20.9875020957143</v>
      </c>
      <c r="P130" s="0" t="n">
        <v>20.4556758086081</v>
      </c>
      <c r="Q130" s="0" t="n">
        <v>14.4418726245183</v>
      </c>
      <c r="R130" s="0" t="n">
        <v>20.1346725229299</v>
      </c>
      <c r="S130" s="0" t="n">
        <v>12.6338053795069</v>
      </c>
      <c r="T130" s="0" t="n">
        <v>15.4329486715751</v>
      </c>
    </row>
    <row r="131" customFormat="false" ht="18" hidden="false" customHeight="false" outlineLevel="0" collapsed="false">
      <c r="A131" s="0" t="s">
        <v>1679</v>
      </c>
      <c r="B131" s="20" t="s">
        <v>854</v>
      </c>
      <c r="C131" s="0" t="n">
        <v>61.9475093972471</v>
      </c>
      <c r="D131" s="0" t="n">
        <v>17.3987805775034</v>
      </c>
      <c r="E131" s="0" t="n">
        <v>40.1566815397612</v>
      </c>
      <c r="F131" s="0" t="n">
        <v>36.9609700003382</v>
      </c>
      <c r="G131" s="0" t="n">
        <v>36.5476844496578</v>
      </c>
      <c r="H131" s="0" t="n">
        <v>31.6437802907916</v>
      </c>
      <c r="I131" s="0" t="n">
        <v>22.7650297818167</v>
      </c>
      <c r="J131" s="0" t="n">
        <v>32.7955100385728</v>
      </c>
      <c r="K131" s="0" t="n">
        <v>40.2177097611381</v>
      </c>
      <c r="L131" s="0" t="n">
        <v>44.485784665914</v>
      </c>
      <c r="M131" s="0" t="n">
        <v>39.9377271655936</v>
      </c>
      <c r="N131" s="0" t="n">
        <v>35.8172811822226</v>
      </c>
      <c r="O131" s="0" t="n">
        <v>59.0279269706331</v>
      </c>
      <c r="P131" s="0" t="n">
        <v>36.5476844496578</v>
      </c>
      <c r="Q131" s="0" t="n">
        <v>24.5251770876687</v>
      </c>
      <c r="R131" s="0" t="n">
        <v>27.5018300822461</v>
      </c>
      <c r="S131" s="0" t="n">
        <v>39.2008066227977</v>
      </c>
      <c r="T131" s="0" t="n">
        <v>26.9430475012543</v>
      </c>
    </row>
    <row r="132" customFormat="false" ht="18" hidden="false" customHeight="false" outlineLevel="0" collapsed="false">
      <c r="A132" s="0" t="s">
        <v>1680</v>
      </c>
      <c r="B132" s="20" t="s">
        <v>857</v>
      </c>
      <c r="C132" s="0" t="n">
        <v>16.6941525567273</v>
      </c>
      <c r="D132" s="0" t="n">
        <v>3.70053087374851</v>
      </c>
      <c r="E132" s="0" t="n">
        <v>9.48161123277913</v>
      </c>
      <c r="F132" s="0" t="n">
        <v>10.9628132715527</v>
      </c>
      <c r="G132" s="0" t="n">
        <v>7.15526585398447</v>
      </c>
      <c r="H132" s="0" t="n">
        <v>11.9679356606027</v>
      </c>
      <c r="I132" s="0" t="n">
        <v>4.9827747793685</v>
      </c>
      <c r="J132" s="0" t="n">
        <v>9.16404372476837</v>
      </c>
      <c r="K132" s="0" t="n">
        <v>6.94626818837971</v>
      </c>
      <c r="L132" s="0" t="n">
        <v>10.1964230729755</v>
      </c>
      <c r="M132" s="0" t="n">
        <v>8.18602458660514</v>
      </c>
      <c r="N132" s="0" t="n">
        <v>7.0644781825534</v>
      </c>
      <c r="O132" s="0" t="n">
        <v>14.9703680109061</v>
      </c>
      <c r="P132" s="0" t="n">
        <v>8.18602458660514</v>
      </c>
      <c r="Q132" s="0" t="n">
        <v>6.55601623175909</v>
      </c>
      <c r="R132" s="0" t="n">
        <v>7.71702622400207</v>
      </c>
      <c r="S132" s="0" t="n">
        <v>8.95017739636717</v>
      </c>
      <c r="T132" s="0" t="n">
        <v>6.7786425212653</v>
      </c>
    </row>
    <row r="133" customFormat="false" ht="18" hidden="false" customHeight="false" outlineLevel="0" collapsed="false">
      <c r="A133" s="0" t="s">
        <v>1681</v>
      </c>
      <c r="B133" s="20" t="s">
        <v>860</v>
      </c>
      <c r="C133" s="0" t="n">
        <v>12.7162753719083</v>
      </c>
      <c r="D133" s="0" t="n">
        <v>2.31628069915277</v>
      </c>
      <c r="E133" s="0" t="n">
        <v>6.42033224012556</v>
      </c>
      <c r="F133" s="0" t="n">
        <v>6.99978016031386</v>
      </c>
      <c r="G133" s="0" t="n">
        <v>5.29480764376605</v>
      </c>
      <c r="H133" s="0" t="n">
        <v>6.10820397555665</v>
      </c>
      <c r="I133" s="0" t="n">
        <v>2.36419839473839</v>
      </c>
      <c r="J133" s="0" t="n">
        <v>5.29480764376605</v>
      </c>
      <c r="K133" s="0" t="n">
        <v>3.20739132297976</v>
      </c>
      <c r="L133" s="0" t="n">
        <v>6.30388484039823</v>
      </c>
      <c r="M133" s="0" t="n">
        <v>5.43150608462655</v>
      </c>
      <c r="N133" s="0" t="n">
        <v>4.56061831415653</v>
      </c>
      <c r="O133" s="0" t="n">
        <v>14.5839094802551</v>
      </c>
      <c r="P133" s="0" t="n">
        <v>5.81224407185909</v>
      </c>
      <c r="Q133" s="0" t="n">
        <v>4.87765730360907</v>
      </c>
      <c r="R133" s="0" t="n">
        <v>4.41372776988331</v>
      </c>
      <c r="S133" s="0" t="n">
        <v>5.27792097522516</v>
      </c>
      <c r="T133" s="0" t="n">
        <v>4.59610515384526</v>
      </c>
    </row>
    <row r="134" customFormat="false" ht="18" hidden="false" customHeight="false" outlineLevel="0" collapsed="false">
      <c r="A134" s="0" t="s">
        <v>1682</v>
      </c>
      <c r="B134" s="20" t="s">
        <v>863</v>
      </c>
      <c r="C134" s="0" t="n">
        <v>12.4017761921444</v>
      </c>
      <c r="D134" s="0" t="n">
        <v>2.26457316388858</v>
      </c>
      <c r="E134" s="0" t="n">
        <v>7.6402259075836</v>
      </c>
      <c r="F134" s="0" t="n">
        <v>6.96764974464775</v>
      </c>
      <c r="G134" s="0" t="n">
        <v>4.55983013853212</v>
      </c>
      <c r="H134" s="0" t="n">
        <v>5.93699515347335</v>
      </c>
      <c r="I134" s="0" t="n">
        <v>2.54476964485843</v>
      </c>
      <c r="J134" s="0" t="n">
        <v>4.93960728588038</v>
      </c>
      <c r="K134" s="0" t="n">
        <v>2.07183417217068</v>
      </c>
      <c r="L134" s="0" t="n">
        <v>6.38727804577645</v>
      </c>
      <c r="M134" s="0" t="n">
        <v>3.63775073499312</v>
      </c>
      <c r="N134" s="0" t="n">
        <v>3.9444178950851</v>
      </c>
      <c r="O134" s="0" t="n">
        <v>13.806151938166</v>
      </c>
      <c r="P134" s="0" t="n">
        <v>5.82620566692057</v>
      </c>
      <c r="Q134" s="0" t="n">
        <v>4.35983790952407</v>
      </c>
      <c r="R134" s="0" t="n">
        <v>4.93960728588038</v>
      </c>
      <c r="S134" s="0" t="n">
        <v>4.94587136489068</v>
      </c>
      <c r="T134" s="0" t="n">
        <v>4.78513004212221</v>
      </c>
    </row>
    <row r="135" customFormat="false" ht="18" hidden="false" customHeight="false" outlineLevel="0" collapsed="false">
      <c r="A135" s="0" t="s">
        <v>1683</v>
      </c>
      <c r="B135" s="20" t="s">
        <v>866</v>
      </c>
      <c r="C135" s="0" t="n">
        <v>6.86105913194905</v>
      </c>
      <c r="D135" s="0" t="n">
        <v>1.74985928162487</v>
      </c>
      <c r="E135" s="0" t="n">
        <v>5.249995649196</v>
      </c>
      <c r="F135" s="0" t="n">
        <v>7.43438630906078</v>
      </c>
      <c r="G135" s="0" t="n">
        <v>3.85083668651353</v>
      </c>
      <c r="H135" s="0" t="n">
        <v>4.90710823909532</v>
      </c>
      <c r="I135" s="0" t="n">
        <v>1.71887515870473</v>
      </c>
      <c r="J135" s="0" t="n">
        <v>3.96368855232606</v>
      </c>
      <c r="K135" s="0" t="n">
        <v>1.90578396551632</v>
      </c>
      <c r="L135" s="0" t="n">
        <v>7.11536487734784</v>
      </c>
      <c r="M135" s="0" t="n">
        <v>3.55401734211604</v>
      </c>
      <c r="N135" s="0" t="n">
        <v>3.75188398338419</v>
      </c>
      <c r="O135" s="0" t="n">
        <v>6.29876180328444</v>
      </c>
      <c r="P135" s="0" t="n">
        <v>4.04994150040807</v>
      </c>
      <c r="Q135" s="0" t="n">
        <v>3.4575722667993</v>
      </c>
      <c r="R135" s="0" t="n">
        <v>5.27601946346295</v>
      </c>
      <c r="S135" s="0" t="n">
        <v>3.68817660793887</v>
      </c>
      <c r="T135" s="0" t="n">
        <v>3.96368855232606</v>
      </c>
    </row>
    <row r="136" customFormat="false" ht="18" hidden="false" customHeight="false" outlineLevel="0" collapsed="false">
      <c r="A136" s="0" t="s">
        <v>1684</v>
      </c>
      <c r="B136" s="20" t="s">
        <v>869</v>
      </c>
      <c r="C136" s="0" t="n">
        <v>7.41406999946497</v>
      </c>
      <c r="D136" s="0" t="n">
        <v>1.52859195277262</v>
      </c>
      <c r="E136" s="0" t="n">
        <v>5.49155313431258</v>
      </c>
      <c r="F136" s="0" t="n">
        <v>6.28910609801468</v>
      </c>
      <c r="G136" s="0" t="n">
        <v>3.83598865610477</v>
      </c>
      <c r="H136" s="0" t="n">
        <v>3.10897661024092</v>
      </c>
      <c r="I136" s="0" t="n">
        <v>1.7188779881518</v>
      </c>
      <c r="J136" s="0" t="n">
        <v>4.04028262026459</v>
      </c>
      <c r="K136" s="0" t="n">
        <v>1.70038911264806</v>
      </c>
      <c r="L136" s="0" t="n">
        <v>6.48734989223032</v>
      </c>
      <c r="M136" s="0" t="n">
        <v>2.89035267264585</v>
      </c>
      <c r="N136" s="0" t="n">
        <v>2.94866375032166</v>
      </c>
      <c r="O136" s="0" t="n">
        <v>5.65198596604496</v>
      </c>
      <c r="P136" s="0" t="n">
        <v>2.87565242779902</v>
      </c>
      <c r="Q136" s="0" t="n">
        <v>3.26288018922279</v>
      </c>
      <c r="R136" s="0" t="n">
        <v>5.56506480644189</v>
      </c>
      <c r="S136" s="0" t="n">
        <v>3.26288018922279</v>
      </c>
      <c r="T136" s="0" t="n">
        <v>3.13349591029486</v>
      </c>
    </row>
    <row r="137" customFormat="false" ht="18" hidden="false" customHeight="false" outlineLevel="0" collapsed="false">
      <c r="A137" s="0" t="s">
        <v>872</v>
      </c>
      <c r="B137" s="20" t="s">
        <v>872</v>
      </c>
      <c r="C137" s="0" t="n">
        <v>12.3986982669385</v>
      </c>
      <c r="D137" s="0" t="n">
        <v>2.78786674158167</v>
      </c>
      <c r="E137" s="0" t="n">
        <v>10.1691983331627</v>
      </c>
      <c r="F137" s="0" t="n">
        <v>11.2993370987926</v>
      </c>
      <c r="G137" s="0" t="n">
        <v>6.33713937846145</v>
      </c>
      <c r="H137" s="0" t="n">
        <v>6.22322118423825</v>
      </c>
      <c r="I137" s="0" t="n">
        <v>3.30995566780802</v>
      </c>
      <c r="J137" s="0" t="n">
        <v>6.25435909876581</v>
      </c>
      <c r="K137" s="0" t="n">
        <v>2.905599797633</v>
      </c>
      <c r="L137" s="0" t="n">
        <v>7.64651544698758</v>
      </c>
      <c r="M137" s="0" t="n">
        <v>4.79017031992359</v>
      </c>
      <c r="N137" s="0" t="n">
        <v>4.51834356504797</v>
      </c>
      <c r="O137" s="0" t="n">
        <v>13.4934442283549</v>
      </c>
      <c r="P137" s="0" t="n">
        <v>6.4760815038143</v>
      </c>
      <c r="Q137" s="0" t="n">
        <v>5.46656820358955</v>
      </c>
      <c r="R137" s="0" t="n">
        <v>7.00760022391595</v>
      </c>
      <c r="S137" s="0" t="n">
        <v>6.25435909876581</v>
      </c>
      <c r="T137" s="0" t="n">
        <v>5.35337152725109</v>
      </c>
    </row>
    <row r="138" customFormat="false" ht="18" hidden="false" customHeight="false" outlineLevel="0" collapsed="false">
      <c r="A138" s="0" t="s">
        <v>875</v>
      </c>
      <c r="B138" s="20" t="s">
        <v>875</v>
      </c>
      <c r="C138" s="0" t="n">
        <v>32.4597593957467</v>
      </c>
      <c r="D138" s="0" t="n">
        <v>11.5066192179196</v>
      </c>
      <c r="E138" s="0" t="n">
        <v>27.3228602646209</v>
      </c>
      <c r="F138" s="0" t="n">
        <v>36.5838603848886</v>
      </c>
      <c r="G138" s="0" t="n">
        <v>22.4628428039021</v>
      </c>
      <c r="H138" s="0" t="n">
        <v>19.813689681815</v>
      </c>
      <c r="I138" s="0" t="n">
        <v>15.6727671532151</v>
      </c>
      <c r="J138" s="0" t="n">
        <v>26.4454552251434</v>
      </c>
      <c r="K138" s="0" t="n">
        <v>22.3102145063025</v>
      </c>
      <c r="L138" s="0" t="n">
        <v>37.2350662013753</v>
      </c>
      <c r="M138" s="0" t="n">
        <v>26.7320407378463</v>
      </c>
      <c r="N138" s="0" t="n">
        <v>22.7107304341433</v>
      </c>
      <c r="O138" s="0" t="n">
        <v>36.2081966344684</v>
      </c>
      <c r="P138" s="0" t="n">
        <v>25.012379968135</v>
      </c>
      <c r="Q138" s="0" t="n">
        <v>14.8545348541275</v>
      </c>
      <c r="R138" s="0" t="n">
        <v>25.012379968135</v>
      </c>
      <c r="S138" s="0" t="n">
        <v>30.5713072747673</v>
      </c>
      <c r="T138" s="0" t="n">
        <v>14.8676242371912</v>
      </c>
    </row>
    <row r="139" customFormat="false" ht="18" hidden="false" customHeight="false" outlineLevel="0" collapsed="false">
      <c r="A139" s="0" t="s">
        <v>878</v>
      </c>
      <c r="B139" s="20" t="s">
        <v>878</v>
      </c>
      <c r="C139" s="0" t="n">
        <v>9.90040328915039</v>
      </c>
      <c r="D139" s="0" t="n">
        <v>3.16427742018986</v>
      </c>
      <c r="E139" s="0" t="n">
        <v>6.48843810154941</v>
      </c>
      <c r="F139" s="0" t="n">
        <v>13.1265431054892</v>
      </c>
      <c r="G139" s="0" t="n">
        <v>5.2220522947631</v>
      </c>
      <c r="H139" s="0" t="n">
        <v>5.28464564163799</v>
      </c>
      <c r="I139" s="0" t="n">
        <v>3.04732133702105</v>
      </c>
      <c r="J139" s="0" t="n">
        <v>8.82869088838603</v>
      </c>
      <c r="K139" s="0" t="n">
        <v>2.98328240416872</v>
      </c>
      <c r="L139" s="0" t="n">
        <v>11.3145335112388</v>
      </c>
      <c r="M139" s="0" t="n">
        <v>8.62515971369382</v>
      </c>
      <c r="N139" s="0" t="n">
        <v>5.09962136529059</v>
      </c>
      <c r="O139" s="0" t="n">
        <v>11.4848175466691</v>
      </c>
      <c r="P139" s="0" t="n">
        <v>7.25302301292946</v>
      </c>
      <c r="Q139" s="0" t="n">
        <v>6.64781514388817</v>
      </c>
      <c r="R139" s="0" t="n">
        <v>8.13794514059338</v>
      </c>
      <c r="S139" s="0" t="n">
        <v>6.64781514388817</v>
      </c>
      <c r="T139" s="0" t="n">
        <v>4.33415399694293</v>
      </c>
    </row>
    <row r="140" customFormat="false" ht="18" hidden="false" customHeight="false" outlineLevel="0" collapsed="false">
      <c r="A140" s="0" t="s">
        <v>881</v>
      </c>
      <c r="B140" s="20" t="s">
        <v>881</v>
      </c>
      <c r="C140" s="0" t="n">
        <v>8.18081709736884</v>
      </c>
      <c r="D140" s="0" t="n">
        <v>1.85572996979342</v>
      </c>
      <c r="E140" s="0" t="n">
        <v>4.87980519384104</v>
      </c>
      <c r="F140" s="0" t="n">
        <v>8.65745594750905</v>
      </c>
      <c r="G140" s="0" t="n">
        <v>4.87980519384104</v>
      </c>
      <c r="H140" s="0" t="n">
        <v>5.43917257849266</v>
      </c>
      <c r="I140" s="0" t="n">
        <v>2.28935492582129</v>
      </c>
      <c r="J140" s="0" t="n">
        <v>5.73753858575102</v>
      </c>
      <c r="K140" s="0" t="n">
        <v>2.51345613808113</v>
      </c>
      <c r="L140" s="0" t="n">
        <v>7.89477060453659</v>
      </c>
      <c r="M140" s="0" t="n">
        <v>5.75651569846055</v>
      </c>
      <c r="N140" s="0" t="n">
        <v>4.40530456199684</v>
      </c>
      <c r="O140" s="0" t="n">
        <v>11.1702951515366</v>
      </c>
      <c r="P140" s="0" t="n">
        <v>5.54761966267962</v>
      </c>
      <c r="Q140" s="0" t="n">
        <v>4.07665069745988</v>
      </c>
      <c r="R140" s="0" t="n">
        <v>4.84756491409379</v>
      </c>
      <c r="S140" s="0" t="n">
        <v>4.50541286351093</v>
      </c>
      <c r="T140" s="0" t="n">
        <v>3.68131804020863</v>
      </c>
    </row>
    <row r="141" customFormat="false" ht="18" hidden="false" customHeight="false" outlineLevel="0" collapsed="false">
      <c r="A141" s="0" t="s">
        <v>884</v>
      </c>
      <c r="B141" s="20" t="s">
        <v>884</v>
      </c>
      <c r="C141" s="0" t="n">
        <v>9.97469554580413</v>
      </c>
      <c r="D141" s="0" t="n">
        <v>1.56383793253069</v>
      </c>
      <c r="E141" s="0" t="n">
        <v>4.87997647318311</v>
      </c>
      <c r="F141" s="0" t="n">
        <v>5.93228937666994</v>
      </c>
      <c r="G141" s="0" t="n">
        <v>5.10326805149297</v>
      </c>
      <c r="H141" s="0" t="n">
        <v>6.22322118423825</v>
      </c>
      <c r="I141" s="0" t="n">
        <v>2.26193376791807</v>
      </c>
      <c r="J141" s="0" t="n">
        <v>5.35535092683576</v>
      </c>
      <c r="K141" s="0" t="n">
        <v>3.43114194577649</v>
      </c>
      <c r="L141" s="0" t="n">
        <v>4.37108693420918</v>
      </c>
      <c r="M141" s="0" t="n">
        <v>5.35273467058663</v>
      </c>
      <c r="N141" s="0" t="n">
        <v>4.87997647318311</v>
      </c>
      <c r="O141" s="0" t="n">
        <v>12.0025845232998</v>
      </c>
      <c r="P141" s="0" t="n">
        <v>5.14857033311012</v>
      </c>
      <c r="Q141" s="0" t="n">
        <v>4.57833462499943</v>
      </c>
      <c r="R141" s="0" t="n">
        <v>4.2393316970245</v>
      </c>
      <c r="S141" s="0" t="n">
        <v>4.62670952482033</v>
      </c>
      <c r="T141" s="0" t="n">
        <v>4.26064431816856</v>
      </c>
    </row>
    <row r="142" customFormat="false" ht="18" hidden="false" customHeight="false" outlineLevel="0" collapsed="false">
      <c r="A142" s="0" t="s">
        <v>887</v>
      </c>
      <c r="B142" s="20" t="s">
        <v>887</v>
      </c>
      <c r="C142" s="0" t="n">
        <v>6.8576042293859</v>
      </c>
      <c r="D142" s="0" t="n">
        <v>1.34622968940203</v>
      </c>
      <c r="E142" s="0" t="n">
        <v>3.91935776463511</v>
      </c>
      <c r="F142" s="0" t="n">
        <v>4.75952920485677</v>
      </c>
      <c r="G142" s="0" t="n">
        <v>3.60807138933021</v>
      </c>
      <c r="H142" s="0" t="n">
        <v>4.13974151857835</v>
      </c>
      <c r="I142" s="0" t="n">
        <v>1.63218532051451</v>
      </c>
      <c r="J142" s="0" t="n">
        <v>3.56409730062609</v>
      </c>
      <c r="K142" s="0" t="n">
        <v>1.45056005366372</v>
      </c>
      <c r="L142" s="0" t="n">
        <v>3.56409730062609</v>
      </c>
      <c r="M142" s="0" t="n">
        <v>3.4653219704018</v>
      </c>
      <c r="N142" s="0" t="n">
        <v>3.06354078594273</v>
      </c>
      <c r="O142" s="0" t="n">
        <v>6.68430754495723</v>
      </c>
      <c r="P142" s="0" t="n">
        <v>3.61631654713365</v>
      </c>
      <c r="Q142" s="0" t="n">
        <v>2.7792808510129</v>
      </c>
      <c r="R142" s="0" t="n">
        <v>3.82110407785385</v>
      </c>
      <c r="S142" s="0" t="n">
        <v>3.25150862722504</v>
      </c>
      <c r="T142" s="0" t="n">
        <v>3.2017548977282</v>
      </c>
    </row>
    <row r="143" customFormat="false" ht="18" hidden="false" customHeight="false" outlineLevel="0" collapsed="false">
      <c r="A143" s="0" t="s">
        <v>890</v>
      </c>
      <c r="B143" s="20" t="s">
        <v>890</v>
      </c>
      <c r="C143" s="0" t="n">
        <v>3.70856820418105</v>
      </c>
      <c r="D143" s="0" t="n">
        <v>0.727531318049254</v>
      </c>
      <c r="E143" s="0" t="n">
        <v>2.4023594924765</v>
      </c>
      <c r="F143" s="0" t="n">
        <v>2.84015963743363</v>
      </c>
      <c r="G143" s="0" t="n">
        <v>1.73499235326434</v>
      </c>
      <c r="H143" s="0" t="n">
        <v>1.87802907915994</v>
      </c>
      <c r="I143" s="0" t="n">
        <v>0.415086353154421</v>
      </c>
      <c r="J143" s="0" t="n">
        <v>1.86538115785884</v>
      </c>
      <c r="K143" s="0" t="n">
        <v>0.58082166780999</v>
      </c>
      <c r="L143" s="0" t="n">
        <v>2.84050087242123</v>
      </c>
      <c r="M143" s="0" t="n">
        <v>1.43463213129396</v>
      </c>
      <c r="N143" s="0" t="n">
        <v>1.48329228393927</v>
      </c>
      <c r="O143" s="0" t="n">
        <v>4.25244327116063</v>
      </c>
      <c r="P143" s="0" t="n">
        <v>1.76248206013792</v>
      </c>
      <c r="Q143" s="0" t="n">
        <v>1.64854229735695</v>
      </c>
      <c r="R143" s="0" t="n">
        <v>2.58418378331826</v>
      </c>
      <c r="S143" s="0" t="n">
        <v>1.35700639839888</v>
      </c>
      <c r="T143" s="0" t="n">
        <v>1.76248206013792</v>
      </c>
    </row>
    <row r="146" customFormat="false" ht="15" hidden="false" customHeight="false" outlineLevel="0" collapsed="false">
      <c r="A146" s="0" t="s">
        <v>1685</v>
      </c>
    </row>
    <row r="148" customFormat="false" ht="15" hidden="false" customHeight="false" outlineLevel="0" collapsed="false">
      <c r="A148" s="0" t="s">
        <v>1</v>
      </c>
      <c r="C148" s="0" t="s">
        <v>2</v>
      </c>
      <c r="D148" s="0" t="s">
        <v>3</v>
      </c>
      <c r="E148" s="0" t="s">
        <v>4</v>
      </c>
      <c r="F148" s="0" t="s">
        <v>5</v>
      </c>
      <c r="G148" s="0" t="s">
        <v>6</v>
      </c>
      <c r="H148" s="0" t="s">
        <v>7</v>
      </c>
      <c r="I148" s="0" t="s">
        <v>8</v>
      </c>
      <c r="J148" s="0" t="s">
        <v>9</v>
      </c>
      <c r="K148" s="0" t="s">
        <v>10</v>
      </c>
      <c r="L148" s="0" t="s">
        <v>11</v>
      </c>
      <c r="M148" s="0" t="s">
        <v>12</v>
      </c>
      <c r="N148" s="0" t="s">
        <v>13</v>
      </c>
      <c r="O148" s="0" t="s">
        <v>14</v>
      </c>
      <c r="P148" s="0" t="s">
        <v>15</v>
      </c>
      <c r="Q148" s="0" t="s">
        <v>16</v>
      </c>
      <c r="R148" s="0" t="s">
        <v>17</v>
      </c>
      <c r="S148" s="0" t="s">
        <v>18</v>
      </c>
      <c r="T148" s="0" t="s">
        <v>19</v>
      </c>
    </row>
    <row r="149" customFormat="false" ht="15" hidden="false" customHeight="false" outlineLevel="0" collapsed="false">
      <c r="A149" s="0" t="s">
        <v>1643</v>
      </c>
      <c r="C149" s="0" t="e">
        <f aca="false">100*C5/C$144</f>
        <v>#DIV/0!</v>
      </c>
      <c r="D149" s="0" t="e">
        <f aca="false">100*D5/D$144</f>
        <v>#DIV/0!</v>
      </c>
      <c r="E149" s="0" t="e">
        <f aca="false">100*E5/E$144</f>
        <v>#DIV/0!</v>
      </c>
      <c r="F149" s="0" t="e">
        <f aca="false">100*F5/F$144</f>
        <v>#DIV/0!</v>
      </c>
      <c r="G149" s="0" t="e">
        <f aca="false">100*G5/G$144</f>
        <v>#DIV/0!</v>
      </c>
      <c r="H149" s="0" t="e">
        <f aca="false">100*H5/H$144</f>
        <v>#DIV/0!</v>
      </c>
      <c r="I149" s="0" t="e">
        <f aca="false">100*I5/I$144</f>
        <v>#DIV/0!</v>
      </c>
      <c r="J149" s="0" t="e">
        <f aca="false">100*J5/J$144</f>
        <v>#DIV/0!</v>
      </c>
      <c r="K149" s="0" t="e">
        <f aca="false">100*K5/K$144</f>
        <v>#DIV/0!</v>
      </c>
      <c r="L149" s="0" t="e">
        <f aca="false">100*L5/L$144</f>
        <v>#DIV/0!</v>
      </c>
      <c r="M149" s="0" t="e">
        <f aca="false">100*M5/M$144</f>
        <v>#DIV/0!</v>
      </c>
      <c r="N149" s="0" t="e">
        <f aca="false">100*N5/N$144</f>
        <v>#DIV/0!</v>
      </c>
      <c r="O149" s="0" t="e">
        <f aca="false">100*O5/O$144</f>
        <v>#DIV/0!</v>
      </c>
      <c r="P149" s="0" t="e">
        <f aca="false">100*P5/P$144</f>
        <v>#DIV/0!</v>
      </c>
      <c r="Q149" s="0" t="e">
        <f aca="false">100*Q5/Q$144</f>
        <v>#DIV/0!</v>
      </c>
      <c r="R149" s="0" t="e">
        <f aca="false">100*R5/R$144</f>
        <v>#DIV/0!</v>
      </c>
      <c r="S149" s="0" t="e">
        <f aca="false">100*S5/S$144</f>
        <v>#DIV/0!</v>
      </c>
      <c r="T149" s="0" t="e">
        <f aca="false">100*T5/T$144</f>
        <v>#DIV/0!</v>
      </c>
    </row>
    <row r="150" customFormat="false" ht="15" hidden="false" customHeight="false" outlineLevel="0" collapsed="false">
      <c r="A150" s="0" t="s">
        <v>1644</v>
      </c>
      <c r="C150" s="0" t="e">
        <f aca="false">100*C6/C$144</f>
        <v>#DIV/0!</v>
      </c>
      <c r="D150" s="0" t="e">
        <f aca="false">100*D6/D$144</f>
        <v>#DIV/0!</v>
      </c>
      <c r="E150" s="0" t="e">
        <f aca="false">100*E6/E$144</f>
        <v>#DIV/0!</v>
      </c>
      <c r="F150" s="0" t="e">
        <f aca="false">100*F6/F$144</f>
        <v>#DIV/0!</v>
      </c>
      <c r="G150" s="0" t="e">
        <f aca="false">100*G6/G$144</f>
        <v>#DIV/0!</v>
      </c>
      <c r="H150" s="0" t="e">
        <f aca="false">100*H6/H$144</f>
        <v>#DIV/0!</v>
      </c>
      <c r="I150" s="0" t="e">
        <f aca="false">100*I6/I$144</f>
        <v>#DIV/0!</v>
      </c>
      <c r="J150" s="0" t="e">
        <f aca="false">100*J6/J$144</f>
        <v>#DIV/0!</v>
      </c>
      <c r="K150" s="0" t="e">
        <f aca="false">100*K6/K$144</f>
        <v>#DIV/0!</v>
      </c>
      <c r="L150" s="0" t="e">
        <f aca="false">100*L6/L$144</f>
        <v>#DIV/0!</v>
      </c>
      <c r="M150" s="0" t="e">
        <f aca="false">100*M6/M$144</f>
        <v>#DIV/0!</v>
      </c>
      <c r="N150" s="0" t="e">
        <f aca="false">100*N6/N$144</f>
        <v>#DIV/0!</v>
      </c>
      <c r="O150" s="0" t="e">
        <f aca="false">100*O6/O$144</f>
        <v>#DIV/0!</v>
      </c>
      <c r="P150" s="0" t="e">
        <f aca="false">100*P6/P$144</f>
        <v>#DIV/0!</v>
      </c>
      <c r="Q150" s="0" t="e">
        <f aca="false">100*Q6/Q$144</f>
        <v>#DIV/0!</v>
      </c>
      <c r="R150" s="0" t="e">
        <f aca="false">100*R6/R$144</f>
        <v>#DIV/0!</v>
      </c>
      <c r="S150" s="0" t="e">
        <f aca="false">100*S6/S$144</f>
        <v>#DIV/0!</v>
      </c>
      <c r="T150" s="0" t="e">
        <f aca="false">100*T6/T$144</f>
        <v>#DIV/0!</v>
      </c>
    </row>
    <row r="151" customFormat="false" ht="15" hidden="false" customHeight="false" outlineLevel="0" collapsed="false">
      <c r="A151" s="0" t="s">
        <v>510</v>
      </c>
      <c r="C151" s="0" t="e">
        <f aca="false">100*C7/C$144</f>
        <v>#DIV/0!</v>
      </c>
      <c r="D151" s="0" t="e">
        <f aca="false">100*D7/D$144</f>
        <v>#DIV/0!</v>
      </c>
      <c r="E151" s="0" t="e">
        <f aca="false">100*E7/E$144</f>
        <v>#DIV/0!</v>
      </c>
      <c r="F151" s="0" t="e">
        <f aca="false">100*F7/F$144</f>
        <v>#DIV/0!</v>
      </c>
      <c r="G151" s="0" t="e">
        <f aca="false">100*G7/G$144</f>
        <v>#DIV/0!</v>
      </c>
      <c r="H151" s="0" t="e">
        <f aca="false">100*H7/H$144</f>
        <v>#DIV/0!</v>
      </c>
      <c r="I151" s="0" t="e">
        <f aca="false">100*I7/I$144</f>
        <v>#DIV/0!</v>
      </c>
      <c r="J151" s="0" t="e">
        <f aca="false">100*J7/J$144</f>
        <v>#DIV/0!</v>
      </c>
      <c r="K151" s="0" t="e">
        <f aca="false">100*K7/K$144</f>
        <v>#DIV/0!</v>
      </c>
      <c r="L151" s="0" t="e">
        <f aca="false">100*L7/L$144</f>
        <v>#DIV/0!</v>
      </c>
      <c r="M151" s="0" t="e">
        <f aca="false">100*M7/M$144</f>
        <v>#DIV/0!</v>
      </c>
      <c r="N151" s="0" t="e">
        <f aca="false">100*N7/N$144</f>
        <v>#DIV/0!</v>
      </c>
      <c r="O151" s="0" t="e">
        <f aca="false">100*O7/O$144</f>
        <v>#DIV/0!</v>
      </c>
      <c r="P151" s="0" t="e">
        <f aca="false">100*P7/P$144</f>
        <v>#DIV/0!</v>
      </c>
      <c r="Q151" s="0" t="e">
        <f aca="false">100*Q7/Q$144</f>
        <v>#DIV/0!</v>
      </c>
      <c r="R151" s="0" t="e">
        <f aca="false">100*R7/R$144</f>
        <v>#DIV/0!</v>
      </c>
      <c r="S151" s="0" t="e">
        <f aca="false">100*S7/S$144</f>
        <v>#DIV/0!</v>
      </c>
      <c r="T151" s="0" t="e">
        <f aca="false">100*T7/T$144</f>
        <v>#DIV/0!</v>
      </c>
    </row>
    <row r="152" customFormat="false" ht="15" hidden="false" customHeight="false" outlineLevel="0" collapsed="false">
      <c r="A152" s="0" t="s">
        <v>513</v>
      </c>
      <c r="C152" s="0" t="e">
        <f aca="false">100*C8/C$144</f>
        <v>#DIV/0!</v>
      </c>
      <c r="D152" s="0" t="e">
        <f aca="false">100*D8/D$144</f>
        <v>#DIV/0!</v>
      </c>
      <c r="E152" s="0" t="e">
        <f aca="false">100*E8/E$144</f>
        <v>#DIV/0!</v>
      </c>
      <c r="F152" s="0" t="e">
        <f aca="false">100*F8/F$144</f>
        <v>#DIV/0!</v>
      </c>
      <c r="G152" s="0" t="e">
        <f aca="false">100*G8/G$144</f>
        <v>#DIV/0!</v>
      </c>
      <c r="H152" s="0" t="e">
        <f aca="false">100*H8/H$144</f>
        <v>#DIV/0!</v>
      </c>
      <c r="I152" s="0" t="e">
        <f aca="false">100*I8/I$144</f>
        <v>#DIV/0!</v>
      </c>
      <c r="J152" s="0" t="e">
        <f aca="false">100*J8/J$144</f>
        <v>#DIV/0!</v>
      </c>
      <c r="K152" s="0" t="e">
        <f aca="false">100*K8/K$144</f>
        <v>#DIV/0!</v>
      </c>
      <c r="L152" s="0" t="e">
        <f aca="false">100*L8/L$144</f>
        <v>#DIV/0!</v>
      </c>
      <c r="M152" s="0" t="e">
        <f aca="false">100*M8/M$144</f>
        <v>#DIV/0!</v>
      </c>
      <c r="N152" s="0" t="e">
        <f aca="false">100*N8/N$144</f>
        <v>#DIV/0!</v>
      </c>
      <c r="O152" s="0" t="e">
        <f aca="false">100*O8/O$144</f>
        <v>#DIV/0!</v>
      </c>
      <c r="P152" s="0" t="e">
        <f aca="false">100*P8/P$144</f>
        <v>#DIV/0!</v>
      </c>
      <c r="Q152" s="0" t="e">
        <f aca="false">100*Q8/Q$144</f>
        <v>#DIV/0!</v>
      </c>
      <c r="R152" s="0" t="e">
        <f aca="false">100*R8/R$144</f>
        <v>#DIV/0!</v>
      </c>
      <c r="S152" s="0" t="e">
        <f aca="false">100*S8/S$144</f>
        <v>#DIV/0!</v>
      </c>
      <c r="T152" s="0" t="e">
        <f aca="false">100*T8/T$144</f>
        <v>#DIV/0!</v>
      </c>
    </row>
    <row r="153" customFormat="false" ht="15" hidden="false" customHeight="false" outlineLevel="0" collapsed="false">
      <c r="A153" s="0" t="s">
        <v>516</v>
      </c>
      <c r="C153" s="0" t="e">
        <f aca="false">100*C9/C$144</f>
        <v>#DIV/0!</v>
      </c>
      <c r="D153" s="0" t="e">
        <f aca="false">100*D9/D$144</f>
        <v>#DIV/0!</v>
      </c>
      <c r="E153" s="0" t="e">
        <f aca="false">100*E9/E$144</f>
        <v>#DIV/0!</v>
      </c>
      <c r="F153" s="0" t="e">
        <f aca="false">100*F9/F$144</f>
        <v>#DIV/0!</v>
      </c>
      <c r="G153" s="0" t="e">
        <f aca="false">100*G9/G$144</f>
        <v>#DIV/0!</v>
      </c>
      <c r="H153" s="0" t="e">
        <f aca="false">100*H9/H$144</f>
        <v>#DIV/0!</v>
      </c>
      <c r="I153" s="0" t="e">
        <f aca="false">100*I9/I$144</f>
        <v>#DIV/0!</v>
      </c>
      <c r="J153" s="0" t="e">
        <f aca="false">100*J9/J$144</f>
        <v>#DIV/0!</v>
      </c>
      <c r="K153" s="0" t="e">
        <f aca="false">100*K9/K$144</f>
        <v>#DIV/0!</v>
      </c>
      <c r="L153" s="0" t="e">
        <f aca="false">100*L9/L$144</f>
        <v>#DIV/0!</v>
      </c>
      <c r="M153" s="0" t="e">
        <f aca="false">100*M9/M$144</f>
        <v>#DIV/0!</v>
      </c>
      <c r="N153" s="0" t="e">
        <f aca="false">100*N9/N$144</f>
        <v>#DIV/0!</v>
      </c>
      <c r="O153" s="0" t="e">
        <f aca="false">100*O9/O$144</f>
        <v>#DIV/0!</v>
      </c>
      <c r="P153" s="0" t="e">
        <f aca="false">100*P9/P$144</f>
        <v>#DIV/0!</v>
      </c>
      <c r="Q153" s="0" t="e">
        <f aca="false">100*Q9/Q$144</f>
        <v>#DIV/0!</v>
      </c>
      <c r="R153" s="0" t="e">
        <f aca="false">100*R9/R$144</f>
        <v>#DIV/0!</v>
      </c>
      <c r="S153" s="0" t="e">
        <f aca="false">100*S9/S$144</f>
        <v>#DIV/0!</v>
      </c>
      <c r="T153" s="0" t="e">
        <f aca="false">100*T9/T$144</f>
        <v>#DIV/0!</v>
      </c>
    </row>
    <row r="154" customFormat="false" ht="15" hidden="false" customHeight="false" outlineLevel="0" collapsed="false">
      <c r="A154" s="0" t="s">
        <v>519</v>
      </c>
      <c r="C154" s="0" t="e">
        <f aca="false">100*C10/C$144</f>
        <v>#DIV/0!</v>
      </c>
      <c r="D154" s="0" t="e">
        <f aca="false">100*D10/D$144</f>
        <v>#DIV/0!</v>
      </c>
      <c r="E154" s="0" t="e">
        <f aca="false">100*E10/E$144</f>
        <v>#DIV/0!</v>
      </c>
      <c r="F154" s="0" t="e">
        <f aca="false">100*F10/F$144</f>
        <v>#DIV/0!</v>
      </c>
      <c r="G154" s="0" t="e">
        <f aca="false">100*G10/G$144</f>
        <v>#DIV/0!</v>
      </c>
      <c r="H154" s="0" t="e">
        <f aca="false">100*H10/H$144</f>
        <v>#DIV/0!</v>
      </c>
      <c r="I154" s="0" t="e">
        <f aca="false">100*I10/I$144</f>
        <v>#DIV/0!</v>
      </c>
      <c r="J154" s="0" t="e">
        <f aca="false">100*J10/J$144</f>
        <v>#DIV/0!</v>
      </c>
      <c r="K154" s="0" t="e">
        <f aca="false">100*K10/K$144</f>
        <v>#DIV/0!</v>
      </c>
      <c r="L154" s="0" t="e">
        <f aca="false">100*L10/L$144</f>
        <v>#DIV/0!</v>
      </c>
      <c r="M154" s="0" t="e">
        <f aca="false">100*M10/M$144</f>
        <v>#DIV/0!</v>
      </c>
      <c r="N154" s="0" t="e">
        <f aca="false">100*N10/N$144</f>
        <v>#DIV/0!</v>
      </c>
      <c r="O154" s="0" t="e">
        <f aca="false">100*O10/O$144</f>
        <v>#DIV/0!</v>
      </c>
      <c r="P154" s="0" t="e">
        <f aca="false">100*P10/P$144</f>
        <v>#DIV/0!</v>
      </c>
      <c r="Q154" s="0" t="e">
        <f aca="false">100*Q10/Q$144</f>
        <v>#DIV/0!</v>
      </c>
      <c r="R154" s="0" t="e">
        <f aca="false">100*R10/R$144</f>
        <v>#DIV/0!</v>
      </c>
      <c r="S154" s="0" t="e">
        <f aca="false">100*S10/S$144</f>
        <v>#DIV/0!</v>
      </c>
      <c r="T154" s="0" t="e">
        <f aca="false">100*T10/T$144</f>
        <v>#DIV/0!</v>
      </c>
    </row>
    <row r="155" customFormat="false" ht="15" hidden="false" customHeight="false" outlineLevel="0" collapsed="false">
      <c r="A155" s="0" t="s">
        <v>522</v>
      </c>
      <c r="C155" s="0" t="e">
        <f aca="false">100*C11/C$144</f>
        <v>#DIV/0!</v>
      </c>
      <c r="D155" s="0" t="e">
        <f aca="false">100*D11/D$144</f>
        <v>#DIV/0!</v>
      </c>
      <c r="E155" s="0" t="e">
        <f aca="false">100*E11/E$144</f>
        <v>#DIV/0!</v>
      </c>
      <c r="F155" s="0" t="e">
        <f aca="false">100*F11/F$144</f>
        <v>#DIV/0!</v>
      </c>
      <c r="G155" s="0" t="e">
        <f aca="false">100*G11/G$144</f>
        <v>#DIV/0!</v>
      </c>
      <c r="H155" s="0" t="e">
        <f aca="false">100*H11/H$144</f>
        <v>#DIV/0!</v>
      </c>
      <c r="I155" s="0" t="e">
        <f aca="false">100*I11/I$144</f>
        <v>#DIV/0!</v>
      </c>
      <c r="J155" s="0" t="e">
        <f aca="false">100*J11/J$144</f>
        <v>#DIV/0!</v>
      </c>
      <c r="K155" s="0" t="e">
        <f aca="false">100*K11/K$144</f>
        <v>#DIV/0!</v>
      </c>
      <c r="L155" s="0" t="e">
        <f aca="false">100*L11/L$144</f>
        <v>#DIV/0!</v>
      </c>
      <c r="M155" s="0" t="e">
        <f aca="false">100*M11/M$144</f>
        <v>#DIV/0!</v>
      </c>
      <c r="N155" s="0" t="e">
        <f aca="false">100*N11/N$144</f>
        <v>#DIV/0!</v>
      </c>
      <c r="O155" s="0" t="e">
        <f aca="false">100*O11/O$144</f>
        <v>#DIV/0!</v>
      </c>
      <c r="P155" s="0" t="e">
        <f aca="false">100*P11/P$144</f>
        <v>#DIV/0!</v>
      </c>
      <c r="Q155" s="0" t="e">
        <f aca="false">100*Q11/Q$144</f>
        <v>#DIV/0!</v>
      </c>
      <c r="R155" s="0" t="e">
        <f aca="false">100*R11/R$144</f>
        <v>#DIV/0!</v>
      </c>
      <c r="S155" s="0" t="e">
        <f aca="false">100*S11/S$144</f>
        <v>#DIV/0!</v>
      </c>
      <c r="T155" s="0" t="e">
        <f aca="false">100*T11/T$144</f>
        <v>#DIV/0!</v>
      </c>
    </row>
    <row r="156" customFormat="false" ht="15" hidden="false" customHeight="false" outlineLevel="0" collapsed="false">
      <c r="A156" s="0" t="s">
        <v>525</v>
      </c>
      <c r="C156" s="0" t="e">
        <f aca="false">100*C12/C$144</f>
        <v>#DIV/0!</v>
      </c>
      <c r="D156" s="0" t="e">
        <f aca="false">100*D12/D$144</f>
        <v>#DIV/0!</v>
      </c>
      <c r="E156" s="0" t="e">
        <f aca="false">100*E12/E$144</f>
        <v>#DIV/0!</v>
      </c>
      <c r="F156" s="0" t="e">
        <f aca="false">100*F12/F$144</f>
        <v>#DIV/0!</v>
      </c>
      <c r="G156" s="0" t="e">
        <f aca="false">100*G12/G$144</f>
        <v>#DIV/0!</v>
      </c>
      <c r="H156" s="0" t="e">
        <f aca="false">100*H12/H$144</f>
        <v>#DIV/0!</v>
      </c>
      <c r="I156" s="0" t="e">
        <f aca="false">100*I12/I$144</f>
        <v>#DIV/0!</v>
      </c>
      <c r="J156" s="0" t="e">
        <f aca="false">100*J12/J$144</f>
        <v>#DIV/0!</v>
      </c>
      <c r="K156" s="0" t="e">
        <f aca="false">100*K12/K$144</f>
        <v>#DIV/0!</v>
      </c>
      <c r="L156" s="0" t="e">
        <f aca="false">100*L12/L$144</f>
        <v>#DIV/0!</v>
      </c>
      <c r="M156" s="0" t="e">
        <f aca="false">100*M12/M$144</f>
        <v>#DIV/0!</v>
      </c>
      <c r="N156" s="0" t="e">
        <f aca="false">100*N12/N$144</f>
        <v>#DIV/0!</v>
      </c>
      <c r="O156" s="0" t="e">
        <f aca="false">100*O12/O$144</f>
        <v>#DIV/0!</v>
      </c>
      <c r="P156" s="0" t="e">
        <f aca="false">100*P12/P$144</f>
        <v>#DIV/0!</v>
      </c>
      <c r="Q156" s="0" t="e">
        <f aca="false">100*Q12/Q$144</f>
        <v>#DIV/0!</v>
      </c>
      <c r="R156" s="0" t="e">
        <f aca="false">100*R12/R$144</f>
        <v>#DIV/0!</v>
      </c>
      <c r="S156" s="0" t="e">
        <f aca="false">100*S12/S$144</f>
        <v>#DIV/0!</v>
      </c>
      <c r="T156" s="0" t="e">
        <f aca="false">100*T12/T$144</f>
        <v>#DIV/0!</v>
      </c>
    </row>
    <row r="157" customFormat="false" ht="15" hidden="false" customHeight="false" outlineLevel="0" collapsed="false">
      <c r="A157" s="0" t="s">
        <v>528</v>
      </c>
      <c r="C157" s="0" t="e">
        <f aca="false">100*C13/C$144</f>
        <v>#DIV/0!</v>
      </c>
      <c r="D157" s="0" t="e">
        <f aca="false">100*D13/D$144</f>
        <v>#DIV/0!</v>
      </c>
      <c r="E157" s="0" t="e">
        <f aca="false">100*E13/E$144</f>
        <v>#DIV/0!</v>
      </c>
      <c r="F157" s="0" t="e">
        <f aca="false">100*F13/F$144</f>
        <v>#DIV/0!</v>
      </c>
      <c r="G157" s="0" t="e">
        <f aca="false">100*G13/G$144</f>
        <v>#DIV/0!</v>
      </c>
      <c r="H157" s="0" t="e">
        <f aca="false">100*H13/H$144</f>
        <v>#DIV/0!</v>
      </c>
      <c r="I157" s="0" t="e">
        <f aca="false">100*I13/I$144</f>
        <v>#DIV/0!</v>
      </c>
      <c r="J157" s="0" t="e">
        <f aca="false">100*J13/J$144</f>
        <v>#DIV/0!</v>
      </c>
      <c r="K157" s="0" t="e">
        <f aca="false">100*K13/K$144</f>
        <v>#DIV/0!</v>
      </c>
      <c r="L157" s="0" t="e">
        <f aca="false">100*L13/L$144</f>
        <v>#DIV/0!</v>
      </c>
      <c r="M157" s="0" t="e">
        <f aca="false">100*M13/M$144</f>
        <v>#DIV/0!</v>
      </c>
      <c r="N157" s="0" t="e">
        <f aca="false">100*N13/N$144</f>
        <v>#DIV/0!</v>
      </c>
      <c r="O157" s="0" t="e">
        <f aca="false">100*O13/O$144</f>
        <v>#DIV/0!</v>
      </c>
      <c r="P157" s="0" t="e">
        <f aca="false">100*P13/P$144</f>
        <v>#DIV/0!</v>
      </c>
      <c r="Q157" s="0" t="e">
        <f aca="false">100*Q13/Q$144</f>
        <v>#DIV/0!</v>
      </c>
      <c r="R157" s="0" t="e">
        <f aca="false">100*R13/R$144</f>
        <v>#DIV/0!</v>
      </c>
      <c r="S157" s="0" t="e">
        <f aca="false">100*S13/S$144</f>
        <v>#DIV/0!</v>
      </c>
      <c r="T157" s="0" t="e">
        <f aca="false">100*T13/T$144</f>
        <v>#DIV/0!</v>
      </c>
    </row>
    <row r="158" customFormat="false" ht="15" hidden="false" customHeight="false" outlineLevel="0" collapsed="false">
      <c r="A158" s="0" t="s">
        <v>531</v>
      </c>
      <c r="C158" s="0" t="e">
        <f aca="false">100*C14/C$144</f>
        <v>#DIV/0!</v>
      </c>
      <c r="D158" s="0" t="e">
        <f aca="false">100*D14/D$144</f>
        <v>#DIV/0!</v>
      </c>
      <c r="E158" s="0" t="e">
        <f aca="false">100*E14/E$144</f>
        <v>#DIV/0!</v>
      </c>
      <c r="F158" s="0" t="e">
        <f aca="false">100*F14/F$144</f>
        <v>#DIV/0!</v>
      </c>
      <c r="G158" s="0" t="e">
        <f aca="false">100*G14/G$144</f>
        <v>#DIV/0!</v>
      </c>
      <c r="H158" s="0" t="e">
        <f aca="false">100*H14/H$144</f>
        <v>#DIV/0!</v>
      </c>
      <c r="I158" s="0" t="e">
        <f aca="false">100*I14/I$144</f>
        <v>#DIV/0!</v>
      </c>
      <c r="J158" s="0" t="e">
        <f aca="false">100*J14/J$144</f>
        <v>#DIV/0!</v>
      </c>
      <c r="K158" s="0" t="e">
        <f aca="false">100*K14/K$144</f>
        <v>#DIV/0!</v>
      </c>
      <c r="L158" s="0" t="e">
        <f aca="false">100*L14/L$144</f>
        <v>#DIV/0!</v>
      </c>
      <c r="M158" s="0" t="e">
        <f aca="false">100*M14/M$144</f>
        <v>#DIV/0!</v>
      </c>
      <c r="N158" s="0" t="e">
        <f aca="false">100*N14/N$144</f>
        <v>#DIV/0!</v>
      </c>
      <c r="O158" s="0" t="e">
        <f aca="false">100*O14/O$144</f>
        <v>#DIV/0!</v>
      </c>
      <c r="P158" s="0" t="e">
        <f aca="false">100*P14/P$144</f>
        <v>#DIV/0!</v>
      </c>
      <c r="Q158" s="0" t="e">
        <f aca="false">100*Q14/Q$144</f>
        <v>#DIV/0!</v>
      </c>
      <c r="R158" s="0" t="e">
        <f aca="false">100*R14/R$144</f>
        <v>#DIV/0!</v>
      </c>
      <c r="S158" s="0" t="e">
        <f aca="false">100*S14/S$144</f>
        <v>#DIV/0!</v>
      </c>
      <c r="T158" s="0" t="e">
        <f aca="false">100*T14/T$144</f>
        <v>#DIV/0!</v>
      </c>
    </row>
    <row r="159" customFormat="false" ht="15" hidden="false" customHeight="false" outlineLevel="0" collapsed="false">
      <c r="A159" s="0" t="s">
        <v>534</v>
      </c>
      <c r="C159" s="0" t="e">
        <f aca="false">100*C15/C$144</f>
        <v>#DIV/0!</v>
      </c>
      <c r="D159" s="0" t="e">
        <f aca="false">100*D15/D$144</f>
        <v>#DIV/0!</v>
      </c>
      <c r="E159" s="0" t="e">
        <f aca="false">100*E15/E$144</f>
        <v>#DIV/0!</v>
      </c>
      <c r="F159" s="0" t="e">
        <f aca="false">100*F15/F$144</f>
        <v>#DIV/0!</v>
      </c>
      <c r="G159" s="0" t="e">
        <f aca="false">100*G15/G$144</f>
        <v>#DIV/0!</v>
      </c>
      <c r="H159" s="0" t="e">
        <f aca="false">100*H15/H$144</f>
        <v>#DIV/0!</v>
      </c>
      <c r="I159" s="0" t="e">
        <f aca="false">100*I15/I$144</f>
        <v>#DIV/0!</v>
      </c>
      <c r="J159" s="0" t="e">
        <f aca="false">100*J15/J$144</f>
        <v>#DIV/0!</v>
      </c>
      <c r="K159" s="0" t="e">
        <f aca="false">100*K15/K$144</f>
        <v>#DIV/0!</v>
      </c>
      <c r="L159" s="0" t="e">
        <f aca="false">100*L15/L$144</f>
        <v>#DIV/0!</v>
      </c>
      <c r="M159" s="0" t="e">
        <f aca="false">100*M15/M$144</f>
        <v>#DIV/0!</v>
      </c>
      <c r="N159" s="0" t="e">
        <f aca="false">100*N15/N$144</f>
        <v>#DIV/0!</v>
      </c>
      <c r="O159" s="0" t="e">
        <f aca="false">100*O15/O$144</f>
        <v>#DIV/0!</v>
      </c>
      <c r="P159" s="0" t="e">
        <f aca="false">100*P15/P$144</f>
        <v>#DIV/0!</v>
      </c>
      <c r="Q159" s="0" t="e">
        <f aca="false">100*Q15/Q$144</f>
        <v>#DIV/0!</v>
      </c>
      <c r="R159" s="0" t="e">
        <f aca="false">100*R15/R$144</f>
        <v>#DIV/0!</v>
      </c>
      <c r="S159" s="0" t="e">
        <f aca="false">100*S15/S$144</f>
        <v>#DIV/0!</v>
      </c>
      <c r="T159" s="0" t="e">
        <f aca="false">100*T15/T$144</f>
        <v>#DIV/0!</v>
      </c>
    </row>
    <row r="160" customFormat="false" ht="15" hidden="false" customHeight="false" outlineLevel="0" collapsed="false">
      <c r="A160" s="0" t="s">
        <v>537</v>
      </c>
      <c r="C160" s="0" t="e">
        <f aca="false">100*C16/C$144</f>
        <v>#DIV/0!</v>
      </c>
      <c r="D160" s="0" t="e">
        <f aca="false">100*D16/D$144</f>
        <v>#DIV/0!</v>
      </c>
      <c r="E160" s="0" t="e">
        <f aca="false">100*E16/E$144</f>
        <v>#DIV/0!</v>
      </c>
      <c r="F160" s="0" t="e">
        <f aca="false">100*F16/F$144</f>
        <v>#DIV/0!</v>
      </c>
      <c r="G160" s="0" t="e">
        <f aca="false">100*G16/G$144</f>
        <v>#DIV/0!</v>
      </c>
      <c r="H160" s="0" t="e">
        <f aca="false">100*H16/H$144</f>
        <v>#DIV/0!</v>
      </c>
      <c r="I160" s="0" t="e">
        <f aca="false">100*I16/I$144</f>
        <v>#DIV/0!</v>
      </c>
      <c r="J160" s="0" t="e">
        <f aca="false">100*J16/J$144</f>
        <v>#DIV/0!</v>
      </c>
      <c r="K160" s="0" t="e">
        <f aca="false">100*K16/K$144</f>
        <v>#DIV/0!</v>
      </c>
      <c r="L160" s="0" t="e">
        <f aca="false">100*L16/L$144</f>
        <v>#DIV/0!</v>
      </c>
      <c r="M160" s="0" t="e">
        <f aca="false">100*M16/M$144</f>
        <v>#DIV/0!</v>
      </c>
      <c r="N160" s="0" t="e">
        <f aca="false">100*N16/N$144</f>
        <v>#DIV/0!</v>
      </c>
      <c r="O160" s="0" t="e">
        <f aca="false">100*O16/O$144</f>
        <v>#DIV/0!</v>
      </c>
      <c r="P160" s="0" t="e">
        <f aca="false">100*P16/P$144</f>
        <v>#DIV/0!</v>
      </c>
      <c r="Q160" s="0" t="e">
        <f aca="false">100*Q16/Q$144</f>
        <v>#DIV/0!</v>
      </c>
      <c r="R160" s="0" t="e">
        <f aca="false">100*R16/R$144</f>
        <v>#DIV/0!</v>
      </c>
      <c r="S160" s="0" t="e">
        <f aca="false">100*S16/S$144</f>
        <v>#DIV/0!</v>
      </c>
      <c r="T160" s="0" t="e">
        <f aca="false">100*T16/T$144</f>
        <v>#DIV/0!</v>
      </c>
    </row>
    <row r="161" customFormat="false" ht="15" hidden="false" customHeight="false" outlineLevel="0" collapsed="false">
      <c r="A161" s="0" t="s">
        <v>540</v>
      </c>
      <c r="C161" s="0" t="e">
        <f aca="false">100*C17/C$144</f>
        <v>#DIV/0!</v>
      </c>
      <c r="D161" s="0" t="e">
        <f aca="false">100*D17/D$144</f>
        <v>#DIV/0!</v>
      </c>
      <c r="E161" s="0" t="e">
        <f aca="false">100*E17/E$144</f>
        <v>#DIV/0!</v>
      </c>
      <c r="F161" s="0" t="e">
        <f aca="false">100*F17/F$144</f>
        <v>#DIV/0!</v>
      </c>
      <c r="G161" s="0" t="e">
        <f aca="false">100*G17/G$144</f>
        <v>#DIV/0!</v>
      </c>
      <c r="H161" s="0" t="e">
        <f aca="false">100*H17/H$144</f>
        <v>#DIV/0!</v>
      </c>
      <c r="I161" s="0" t="e">
        <f aca="false">100*I17/I$144</f>
        <v>#DIV/0!</v>
      </c>
      <c r="J161" s="0" t="e">
        <f aca="false">100*J17/J$144</f>
        <v>#DIV/0!</v>
      </c>
      <c r="K161" s="0" t="e">
        <f aca="false">100*K17/K$144</f>
        <v>#DIV/0!</v>
      </c>
      <c r="L161" s="0" t="e">
        <f aca="false">100*L17/L$144</f>
        <v>#DIV/0!</v>
      </c>
      <c r="M161" s="0" t="e">
        <f aca="false">100*M17/M$144</f>
        <v>#DIV/0!</v>
      </c>
      <c r="N161" s="0" t="e">
        <f aca="false">100*N17/N$144</f>
        <v>#DIV/0!</v>
      </c>
      <c r="O161" s="0" t="e">
        <f aca="false">100*O17/O$144</f>
        <v>#DIV/0!</v>
      </c>
      <c r="P161" s="0" t="e">
        <f aca="false">100*P17/P$144</f>
        <v>#DIV/0!</v>
      </c>
      <c r="Q161" s="0" t="e">
        <f aca="false">100*Q17/Q$144</f>
        <v>#DIV/0!</v>
      </c>
      <c r="R161" s="0" t="e">
        <f aca="false">100*R17/R$144</f>
        <v>#DIV/0!</v>
      </c>
      <c r="S161" s="0" t="e">
        <f aca="false">100*S17/S$144</f>
        <v>#DIV/0!</v>
      </c>
      <c r="T161" s="0" t="e">
        <f aca="false">100*T17/T$144</f>
        <v>#DIV/0!</v>
      </c>
    </row>
    <row r="162" customFormat="false" ht="15" hidden="false" customHeight="false" outlineLevel="0" collapsed="false">
      <c r="A162" s="0" t="s">
        <v>543</v>
      </c>
      <c r="C162" s="0" t="e">
        <f aca="false">100*C18/C$144</f>
        <v>#DIV/0!</v>
      </c>
      <c r="D162" s="0" t="e">
        <f aca="false">100*D18/D$144</f>
        <v>#DIV/0!</v>
      </c>
      <c r="E162" s="0" t="e">
        <f aca="false">100*E18/E$144</f>
        <v>#DIV/0!</v>
      </c>
      <c r="F162" s="0" t="e">
        <f aca="false">100*F18/F$144</f>
        <v>#DIV/0!</v>
      </c>
      <c r="G162" s="0" t="e">
        <f aca="false">100*G18/G$144</f>
        <v>#DIV/0!</v>
      </c>
      <c r="H162" s="0" t="e">
        <f aca="false">100*H18/H$144</f>
        <v>#DIV/0!</v>
      </c>
      <c r="I162" s="0" t="e">
        <f aca="false">100*I18/I$144</f>
        <v>#DIV/0!</v>
      </c>
      <c r="J162" s="0" t="e">
        <f aca="false">100*J18/J$144</f>
        <v>#DIV/0!</v>
      </c>
      <c r="K162" s="0" t="e">
        <f aca="false">100*K18/K$144</f>
        <v>#DIV/0!</v>
      </c>
      <c r="L162" s="0" t="e">
        <f aca="false">100*L18/L$144</f>
        <v>#DIV/0!</v>
      </c>
      <c r="M162" s="0" t="e">
        <f aca="false">100*M18/M$144</f>
        <v>#DIV/0!</v>
      </c>
      <c r="N162" s="0" t="e">
        <f aca="false">100*N18/N$144</f>
        <v>#DIV/0!</v>
      </c>
      <c r="O162" s="0" t="e">
        <f aca="false">100*O18/O$144</f>
        <v>#DIV/0!</v>
      </c>
      <c r="P162" s="0" t="e">
        <f aca="false">100*P18/P$144</f>
        <v>#DIV/0!</v>
      </c>
      <c r="Q162" s="0" t="e">
        <f aca="false">100*Q18/Q$144</f>
        <v>#DIV/0!</v>
      </c>
      <c r="R162" s="0" t="e">
        <f aca="false">100*R18/R$144</f>
        <v>#DIV/0!</v>
      </c>
      <c r="S162" s="0" t="e">
        <f aca="false">100*S18/S$144</f>
        <v>#DIV/0!</v>
      </c>
      <c r="T162" s="0" t="e">
        <f aca="false">100*T18/T$144</f>
        <v>#DIV/0!</v>
      </c>
    </row>
    <row r="163" customFormat="false" ht="15" hidden="false" customHeight="false" outlineLevel="0" collapsed="false">
      <c r="A163" s="0" t="s">
        <v>546</v>
      </c>
      <c r="C163" s="0" t="e">
        <f aca="false">100*C19/C$144</f>
        <v>#DIV/0!</v>
      </c>
      <c r="D163" s="0" t="e">
        <f aca="false">100*D19/D$144</f>
        <v>#DIV/0!</v>
      </c>
      <c r="E163" s="0" t="e">
        <f aca="false">100*E19/E$144</f>
        <v>#DIV/0!</v>
      </c>
      <c r="F163" s="0" t="e">
        <f aca="false">100*F19/F$144</f>
        <v>#DIV/0!</v>
      </c>
      <c r="G163" s="0" t="e">
        <f aca="false">100*G19/G$144</f>
        <v>#DIV/0!</v>
      </c>
      <c r="H163" s="0" t="e">
        <f aca="false">100*H19/H$144</f>
        <v>#DIV/0!</v>
      </c>
      <c r="I163" s="0" t="e">
        <f aca="false">100*I19/I$144</f>
        <v>#DIV/0!</v>
      </c>
      <c r="J163" s="0" t="e">
        <f aca="false">100*J19/J$144</f>
        <v>#DIV/0!</v>
      </c>
      <c r="K163" s="0" t="e">
        <f aca="false">100*K19/K$144</f>
        <v>#DIV/0!</v>
      </c>
      <c r="L163" s="0" t="e">
        <f aca="false">100*L19/L$144</f>
        <v>#DIV/0!</v>
      </c>
      <c r="M163" s="0" t="e">
        <f aca="false">100*M19/M$144</f>
        <v>#DIV/0!</v>
      </c>
      <c r="N163" s="0" t="e">
        <f aca="false">100*N19/N$144</f>
        <v>#DIV/0!</v>
      </c>
      <c r="O163" s="0" t="e">
        <f aca="false">100*O19/O$144</f>
        <v>#DIV/0!</v>
      </c>
      <c r="P163" s="0" t="e">
        <f aca="false">100*P19/P$144</f>
        <v>#DIV/0!</v>
      </c>
      <c r="Q163" s="0" t="e">
        <f aca="false">100*Q19/Q$144</f>
        <v>#DIV/0!</v>
      </c>
      <c r="R163" s="0" t="e">
        <f aca="false">100*R19/R$144</f>
        <v>#DIV/0!</v>
      </c>
      <c r="S163" s="0" t="e">
        <f aca="false">100*S19/S$144</f>
        <v>#DIV/0!</v>
      </c>
      <c r="T163" s="0" t="e">
        <f aca="false">100*T19/T$144</f>
        <v>#DIV/0!</v>
      </c>
    </row>
    <row r="164" customFormat="false" ht="15" hidden="false" customHeight="false" outlineLevel="0" collapsed="false">
      <c r="A164" s="0" t="s">
        <v>549</v>
      </c>
      <c r="C164" s="0" t="e">
        <f aca="false">100*C20/C$144</f>
        <v>#DIV/0!</v>
      </c>
      <c r="D164" s="0" t="e">
        <f aca="false">100*D20/D$144</f>
        <v>#DIV/0!</v>
      </c>
      <c r="E164" s="0" t="e">
        <f aca="false">100*E20/E$144</f>
        <v>#DIV/0!</v>
      </c>
      <c r="F164" s="0" t="e">
        <f aca="false">100*F20/F$144</f>
        <v>#DIV/0!</v>
      </c>
      <c r="G164" s="0" t="e">
        <f aca="false">100*G20/G$144</f>
        <v>#DIV/0!</v>
      </c>
      <c r="H164" s="0" t="e">
        <f aca="false">100*H20/H$144</f>
        <v>#DIV/0!</v>
      </c>
      <c r="I164" s="0" t="e">
        <f aca="false">100*I20/I$144</f>
        <v>#DIV/0!</v>
      </c>
      <c r="J164" s="0" t="e">
        <f aca="false">100*J20/J$144</f>
        <v>#DIV/0!</v>
      </c>
      <c r="K164" s="0" t="e">
        <f aca="false">100*K20/K$144</f>
        <v>#DIV/0!</v>
      </c>
      <c r="L164" s="0" t="e">
        <f aca="false">100*L20/L$144</f>
        <v>#DIV/0!</v>
      </c>
      <c r="M164" s="0" t="e">
        <f aca="false">100*M20/M$144</f>
        <v>#DIV/0!</v>
      </c>
      <c r="N164" s="0" t="e">
        <f aca="false">100*N20/N$144</f>
        <v>#DIV/0!</v>
      </c>
      <c r="O164" s="0" t="e">
        <f aca="false">100*O20/O$144</f>
        <v>#DIV/0!</v>
      </c>
      <c r="P164" s="0" t="e">
        <f aca="false">100*P20/P$144</f>
        <v>#DIV/0!</v>
      </c>
      <c r="Q164" s="0" t="e">
        <f aca="false">100*Q20/Q$144</f>
        <v>#DIV/0!</v>
      </c>
      <c r="R164" s="0" t="e">
        <f aca="false">100*R20/R$144</f>
        <v>#DIV/0!</v>
      </c>
      <c r="S164" s="0" t="e">
        <f aca="false">100*S20/S$144</f>
        <v>#DIV/0!</v>
      </c>
      <c r="T164" s="0" t="e">
        <f aca="false">100*T20/T$144</f>
        <v>#DIV/0!</v>
      </c>
    </row>
    <row r="165" customFormat="false" ht="15" hidden="false" customHeight="false" outlineLevel="0" collapsed="false">
      <c r="A165" s="0" t="s">
        <v>552</v>
      </c>
      <c r="C165" s="0" t="e">
        <f aca="false">100*C21/C$144</f>
        <v>#DIV/0!</v>
      </c>
      <c r="D165" s="0" t="e">
        <f aca="false">100*D21/D$144</f>
        <v>#DIV/0!</v>
      </c>
      <c r="E165" s="0" t="e">
        <f aca="false">100*E21/E$144</f>
        <v>#DIV/0!</v>
      </c>
      <c r="F165" s="0" t="e">
        <f aca="false">100*F21/F$144</f>
        <v>#DIV/0!</v>
      </c>
      <c r="G165" s="0" t="e">
        <f aca="false">100*G21/G$144</f>
        <v>#DIV/0!</v>
      </c>
      <c r="H165" s="0" t="e">
        <f aca="false">100*H21/H$144</f>
        <v>#DIV/0!</v>
      </c>
      <c r="I165" s="0" t="e">
        <f aca="false">100*I21/I$144</f>
        <v>#DIV/0!</v>
      </c>
      <c r="J165" s="0" t="e">
        <f aca="false">100*J21/J$144</f>
        <v>#DIV/0!</v>
      </c>
      <c r="K165" s="0" t="e">
        <f aca="false">100*K21/K$144</f>
        <v>#DIV/0!</v>
      </c>
      <c r="L165" s="0" t="e">
        <f aca="false">100*L21/L$144</f>
        <v>#DIV/0!</v>
      </c>
      <c r="M165" s="0" t="e">
        <f aca="false">100*M21/M$144</f>
        <v>#DIV/0!</v>
      </c>
      <c r="N165" s="0" t="e">
        <f aca="false">100*N21/N$144</f>
        <v>#DIV/0!</v>
      </c>
      <c r="O165" s="0" t="e">
        <f aca="false">100*O21/O$144</f>
        <v>#DIV/0!</v>
      </c>
      <c r="P165" s="0" t="e">
        <f aca="false">100*P21/P$144</f>
        <v>#DIV/0!</v>
      </c>
      <c r="Q165" s="0" t="e">
        <f aca="false">100*Q21/Q$144</f>
        <v>#DIV/0!</v>
      </c>
      <c r="R165" s="0" t="e">
        <f aca="false">100*R21/R$144</f>
        <v>#DIV/0!</v>
      </c>
      <c r="S165" s="0" t="e">
        <f aca="false">100*S21/S$144</f>
        <v>#DIV/0!</v>
      </c>
      <c r="T165" s="0" t="e">
        <f aca="false">100*T21/T$144</f>
        <v>#DIV/0!</v>
      </c>
    </row>
    <row r="166" customFormat="false" ht="15" hidden="false" customHeight="false" outlineLevel="0" collapsed="false">
      <c r="A166" s="0" t="s">
        <v>564</v>
      </c>
      <c r="C166" s="0" t="e">
        <f aca="false">100*C22/C$144</f>
        <v>#DIV/0!</v>
      </c>
      <c r="D166" s="0" t="e">
        <f aca="false">100*D22/D$144</f>
        <v>#DIV/0!</v>
      </c>
      <c r="E166" s="0" t="e">
        <f aca="false">100*E22/E$144</f>
        <v>#DIV/0!</v>
      </c>
      <c r="F166" s="0" t="e">
        <f aca="false">100*F22/F$144</f>
        <v>#DIV/0!</v>
      </c>
      <c r="G166" s="0" t="e">
        <f aca="false">100*G22/G$144</f>
        <v>#DIV/0!</v>
      </c>
      <c r="H166" s="0" t="e">
        <f aca="false">100*H22/H$144</f>
        <v>#DIV/0!</v>
      </c>
      <c r="I166" s="0" t="e">
        <f aca="false">100*I22/I$144</f>
        <v>#DIV/0!</v>
      </c>
      <c r="J166" s="0" t="e">
        <f aca="false">100*J22/J$144</f>
        <v>#DIV/0!</v>
      </c>
      <c r="K166" s="0" t="e">
        <f aca="false">100*K22/K$144</f>
        <v>#DIV/0!</v>
      </c>
      <c r="L166" s="0" t="e">
        <f aca="false">100*L22/L$144</f>
        <v>#DIV/0!</v>
      </c>
      <c r="M166" s="0" t="e">
        <f aca="false">100*M22/M$144</f>
        <v>#DIV/0!</v>
      </c>
      <c r="N166" s="0" t="e">
        <f aca="false">100*N22/N$144</f>
        <v>#DIV/0!</v>
      </c>
      <c r="O166" s="0" t="e">
        <f aca="false">100*O22/O$144</f>
        <v>#DIV/0!</v>
      </c>
      <c r="P166" s="0" t="e">
        <f aca="false">100*P22/P$144</f>
        <v>#DIV/0!</v>
      </c>
      <c r="Q166" s="0" t="e">
        <f aca="false">100*Q22/Q$144</f>
        <v>#DIV/0!</v>
      </c>
      <c r="R166" s="0" t="e">
        <f aca="false">100*R22/R$144</f>
        <v>#DIV/0!</v>
      </c>
      <c r="S166" s="0" t="e">
        <f aca="false">100*S22/S$144</f>
        <v>#DIV/0!</v>
      </c>
      <c r="T166" s="0" t="e">
        <f aca="false">100*T22/T$144</f>
        <v>#DIV/0!</v>
      </c>
    </row>
    <row r="167" customFormat="false" ht="15" hidden="false" customHeight="false" outlineLevel="0" collapsed="false">
      <c r="A167" s="0" t="s">
        <v>567</v>
      </c>
      <c r="C167" s="0" t="e">
        <f aca="false">100*C23/C$144</f>
        <v>#DIV/0!</v>
      </c>
      <c r="D167" s="0" t="e">
        <f aca="false">100*D23/D$144</f>
        <v>#DIV/0!</v>
      </c>
      <c r="E167" s="0" t="e">
        <f aca="false">100*E23/E$144</f>
        <v>#DIV/0!</v>
      </c>
      <c r="F167" s="0" t="e">
        <f aca="false">100*F23/F$144</f>
        <v>#DIV/0!</v>
      </c>
      <c r="G167" s="0" t="e">
        <f aca="false">100*G23/G$144</f>
        <v>#DIV/0!</v>
      </c>
      <c r="H167" s="0" t="e">
        <f aca="false">100*H23/H$144</f>
        <v>#DIV/0!</v>
      </c>
      <c r="I167" s="0" t="e">
        <f aca="false">100*I23/I$144</f>
        <v>#DIV/0!</v>
      </c>
      <c r="J167" s="0" t="e">
        <f aca="false">100*J23/J$144</f>
        <v>#DIV/0!</v>
      </c>
      <c r="K167" s="0" t="e">
        <f aca="false">100*K23/K$144</f>
        <v>#DIV/0!</v>
      </c>
      <c r="L167" s="0" t="e">
        <f aca="false">100*L23/L$144</f>
        <v>#DIV/0!</v>
      </c>
      <c r="M167" s="0" t="e">
        <f aca="false">100*M23/M$144</f>
        <v>#DIV/0!</v>
      </c>
      <c r="N167" s="0" t="e">
        <f aca="false">100*N23/N$144</f>
        <v>#DIV/0!</v>
      </c>
      <c r="O167" s="0" t="e">
        <f aca="false">100*O23/O$144</f>
        <v>#DIV/0!</v>
      </c>
      <c r="P167" s="0" t="e">
        <f aca="false">100*P23/P$144</f>
        <v>#DIV/0!</v>
      </c>
      <c r="Q167" s="0" t="e">
        <f aca="false">100*Q23/Q$144</f>
        <v>#DIV/0!</v>
      </c>
      <c r="R167" s="0" t="e">
        <f aca="false">100*R23/R$144</f>
        <v>#DIV/0!</v>
      </c>
      <c r="S167" s="0" t="e">
        <f aca="false">100*S23/S$144</f>
        <v>#DIV/0!</v>
      </c>
      <c r="T167" s="0" t="e">
        <f aca="false">100*T23/T$144</f>
        <v>#DIV/0!</v>
      </c>
    </row>
    <row r="168" customFormat="false" ht="15" hidden="false" customHeight="false" outlineLevel="0" collapsed="false">
      <c r="A168" s="0" t="s">
        <v>570</v>
      </c>
      <c r="C168" s="0" t="e">
        <f aca="false">100*C24/C$144</f>
        <v>#DIV/0!</v>
      </c>
      <c r="D168" s="0" t="e">
        <f aca="false">100*D24/D$144</f>
        <v>#DIV/0!</v>
      </c>
      <c r="E168" s="0" t="e">
        <f aca="false">100*E24/E$144</f>
        <v>#DIV/0!</v>
      </c>
      <c r="F168" s="0" t="e">
        <f aca="false">100*F24/F$144</f>
        <v>#DIV/0!</v>
      </c>
      <c r="G168" s="0" t="e">
        <f aca="false">100*G24/G$144</f>
        <v>#DIV/0!</v>
      </c>
      <c r="H168" s="0" t="e">
        <f aca="false">100*H24/H$144</f>
        <v>#DIV/0!</v>
      </c>
      <c r="I168" s="0" t="e">
        <f aca="false">100*I24/I$144</f>
        <v>#DIV/0!</v>
      </c>
      <c r="J168" s="0" t="e">
        <f aca="false">100*J24/J$144</f>
        <v>#DIV/0!</v>
      </c>
      <c r="K168" s="0" t="e">
        <f aca="false">100*K24/K$144</f>
        <v>#DIV/0!</v>
      </c>
      <c r="L168" s="0" t="e">
        <f aca="false">100*L24/L$144</f>
        <v>#DIV/0!</v>
      </c>
      <c r="M168" s="0" t="e">
        <f aca="false">100*M24/M$144</f>
        <v>#DIV/0!</v>
      </c>
      <c r="N168" s="0" t="e">
        <f aca="false">100*N24/N$144</f>
        <v>#DIV/0!</v>
      </c>
      <c r="O168" s="0" t="e">
        <f aca="false">100*O24/O$144</f>
        <v>#DIV/0!</v>
      </c>
      <c r="P168" s="0" t="e">
        <f aca="false">100*P24/P$144</f>
        <v>#DIV/0!</v>
      </c>
      <c r="Q168" s="0" t="e">
        <f aca="false">100*Q24/Q$144</f>
        <v>#DIV/0!</v>
      </c>
      <c r="R168" s="0" t="e">
        <f aca="false">100*R24/R$144</f>
        <v>#DIV/0!</v>
      </c>
      <c r="S168" s="0" t="e">
        <f aca="false">100*S24/S$144</f>
        <v>#DIV/0!</v>
      </c>
      <c r="T168" s="0" t="e">
        <f aca="false">100*T24/T$144</f>
        <v>#DIV/0!</v>
      </c>
    </row>
    <row r="169" customFormat="false" ht="15" hidden="false" customHeight="false" outlineLevel="0" collapsed="false">
      <c r="A169" s="0" t="s">
        <v>1645</v>
      </c>
      <c r="C169" s="0" t="e">
        <f aca="false">100*C25/C$144</f>
        <v>#DIV/0!</v>
      </c>
      <c r="D169" s="0" t="e">
        <f aca="false">100*D25/D$144</f>
        <v>#DIV/0!</v>
      </c>
      <c r="E169" s="0" t="e">
        <f aca="false">100*E25/E$144</f>
        <v>#DIV/0!</v>
      </c>
      <c r="F169" s="0" t="e">
        <f aca="false">100*F25/F$144</f>
        <v>#DIV/0!</v>
      </c>
      <c r="G169" s="0" t="e">
        <f aca="false">100*G25/G$144</f>
        <v>#DIV/0!</v>
      </c>
      <c r="H169" s="0" t="e">
        <f aca="false">100*H25/H$144</f>
        <v>#DIV/0!</v>
      </c>
      <c r="I169" s="0" t="e">
        <f aca="false">100*I25/I$144</f>
        <v>#DIV/0!</v>
      </c>
      <c r="J169" s="0" t="e">
        <f aca="false">100*J25/J$144</f>
        <v>#DIV/0!</v>
      </c>
      <c r="K169" s="0" t="e">
        <f aca="false">100*K25/K$144</f>
        <v>#DIV/0!</v>
      </c>
      <c r="L169" s="0" t="e">
        <f aca="false">100*L25/L$144</f>
        <v>#DIV/0!</v>
      </c>
      <c r="M169" s="0" t="e">
        <f aca="false">100*M25/M$144</f>
        <v>#DIV/0!</v>
      </c>
      <c r="N169" s="0" t="e">
        <f aca="false">100*N25/N$144</f>
        <v>#DIV/0!</v>
      </c>
      <c r="O169" s="0" t="e">
        <f aca="false">100*O25/O$144</f>
        <v>#DIV/0!</v>
      </c>
      <c r="P169" s="0" t="e">
        <f aca="false">100*P25/P$144</f>
        <v>#DIV/0!</v>
      </c>
      <c r="Q169" s="0" t="e">
        <f aca="false">100*Q25/Q$144</f>
        <v>#DIV/0!</v>
      </c>
      <c r="R169" s="0" t="e">
        <f aca="false">100*R25/R$144</f>
        <v>#DIV/0!</v>
      </c>
      <c r="S169" s="0" t="e">
        <f aca="false">100*S25/S$144</f>
        <v>#DIV/0!</v>
      </c>
      <c r="T169" s="0" t="e">
        <f aca="false">100*T25/T$144</f>
        <v>#DIV/0!</v>
      </c>
    </row>
    <row r="170" customFormat="false" ht="15" hidden="false" customHeight="false" outlineLevel="0" collapsed="false">
      <c r="A170" s="0" t="s">
        <v>1646</v>
      </c>
      <c r="C170" s="0" t="e">
        <f aca="false">100*C26/C$144</f>
        <v>#DIV/0!</v>
      </c>
      <c r="D170" s="0" t="e">
        <f aca="false">100*D26/D$144</f>
        <v>#DIV/0!</v>
      </c>
      <c r="E170" s="0" t="e">
        <f aca="false">100*E26/E$144</f>
        <v>#DIV/0!</v>
      </c>
      <c r="F170" s="0" t="e">
        <f aca="false">100*F26/F$144</f>
        <v>#DIV/0!</v>
      </c>
      <c r="G170" s="0" t="e">
        <f aca="false">100*G26/G$144</f>
        <v>#DIV/0!</v>
      </c>
      <c r="H170" s="0" t="e">
        <f aca="false">100*H26/H$144</f>
        <v>#DIV/0!</v>
      </c>
      <c r="I170" s="0" t="e">
        <f aca="false">100*I26/I$144</f>
        <v>#DIV/0!</v>
      </c>
      <c r="J170" s="0" t="e">
        <f aca="false">100*J26/J$144</f>
        <v>#DIV/0!</v>
      </c>
      <c r="K170" s="0" t="e">
        <f aca="false">100*K26/K$144</f>
        <v>#DIV/0!</v>
      </c>
      <c r="L170" s="0" t="e">
        <f aca="false">100*L26/L$144</f>
        <v>#DIV/0!</v>
      </c>
      <c r="M170" s="0" t="e">
        <f aca="false">100*M26/M$144</f>
        <v>#DIV/0!</v>
      </c>
      <c r="N170" s="0" t="e">
        <f aca="false">100*N26/N$144</f>
        <v>#DIV/0!</v>
      </c>
      <c r="O170" s="0" t="e">
        <f aca="false">100*O26/O$144</f>
        <v>#DIV/0!</v>
      </c>
      <c r="P170" s="0" t="e">
        <f aca="false">100*P26/P$144</f>
        <v>#DIV/0!</v>
      </c>
      <c r="Q170" s="0" t="e">
        <f aca="false">100*Q26/Q$144</f>
        <v>#DIV/0!</v>
      </c>
      <c r="R170" s="0" t="e">
        <f aca="false">100*R26/R$144</f>
        <v>#DIV/0!</v>
      </c>
      <c r="S170" s="0" t="e">
        <f aca="false">100*S26/S$144</f>
        <v>#DIV/0!</v>
      </c>
      <c r="T170" s="0" t="e">
        <f aca="false">100*T26/T$144</f>
        <v>#DIV/0!</v>
      </c>
    </row>
    <row r="171" customFormat="false" ht="15" hidden="false" customHeight="false" outlineLevel="0" collapsed="false">
      <c r="A171" s="0" t="s">
        <v>1647</v>
      </c>
      <c r="C171" s="0" t="e">
        <f aca="false">100*C27/C$144</f>
        <v>#DIV/0!</v>
      </c>
      <c r="D171" s="0" t="e">
        <f aca="false">100*D27/D$144</f>
        <v>#DIV/0!</v>
      </c>
      <c r="E171" s="0" t="e">
        <f aca="false">100*E27/E$144</f>
        <v>#DIV/0!</v>
      </c>
      <c r="F171" s="0" t="e">
        <f aca="false">100*F27/F$144</f>
        <v>#DIV/0!</v>
      </c>
      <c r="G171" s="0" t="e">
        <f aca="false">100*G27/G$144</f>
        <v>#DIV/0!</v>
      </c>
      <c r="H171" s="0" t="e">
        <f aca="false">100*H27/H$144</f>
        <v>#DIV/0!</v>
      </c>
      <c r="I171" s="0" t="e">
        <f aca="false">100*I27/I$144</f>
        <v>#DIV/0!</v>
      </c>
      <c r="J171" s="0" t="e">
        <f aca="false">100*J27/J$144</f>
        <v>#DIV/0!</v>
      </c>
      <c r="K171" s="0" t="e">
        <f aca="false">100*K27/K$144</f>
        <v>#DIV/0!</v>
      </c>
      <c r="L171" s="0" t="e">
        <f aca="false">100*L27/L$144</f>
        <v>#DIV/0!</v>
      </c>
      <c r="M171" s="0" t="e">
        <f aca="false">100*M27/M$144</f>
        <v>#DIV/0!</v>
      </c>
      <c r="N171" s="0" t="e">
        <f aca="false">100*N27/N$144</f>
        <v>#DIV/0!</v>
      </c>
      <c r="O171" s="0" t="e">
        <f aca="false">100*O27/O$144</f>
        <v>#DIV/0!</v>
      </c>
      <c r="P171" s="0" t="e">
        <f aca="false">100*P27/P$144</f>
        <v>#DIV/0!</v>
      </c>
      <c r="Q171" s="0" t="e">
        <f aca="false">100*Q27/Q$144</f>
        <v>#DIV/0!</v>
      </c>
      <c r="R171" s="0" t="e">
        <f aca="false">100*R27/R$144</f>
        <v>#DIV/0!</v>
      </c>
      <c r="S171" s="0" t="e">
        <f aca="false">100*S27/S$144</f>
        <v>#DIV/0!</v>
      </c>
      <c r="T171" s="0" t="e">
        <f aca="false">100*T27/T$144</f>
        <v>#DIV/0!</v>
      </c>
    </row>
    <row r="172" customFormat="false" ht="15" hidden="false" customHeight="false" outlineLevel="0" collapsed="false">
      <c r="A172" s="0" t="s">
        <v>1648</v>
      </c>
      <c r="C172" s="0" t="e">
        <f aca="false">100*C28/C$144</f>
        <v>#DIV/0!</v>
      </c>
      <c r="D172" s="0" t="e">
        <f aca="false">100*D28/D$144</f>
        <v>#DIV/0!</v>
      </c>
      <c r="E172" s="0" t="e">
        <f aca="false">100*E28/E$144</f>
        <v>#DIV/0!</v>
      </c>
      <c r="F172" s="0" t="e">
        <f aca="false">100*F28/F$144</f>
        <v>#DIV/0!</v>
      </c>
      <c r="G172" s="0" t="e">
        <f aca="false">100*G28/G$144</f>
        <v>#DIV/0!</v>
      </c>
      <c r="H172" s="0" t="e">
        <f aca="false">100*H28/H$144</f>
        <v>#DIV/0!</v>
      </c>
      <c r="I172" s="0" t="e">
        <f aca="false">100*I28/I$144</f>
        <v>#DIV/0!</v>
      </c>
      <c r="J172" s="0" t="e">
        <f aca="false">100*J28/J$144</f>
        <v>#DIV/0!</v>
      </c>
      <c r="K172" s="0" t="e">
        <f aca="false">100*K28/K$144</f>
        <v>#DIV/0!</v>
      </c>
      <c r="L172" s="0" t="e">
        <f aca="false">100*L28/L$144</f>
        <v>#DIV/0!</v>
      </c>
      <c r="M172" s="0" t="e">
        <f aca="false">100*M28/M$144</f>
        <v>#DIV/0!</v>
      </c>
      <c r="N172" s="0" t="e">
        <f aca="false">100*N28/N$144</f>
        <v>#DIV/0!</v>
      </c>
      <c r="O172" s="0" t="e">
        <f aca="false">100*O28/O$144</f>
        <v>#DIV/0!</v>
      </c>
      <c r="P172" s="0" t="e">
        <f aca="false">100*P28/P$144</f>
        <v>#DIV/0!</v>
      </c>
      <c r="Q172" s="0" t="e">
        <f aca="false">100*Q28/Q$144</f>
        <v>#DIV/0!</v>
      </c>
      <c r="R172" s="0" t="e">
        <f aca="false">100*R28/R$144</f>
        <v>#DIV/0!</v>
      </c>
      <c r="S172" s="0" t="e">
        <f aca="false">100*S28/S$144</f>
        <v>#DIV/0!</v>
      </c>
      <c r="T172" s="0" t="e">
        <f aca="false">100*T28/T$144</f>
        <v>#DIV/0!</v>
      </c>
    </row>
    <row r="173" customFormat="false" ht="15" hidden="false" customHeight="false" outlineLevel="0" collapsed="false">
      <c r="A173" s="0" t="s">
        <v>573</v>
      </c>
      <c r="C173" s="0" t="e">
        <f aca="false">100*C29/C$144</f>
        <v>#DIV/0!</v>
      </c>
      <c r="D173" s="0" t="e">
        <f aca="false">100*D29/D$144</f>
        <v>#DIV/0!</v>
      </c>
      <c r="E173" s="0" t="e">
        <f aca="false">100*E29/E$144</f>
        <v>#DIV/0!</v>
      </c>
      <c r="F173" s="0" t="e">
        <f aca="false">100*F29/F$144</f>
        <v>#DIV/0!</v>
      </c>
      <c r="G173" s="0" t="e">
        <f aca="false">100*G29/G$144</f>
        <v>#DIV/0!</v>
      </c>
      <c r="H173" s="0" t="e">
        <f aca="false">100*H29/H$144</f>
        <v>#DIV/0!</v>
      </c>
      <c r="I173" s="0" t="e">
        <f aca="false">100*I29/I$144</f>
        <v>#DIV/0!</v>
      </c>
      <c r="J173" s="0" t="e">
        <f aca="false">100*J29/J$144</f>
        <v>#DIV/0!</v>
      </c>
      <c r="K173" s="0" t="e">
        <f aca="false">100*K29/K$144</f>
        <v>#DIV/0!</v>
      </c>
      <c r="L173" s="0" t="e">
        <f aca="false">100*L29/L$144</f>
        <v>#DIV/0!</v>
      </c>
      <c r="M173" s="0" t="e">
        <f aca="false">100*M29/M$144</f>
        <v>#DIV/0!</v>
      </c>
      <c r="N173" s="0" t="e">
        <f aca="false">100*N29/N$144</f>
        <v>#DIV/0!</v>
      </c>
      <c r="O173" s="0" t="e">
        <f aca="false">100*O29/O$144</f>
        <v>#DIV/0!</v>
      </c>
      <c r="P173" s="0" t="e">
        <f aca="false">100*P29/P$144</f>
        <v>#DIV/0!</v>
      </c>
      <c r="Q173" s="0" t="e">
        <f aca="false">100*Q29/Q$144</f>
        <v>#DIV/0!</v>
      </c>
      <c r="R173" s="0" t="e">
        <f aca="false">100*R29/R$144</f>
        <v>#DIV/0!</v>
      </c>
      <c r="S173" s="0" t="e">
        <f aca="false">100*S29/S$144</f>
        <v>#DIV/0!</v>
      </c>
      <c r="T173" s="0" t="e">
        <f aca="false">100*T29/T$144</f>
        <v>#DIV/0!</v>
      </c>
    </row>
    <row r="174" customFormat="false" ht="15" hidden="false" customHeight="false" outlineLevel="0" collapsed="false">
      <c r="A174" s="0" t="s">
        <v>576</v>
      </c>
      <c r="C174" s="0" t="e">
        <f aca="false">100*C30/C$144</f>
        <v>#DIV/0!</v>
      </c>
      <c r="D174" s="0" t="e">
        <f aca="false">100*D30/D$144</f>
        <v>#DIV/0!</v>
      </c>
      <c r="E174" s="0" t="e">
        <f aca="false">100*E30/E$144</f>
        <v>#DIV/0!</v>
      </c>
      <c r="F174" s="0" t="e">
        <f aca="false">100*F30/F$144</f>
        <v>#DIV/0!</v>
      </c>
      <c r="G174" s="0" t="e">
        <f aca="false">100*G30/G$144</f>
        <v>#DIV/0!</v>
      </c>
      <c r="H174" s="0" t="e">
        <f aca="false">100*H30/H$144</f>
        <v>#DIV/0!</v>
      </c>
      <c r="I174" s="0" t="e">
        <f aca="false">100*I30/I$144</f>
        <v>#DIV/0!</v>
      </c>
      <c r="J174" s="0" t="e">
        <f aca="false">100*J30/J$144</f>
        <v>#DIV/0!</v>
      </c>
      <c r="K174" s="0" t="e">
        <f aca="false">100*K30/K$144</f>
        <v>#DIV/0!</v>
      </c>
      <c r="L174" s="0" t="e">
        <f aca="false">100*L30/L$144</f>
        <v>#DIV/0!</v>
      </c>
      <c r="M174" s="0" t="e">
        <f aca="false">100*M30/M$144</f>
        <v>#DIV/0!</v>
      </c>
      <c r="N174" s="0" t="e">
        <f aca="false">100*N30/N$144</f>
        <v>#DIV/0!</v>
      </c>
      <c r="O174" s="0" t="e">
        <f aca="false">100*O30/O$144</f>
        <v>#DIV/0!</v>
      </c>
      <c r="P174" s="0" t="e">
        <f aca="false">100*P30/P$144</f>
        <v>#DIV/0!</v>
      </c>
      <c r="Q174" s="0" t="e">
        <f aca="false">100*Q30/Q$144</f>
        <v>#DIV/0!</v>
      </c>
      <c r="R174" s="0" t="e">
        <f aca="false">100*R30/R$144</f>
        <v>#DIV/0!</v>
      </c>
      <c r="S174" s="0" t="e">
        <f aca="false">100*S30/S$144</f>
        <v>#DIV/0!</v>
      </c>
      <c r="T174" s="0" t="e">
        <f aca="false">100*T30/T$144</f>
        <v>#DIV/0!</v>
      </c>
    </row>
    <row r="175" customFormat="false" ht="15" hidden="false" customHeight="false" outlineLevel="0" collapsed="false">
      <c r="A175" s="0" t="s">
        <v>579</v>
      </c>
      <c r="C175" s="0" t="e">
        <f aca="false">100*C31/C$144</f>
        <v>#DIV/0!</v>
      </c>
      <c r="D175" s="0" t="e">
        <f aca="false">100*D31/D$144</f>
        <v>#DIV/0!</v>
      </c>
      <c r="E175" s="0" t="e">
        <f aca="false">100*E31/E$144</f>
        <v>#DIV/0!</v>
      </c>
      <c r="F175" s="0" t="e">
        <f aca="false">100*F31/F$144</f>
        <v>#DIV/0!</v>
      </c>
      <c r="G175" s="0" t="e">
        <f aca="false">100*G31/G$144</f>
        <v>#DIV/0!</v>
      </c>
      <c r="H175" s="0" t="e">
        <f aca="false">100*H31/H$144</f>
        <v>#DIV/0!</v>
      </c>
      <c r="I175" s="0" t="e">
        <f aca="false">100*I31/I$144</f>
        <v>#DIV/0!</v>
      </c>
      <c r="J175" s="0" t="e">
        <f aca="false">100*J31/J$144</f>
        <v>#DIV/0!</v>
      </c>
      <c r="K175" s="0" t="e">
        <f aca="false">100*K31/K$144</f>
        <v>#DIV/0!</v>
      </c>
      <c r="L175" s="0" t="e">
        <f aca="false">100*L31/L$144</f>
        <v>#DIV/0!</v>
      </c>
      <c r="M175" s="0" t="e">
        <f aca="false">100*M31/M$144</f>
        <v>#DIV/0!</v>
      </c>
      <c r="N175" s="0" t="e">
        <f aca="false">100*N31/N$144</f>
        <v>#DIV/0!</v>
      </c>
      <c r="O175" s="0" t="e">
        <f aca="false">100*O31/O$144</f>
        <v>#DIV/0!</v>
      </c>
      <c r="P175" s="0" t="e">
        <f aca="false">100*P31/P$144</f>
        <v>#DIV/0!</v>
      </c>
      <c r="Q175" s="0" t="e">
        <f aca="false">100*Q31/Q$144</f>
        <v>#DIV/0!</v>
      </c>
      <c r="R175" s="0" t="e">
        <f aca="false">100*R31/R$144</f>
        <v>#DIV/0!</v>
      </c>
      <c r="S175" s="0" t="e">
        <f aca="false">100*S31/S$144</f>
        <v>#DIV/0!</v>
      </c>
      <c r="T175" s="0" t="e">
        <f aca="false">100*T31/T$144</f>
        <v>#DIV/0!</v>
      </c>
    </row>
    <row r="176" customFormat="false" ht="15" hidden="false" customHeight="false" outlineLevel="0" collapsed="false">
      <c r="A176" s="0" t="s">
        <v>1649</v>
      </c>
      <c r="C176" s="0" t="e">
        <f aca="false">100*C32/C$144</f>
        <v>#DIV/0!</v>
      </c>
      <c r="D176" s="0" t="e">
        <f aca="false">100*D32/D$144</f>
        <v>#DIV/0!</v>
      </c>
      <c r="E176" s="0" t="e">
        <f aca="false">100*E32/E$144</f>
        <v>#DIV/0!</v>
      </c>
      <c r="F176" s="0" t="e">
        <f aca="false">100*F32/F$144</f>
        <v>#DIV/0!</v>
      </c>
      <c r="G176" s="0" t="e">
        <f aca="false">100*G32/G$144</f>
        <v>#DIV/0!</v>
      </c>
      <c r="H176" s="0" t="e">
        <f aca="false">100*H32/H$144</f>
        <v>#DIV/0!</v>
      </c>
      <c r="I176" s="0" t="e">
        <f aca="false">100*I32/I$144</f>
        <v>#DIV/0!</v>
      </c>
      <c r="J176" s="0" t="e">
        <f aca="false">100*J32/J$144</f>
        <v>#DIV/0!</v>
      </c>
      <c r="K176" s="0" t="e">
        <f aca="false">100*K32/K$144</f>
        <v>#DIV/0!</v>
      </c>
      <c r="L176" s="0" t="e">
        <f aca="false">100*L32/L$144</f>
        <v>#DIV/0!</v>
      </c>
      <c r="M176" s="0" t="e">
        <f aca="false">100*M32/M$144</f>
        <v>#DIV/0!</v>
      </c>
      <c r="N176" s="0" t="e">
        <f aca="false">100*N32/N$144</f>
        <v>#DIV/0!</v>
      </c>
      <c r="O176" s="0" t="e">
        <f aca="false">100*O32/O$144</f>
        <v>#DIV/0!</v>
      </c>
      <c r="P176" s="0" t="e">
        <f aca="false">100*P32/P$144</f>
        <v>#DIV/0!</v>
      </c>
      <c r="Q176" s="0" t="e">
        <f aca="false">100*Q32/Q$144</f>
        <v>#DIV/0!</v>
      </c>
      <c r="R176" s="0" t="e">
        <f aca="false">100*R32/R$144</f>
        <v>#DIV/0!</v>
      </c>
      <c r="S176" s="0" t="e">
        <f aca="false">100*S32/S$144</f>
        <v>#DIV/0!</v>
      </c>
      <c r="T176" s="0" t="e">
        <f aca="false">100*T32/T$144</f>
        <v>#DIV/0!</v>
      </c>
    </row>
    <row r="177" customFormat="false" ht="15" hidden="false" customHeight="false" outlineLevel="0" collapsed="false">
      <c r="A177" s="0" t="s">
        <v>1650</v>
      </c>
      <c r="C177" s="0" t="e">
        <f aca="false">100*C33/C$144</f>
        <v>#DIV/0!</v>
      </c>
      <c r="D177" s="0" t="e">
        <f aca="false">100*D33/D$144</f>
        <v>#DIV/0!</v>
      </c>
      <c r="E177" s="0" t="e">
        <f aca="false">100*E33/E$144</f>
        <v>#DIV/0!</v>
      </c>
      <c r="F177" s="0" t="e">
        <f aca="false">100*F33/F$144</f>
        <v>#DIV/0!</v>
      </c>
      <c r="G177" s="0" t="e">
        <f aca="false">100*G33/G$144</f>
        <v>#DIV/0!</v>
      </c>
      <c r="H177" s="0" t="e">
        <f aca="false">100*H33/H$144</f>
        <v>#DIV/0!</v>
      </c>
      <c r="I177" s="0" t="e">
        <f aca="false">100*I33/I$144</f>
        <v>#DIV/0!</v>
      </c>
      <c r="J177" s="0" t="e">
        <f aca="false">100*J33/J$144</f>
        <v>#DIV/0!</v>
      </c>
      <c r="K177" s="0" t="e">
        <f aca="false">100*K33/K$144</f>
        <v>#DIV/0!</v>
      </c>
      <c r="L177" s="0" t="e">
        <f aca="false">100*L33/L$144</f>
        <v>#DIV/0!</v>
      </c>
      <c r="M177" s="0" t="e">
        <f aca="false">100*M33/M$144</f>
        <v>#DIV/0!</v>
      </c>
      <c r="N177" s="0" t="e">
        <f aca="false">100*N33/N$144</f>
        <v>#DIV/0!</v>
      </c>
      <c r="O177" s="0" t="e">
        <f aca="false">100*O33/O$144</f>
        <v>#DIV/0!</v>
      </c>
      <c r="P177" s="0" t="e">
        <f aca="false">100*P33/P$144</f>
        <v>#DIV/0!</v>
      </c>
      <c r="Q177" s="0" t="e">
        <f aca="false">100*Q33/Q$144</f>
        <v>#DIV/0!</v>
      </c>
      <c r="R177" s="0" t="e">
        <f aca="false">100*R33/R$144</f>
        <v>#DIV/0!</v>
      </c>
      <c r="S177" s="0" t="e">
        <f aca="false">100*S33/S$144</f>
        <v>#DIV/0!</v>
      </c>
      <c r="T177" s="0" t="e">
        <f aca="false">100*T33/T$144</f>
        <v>#DIV/0!</v>
      </c>
    </row>
    <row r="178" customFormat="false" ht="15" hidden="false" customHeight="false" outlineLevel="0" collapsed="false">
      <c r="A178" s="0" t="s">
        <v>1651</v>
      </c>
      <c r="C178" s="0" t="e">
        <f aca="false">100*C34/C$144</f>
        <v>#DIV/0!</v>
      </c>
      <c r="D178" s="0" t="e">
        <f aca="false">100*D34/D$144</f>
        <v>#DIV/0!</v>
      </c>
      <c r="E178" s="0" t="e">
        <f aca="false">100*E34/E$144</f>
        <v>#DIV/0!</v>
      </c>
      <c r="F178" s="0" t="e">
        <f aca="false">100*F34/F$144</f>
        <v>#DIV/0!</v>
      </c>
      <c r="G178" s="0" t="e">
        <f aca="false">100*G34/G$144</f>
        <v>#DIV/0!</v>
      </c>
      <c r="H178" s="0" t="e">
        <f aca="false">100*H34/H$144</f>
        <v>#DIV/0!</v>
      </c>
      <c r="I178" s="0" t="e">
        <f aca="false">100*I34/I$144</f>
        <v>#DIV/0!</v>
      </c>
      <c r="J178" s="0" t="e">
        <f aca="false">100*J34/J$144</f>
        <v>#DIV/0!</v>
      </c>
      <c r="K178" s="0" t="e">
        <f aca="false">100*K34/K$144</f>
        <v>#DIV/0!</v>
      </c>
      <c r="L178" s="0" t="e">
        <f aca="false">100*L34/L$144</f>
        <v>#DIV/0!</v>
      </c>
      <c r="M178" s="0" t="e">
        <f aca="false">100*M34/M$144</f>
        <v>#DIV/0!</v>
      </c>
      <c r="N178" s="0" t="e">
        <f aca="false">100*N34/N$144</f>
        <v>#DIV/0!</v>
      </c>
      <c r="O178" s="0" t="e">
        <f aca="false">100*O34/O$144</f>
        <v>#DIV/0!</v>
      </c>
      <c r="P178" s="0" t="e">
        <f aca="false">100*P34/P$144</f>
        <v>#DIV/0!</v>
      </c>
      <c r="Q178" s="0" t="e">
        <f aca="false">100*Q34/Q$144</f>
        <v>#DIV/0!</v>
      </c>
      <c r="R178" s="0" t="e">
        <f aca="false">100*R34/R$144</f>
        <v>#DIV/0!</v>
      </c>
      <c r="S178" s="0" t="e">
        <f aca="false">100*S34/S$144</f>
        <v>#DIV/0!</v>
      </c>
      <c r="T178" s="0" t="e">
        <f aca="false">100*T34/T$144</f>
        <v>#DIV/0!</v>
      </c>
    </row>
    <row r="179" customFormat="false" ht="15" hidden="false" customHeight="false" outlineLevel="0" collapsed="false">
      <c r="A179" s="0" t="s">
        <v>1652</v>
      </c>
      <c r="C179" s="0" t="e">
        <f aca="false">100*C35/C$144</f>
        <v>#DIV/0!</v>
      </c>
      <c r="D179" s="0" t="e">
        <f aca="false">100*D35/D$144</f>
        <v>#DIV/0!</v>
      </c>
      <c r="E179" s="0" t="e">
        <f aca="false">100*E35/E$144</f>
        <v>#DIV/0!</v>
      </c>
      <c r="F179" s="0" t="e">
        <f aca="false">100*F35/F$144</f>
        <v>#DIV/0!</v>
      </c>
      <c r="G179" s="0" t="e">
        <f aca="false">100*G35/G$144</f>
        <v>#DIV/0!</v>
      </c>
      <c r="H179" s="0" t="e">
        <f aca="false">100*H35/H$144</f>
        <v>#DIV/0!</v>
      </c>
      <c r="I179" s="0" t="e">
        <f aca="false">100*I35/I$144</f>
        <v>#DIV/0!</v>
      </c>
      <c r="J179" s="0" t="e">
        <f aca="false">100*J35/J$144</f>
        <v>#DIV/0!</v>
      </c>
      <c r="K179" s="0" t="e">
        <f aca="false">100*K35/K$144</f>
        <v>#DIV/0!</v>
      </c>
      <c r="L179" s="0" t="e">
        <f aca="false">100*L35/L$144</f>
        <v>#DIV/0!</v>
      </c>
      <c r="M179" s="0" t="e">
        <f aca="false">100*M35/M$144</f>
        <v>#DIV/0!</v>
      </c>
      <c r="N179" s="0" t="e">
        <f aca="false">100*N35/N$144</f>
        <v>#DIV/0!</v>
      </c>
      <c r="O179" s="0" t="e">
        <f aca="false">100*O35/O$144</f>
        <v>#DIV/0!</v>
      </c>
      <c r="P179" s="0" t="e">
        <f aca="false">100*P35/P$144</f>
        <v>#DIV/0!</v>
      </c>
      <c r="Q179" s="0" t="e">
        <f aca="false">100*Q35/Q$144</f>
        <v>#DIV/0!</v>
      </c>
      <c r="R179" s="0" t="e">
        <f aca="false">100*R35/R$144</f>
        <v>#DIV/0!</v>
      </c>
      <c r="S179" s="0" t="e">
        <f aca="false">100*S35/S$144</f>
        <v>#DIV/0!</v>
      </c>
      <c r="T179" s="0" t="e">
        <f aca="false">100*T35/T$144</f>
        <v>#DIV/0!</v>
      </c>
    </row>
    <row r="180" customFormat="false" ht="15" hidden="false" customHeight="false" outlineLevel="0" collapsed="false">
      <c r="A180" s="0" t="s">
        <v>1653</v>
      </c>
      <c r="C180" s="0" t="e">
        <f aca="false">100*C36/C$144</f>
        <v>#DIV/0!</v>
      </c>
      <c r="D180" s="0" t="e">
        <f aca="false">100*D36/D$144</f>
        <v>#DIV/0!</v>
      </c>
      <c r="E180" s="0" t="e">
        <f aca="false">100*E36/E$144</f>
        <v>#DIV/0!</v>
      </c>
      <c r="F180" s="0" t="e">
        <f aca="false">100*F36/F$144</f>
        <v>#DIV/0!</v>
      </c>
      <c r="G180" s="0" t="e">
        <f aca="false">100*G36/G$144</f>
        <v>#DIV/0!</v>
      </c>
      <c r="H180" s="0" t="e">
        <f aca="false">100*H36/H$144</f>
        <v>#DIV/0!</v>
      </c>
      <c r="I180" s="0" t="e">
        <f aca="false">100*I36/I$144</f>
        <v>#DIV/0!</v>
      </c>
      <c r="J180" s="0" t="e">
        <f aca="false">100*J36/J$144</f>
        <v>#DIV/0!</v>
      </c>
      <c r="K180" s="0" t="e">
        <f aca="false">100*K36/K$144</f>
        <v>#DIV/0!</v>
      </c>
      <c r="L180" s="0" t="e">
        <f aca="false">100*L36/L$144</f>
        <v>#DIV/0!</v>
      </c>
      <c r="M180" s="0" t="e">
        <f aca="false">100*M36/M$144</f>
        <v>#DIV/0!</v>
      </c>
      <c r="N180" s="0" t="e">
        <f aca="false">100*N36/N$144</f>
        <v>#DIV/0!</v>
      </c>
      <c r="O180" s="0" t="e">
        <f aca="false">100*O36/O$144</f>
        <v>#DIV/0!</v>
      </c>
      <c r="P180" s="0" t="e">
        <f aca="false">100*P36/P$144</f>
        <v>#DIV/0!</v>
      </c>
      <c r="Q180" s="0" t="e">
        <f aca="false">100*Q36/Q$144</f>
        <v>#DIV/0!</v>
      </c>
      <c r="R180" s="0" t="e">
        <f aca="false">100*R36/R$144</f>
        <v>#DIV/0!</v>
      </c>
      <c r="S180" s="0" t="e">
        <f aca="false">100*S36/S$144</f>
        <v>#DIV/0!</v>
      </c>
      <c r="T180" s="0" t="e">
        <f aca="false">100*T36/T$144</f>
        <v>#DIV/0!</v>
      </c>
    </row>
    <row r="181" customFormat="false" ht="15" hidden="false" customHeight="false" outlineLevel="0" collapsed="false">
      <c r="A181" s="0" t="s">
        <v>1654</v>
      </c>
      <c r="C181" s="0" t="e">
        <f aca="false">100*C37/C$144</f>
        <v>#DIV/0!</v>
      </c>
      <c r="D181" s="0" t="e">
        <f aca="false">100*D37/D$144</f>
        <v>#DIV/0!</v>
      </c>
      <c r="E181" s="0" t="e">
        <f aca="false">100*E37/E$144</f>
        <v>#DIV/0!</v>
      </c>
      <c r="F181" s="0" t="e">
        <f aca="false">100*F37/F$144</f>
        <v>#DIV/0!</v>
      </c>
      <c r="G181" s="0" t="e">
        <f aca="false">100*G37/G$144</f>
        <v>#DIV/0!</v>
      </c>
      <c r="H181" s="0" t="e">
        <f aca="false">100*H37/H$144</f>
        <v>#DIV/0!</v>
      </c>
      <c r="I181" s="0" t="e">
        <f aca="false">100*I37/I$144</f>
        <v>#DIV/0!</v>
      </c>
      <c r="J181" s="0" t="e">
        <f aca="false">100*J37/J$144</f>
        <v>#DIV/0!</v>
      </c>
      <c r="K181" s="0" t="e">
        <f aca="false">100*K37/K$144</f>
        <v>#DIV/0!</v>
      </c>
      <c r="L181" s="0" t="e">
        <f aca="false">100*L37/L$144</f>
        <v>#DIV/0!</v>
      </c>
      <c r="M181" s="0" t="e">
        <f aca="false">100*M37/M$144</f>
        <v>#DIV/0!</v>
      </c>
      <c r="N181" s="0" t="e">
        <f aca="false">100*N37/N$144</f>
        <v>#DIV/0!</v>
      </c>
      <c r="O181" s="0" t="e">
        <f aca="false">100*O37/O$144</f>
        <v>#DIV/0!</v>
      </c>
      <c r="P181" s="0" t="e">
        <f aca="false">100*P37/P$144</f>
        <v>#DIV/0!</v>
      </c>
      <c r="Q181" s="0" t="e">
        <f aca="false">100*Q37/Q$144</f>
        <v>#DIV/0!</v>
      </c>
      <c r="R181" s="0" t="e">
        <f aca="false">100*R37/R$144</f>
        <v>#DIV/0!</v>
      </c>
      <c r="S181" s="0" t="e">
        <f aca="false">100*S37/S$144</f>
        <v>#DIV/0!</v>
      </c>
      <c r="T181" s="0" t="e">
        <f aca="false">100*T37/T$144</f>
        <v>#DIV/0!</v>
      </c>
    </row>
    <row r="182" customFormat="false" ht="15" hidden="false" customHeight="false" outlineLevel="0" collapsed="false">
      <c r="A182" s="0" t="s">
        <v>1655</v>
      </c>
      <c r="C182" s="0" t="e">
        <f aca="false">100*C38/C$144</f>
        <v>#DIV/0!</v>
      </c>
      <c r="D182" s="0" t="e">
        <f aca="false">100*D38/D$144</f>
        <v>#DIV/0!</v>
      </c>
      <c r="E182" s="0" t="e">
        <f aca="false">100*E38/E$144</f>
        <v>#DIV/0!</v>
      </c>
      <c r="F182" s="0" t="e">
        <f aca="false">100*F38/F$144</f>
        <v>#DIV/0!</v>
      </c>
      <c r="G182" s="0" t="e">
        <f aca="false">100*G38/G$144</f>
        <v>#DIV/0!</v>
      </c>
      <c r="H182" s="0" t="e">
        <f aca="false">100*H38/H$144</f>
        <v>#DIV/0!</v>
      </c>
      <c r="I182" s="0" t="e">
        <f aca="false">100*I38/I$144</f>
        <v>#DIV/0!</v>
      </c>
      <c r="J182" s="0" t="e">
        <f aca="false">100*J38/J$144</f>
        <v>#DIV/0!</v>
      </c>
      <c r="K182" s="0" t="e">
        <f aca="false">100*K38/K$144</f>
        <v>#DIV/0!</v>
      </c>
      <c r="L182" s="0" t="e">
        <f aca="false">100*L38/L$144</f>
        <v>#DIV/0!</v>
      </c>
      <c r="M182" s="0" t="e">
        <f aca="false">100*M38/M$144</f>
        <v>#DIV/0!</v>
      </c>
      <c r="N182" s="0" t="e">
        <f aca="false">100*N38/N$144</f>
        <v>#DIV/0!</v>
      </c>
      <c r="O182" s="0" t="e">
        <f aca="false">100*O38/O$144</f>
        <v>#DIV/0!</v>
      </c>
      <c r="P182" s="0" t="e">
        <f aca="false">100*P38/P$144</f>
        <v>#DIV/0!</v>
      </c>
      <c r="Q182" s="0" t="e">
        <f aca="false">100*Q38/Q$144</f>
        <v>#DIV/0!</v>
      </c>
      <c r="R182" s="0" t="e">
        <f aca="false">100*R38/R$144</f>
        <v>#DIV/0!</v>
      </c>
      <c r="S182" s="0" t="e">
        <f aca="false">100*S38/S$144</f>
        <v>#DIV/0!</v>
      </c>
      <c r="T182" s="0" t="e">
        <f aca="false">100*T38/T$144</f>
        <v>#DIV/0!</v>
      </c>
    </row>
    <row r="183" customFormat="false" ht="15" hidden="false" customHeight="false" outlineLevel="0" collapsed="false">
      <c r="A183" s="0" t="s">
        <v>603</v>
      </c>
      <c r="C183" s="0" t="e">
        <f aca="false">100*C39/C$144</f>
        <v>#DIV/0!</v>
      </c>
      <c r="D183" s="0" t="e">
        <f aca="false">100*D39/D$144</f>
        <v>#DIV/0!</v>
      </c>
      <c r="E183" s="0" t="e">
        <f aca="false">100*E39/E$144</f>
        <v>#DIV/0!</v>
      </c>
      <c r="F183" s="0" t="e">
        <f aca="false">100*F39/F$144</f>
        <v>#DIV/0!</v>
      </c>
      <c r="G183" s="0" t="e">
        <f aca="false">100*G39/G$144</f>
        <v>#DIV/0!</v>
      </c>
      <c r="H183" s="0" t="e">
        <f aca="false">100*H39/H$144</f>
        <v>#DIV/0!</v>
      </c>
      <c r="I183" s="0" t="e">
        <f aca="false">100*I39/I$144</f>
        <v>#DIV/0!</v>
      </c>
      <c r="J183" s="0" t="e">
        <f aca="false">100*J39/J$144</f>
        <v>#DIV/0!</v>
      </c>
      <c r="K183" s="0" t="e">
        <f aca="false">100*K39/K$144</f>
        <v>#DIV/0!</v>
      </c>
      <c r="L183" s="0" t="e">
        <f aca="false">100*L39/L$144</f>
        <v>#DIV/0!</v>
      </c>
      <c r="M183" s="0" t="e">
        <f aca="false">100*M39/M$144</f>
        <v>#DIV/0!</v>
      </c>
      <c r="N183" s="0" t="e">
        <f aca="false">100*N39/N$144</f>
        <v>#DIV/0!</v>
      </c>
      <c r="O183" s="0" t="e">
        <f aca="false">100*O39/O$144</f>
        <v>#DIV/0!</v>
      </c>
      <c r="P183" s="0" t="e">
        <f aca="false">100*P39/P$144</f>
        <v>#DIV/0!</v>
      </c>
      <c r="Q183" s="0" t="e">
        <f aca="false">100*Q39/Q$144</f>
        <v>#DIV/0!</v>
      </c>
      <c r="R183" s="0" t="e">
        <f aca="false">100*R39/R$144</f>
        <v>#DIV/0!</v>
      </c>
      <c r="S183" s="0" t="e">
        <f aca="false">100*S39/S$144</f>
        <v>#DIV/0!</v>
      </c>
      <c r="T183" s="0" t="e">
        <f aca="false">100*T39/T$144</f>
        <v>#DIV/0!</v>
      </c>
    </row>
    <row r="184" customFormat="false" ht="15" hidden="false" customHeight="false" outlineLevel="0" collapsed="false">
      <c r="A184" s="0" t="s">
        <v>606</v>
      </c>
      <c r="C184" s="0" t="e">
        <f aca="false">100*C40/C$144</f>
        <v>#DIV/0!</v>
      </c>
      <c r="D184" s="0" t="e">
        <f aca="false">100*D40/D$144</f>
        <v>#DIV/0!</v>
      </c>
      <c r="E184" s="0" t="e">
        <f aca="false">100*E40/E$144</f>
        <v>#DIV/0!</v>
      </c>
      <c r="F184" s="0" t="e">
        <f aca="false">100*F40/F$144</f>
        <v>#DIV/0!</v>
      </c>
      <c r="G184" s="0" t="e">
        <f aca="false">100*G40/G$144</f>
        <v>#DIV/0!</v>
      </c>
      <c r="H184" s="0" t="e">
        <f aca="false">100*H40/H$144</f>
        <v>#DIV/0!</v>
      </c>
      <c r="I184" s="0" t="e">
        <f aca="false">100*I40/I$144</f>
        <v>#DIV/0!</v>
      </c>
      <c r="J184" s="0" t="e">
        <f aca="false">100*J40/J$144</f>
        <v>#DIV/0!</v>
      </c>
      <c r="K184" s="0" t="e">
        <f aca="false">100*K40/K$144</f>
        <v>#DIV/0!</v>
      </c>
      <c r="L184" s="0" t="e">
        <f aca="false">100*L40/L$144</f>
        <v>#DIV/0!</v>
      </c>
      <c r="M184" s="0" t="e">
        <f aca="false">100*M40/M$144</f>
        <v>#DIV/0!</v>
      </c>
      <c r="N184" s="0" t="e">
        <f aca="false">100*N40/N$144</f>
        <v>#DIV/0!</v>
      </c>
      <c r="O184" s="0" t="e">
        <f aca="false">100*O40/O$144</f>
        <v>#DIV/0!</v>
      </c>
      <c r="P184" s="0" t="e">
        <f aca="false">100*P40/P$144</f>
        <v>#DIV/0!</v>
      </c>
      <c r="Q184" s="0" t="e">
        <f aca="false">100*Q40/Q$144</f>
        <v>#DIV/0!</v>
      </c>
      <c r="R184" s="0" t="e">
        <f aca="false">100*R40/R$144</f>
        <v>#DIV/0!</v>
      </c>
      <c r="S184" s="0" t="e">
        <f aca="false">100*S40/S$144</f>
        <v>#DIV/0!</v>
      </c>
      <c r="T184" s="0" t="e">
        <f aca="false">100*T40/T$144</f>
        <v>#DIV/0!</v>
      </c>
    </row>
    <row r="185" customFormat="false" ht="15" hidden="false" customHeight="false" outlineLevel="0" collapsed="false">
      <c r="A185" s="0" t="s">
        <v>609</v>
      </c>
      <c r="C185" s="0" t="e">
        <f aca="false">100*C41/C$144</f>
        <v>#DIV/0!</v>
      </c>
      <c r="D185" s="0" t="e">
        <f aca="false">100*D41/D$144</f>
        <v>#DIV/0!</v>
      </c>
      <c r="E185" s="0" t="e">
        <f aca="false">100*E41/E$144</f>
        <v>#DIV/0!</v>
      </c>
      <c r="F185" s="0" t="e">
        <f aca="false">100*F41/F$144</f>
        <v>#DIV/0!</v>
      </c>
      <c r="G185" s="0" t="e">
        <f aca="false">100*G41/G$144</f>
        <v>#DIV/0!</v>
      </c>
      <c r="H185" s="0" t="e">
        <f aca="false">100*H41/H$144</f>
        <v>#DIV/0!</v>
      </c>
      <c r="I185" s="0" t="e">
        <f aca="false">100*I41/I$144</f>
        <v>#DIV/0!</v>
      </c>
      <c r="J185" s="0" t="e">
        <f aca="false">100*J41/J$144</f>
        <v>#DIV/0!</v>
      </c>
      <c r="K185" s="0" t="e">
        <f aca="false">100*K41/K$144</f>
        <v>#DIV/0!</v>
      </c>
      <c r="L185" s="0" t="e">
        <f aca="false">100*L41/L$144</f>
        <v>#DIV/0!</v>
      </c>
      <c r="M185" s="0" t="e">
        <f aca="false">100*M41/M$144</f>
        <v>#DIV/0!</v>
      </c>
      <c r="N185" s="0" t="e">
        <f aca="false">100*N41/N$144</f>
        <v>#DIV/0!</v>
      </c>
      <c r="O185" s="0" t="e">
        <f aca="false">100*O41/O$144</f>
        <v>#DIV/0!</v>
      </c>
      <c r="P185" s="0" t="e">
        <f aca="false">100*P41/P$144</f>
        <v>#DIV/0!</v>
      </c>
      <c r="Q185" s="0" t="e">
        <f aca="false">100*Q41/Q$144</f>
        <v>#DIV/0!</v>
      </c>
      <c r="R185" s="0" t="e">
        <f aca="false">100*R41/R$144</f>
        <v>#DIV/0!</v>
      </c>
      <c r="S185" s="0" t="e">
        <f aca="false">100*S41/S$144</f>
        <v>#DIV/0!</v>
      </c>
      <c r="T185" s="0" t="e">
        <f aca="false">100*T41/T$144</f>
        <v>#DIV/0!</v>
      </c>
    </row>
    <row r="186" customFormat="false" ht="15" hidden="false" customHeight="false" outlineLevel="0" collapsed="false">
      <c r="A186" s="0" t="s">
        <v>612</v>
      </c>
      <c r="C186" s="0" t="e">
        <f aca="false">100*C42/C$144</f>
        <v>#DIV/0!</v>
      </c>
      <c r="D186" s="0" t="e">
        <f aca="false">100*D42/D$144</f>
        <v>#DIV/0!</v>
      </c>
      <c r="E186" s="0" t="e">
        <f aca="false">100*E42/E$144</f>
        <v>#DIV/0!</v>
      </c>
      <c r="F186" s="0" t="e">
        <f aca="false">100*F42/F$144</f>
        <v>#DIV/0!</v>
      </c>
      <c r="G186" s="0" t="e">
        <f aca="false">100*G42/G$144</f>
        <v>#DIV/0!</v>
      </c>
      <c r="H186" s="0" t="e">
        <f aca="false">100*H42/H$144</f>
        <v>#DIV/0!</v>
      </c>
      <c r="I186" s="0" t="e">
        <f aca="false">100*I42/I$144</f>
        <v>#DIV/0!</v>
      </c>
      <c r="J186" s="0" t="e">
        <f aca="false">100*J42/J$144</f>
        <v>#DIV/0!</v>
      </c>
      <c r="K186" s="0" t="e">
        <f aca="false">100*K42/K$144</f>
        <v>#DIV/0!</v>
      </c>
      <c r="L186" s="0" t="e">
        <f aca="false">100*L42/L$144</f>
        <v>#DIV/0!</v>
      </c>
      <c r="M186" s="0" t="e">
        <f aca="false">100*M42/M$144</f>
        <v>#DIV/0!</v>
      </c>
      <c r="N186" s="0" t="e">
        <f aca="false">100*N42/N$144</f>
        <v>#DIV/0!</v>
      </c>
      <c r="O186" s="0" t="e">
        <f aca="false">100*O42/O$144</f>
        <v>#DIV/0!</v>
      </c>
      <c r="P186" s="0" t="e">
        <f aca="false">100*P42/P$144</f>
        <v>#DIV/0!</v>
      </c>
      <c r="Q186" s="0" t="e">
        <f aca="false">100*Q42/Q$144</f>
        <v>#DIV/0!</v>
      </c>
      <c r="R186" s="0" t="e">
        <f aca="false">100*R42/R$144</f>
        <v>#DIV/0!</v>
      </c>
      <c r="S186" s="0" t="e">
        <f aca="false">100*S42/S$144</f>
        <v>#DIV/0!</v>
      </c>
      <c r="T186" s="0" t="e">
        <f aca="false">100*T42/T$144</f>
        <v>#DIV/0!</v>
      </c>
    </row>
    <row r="187" customFormat="false" ht="15" hidden="false" customHeight="false" outlineLevel="0" collapsed="false">
      <c r="A187" s="0" t="s">
        <v>615</v>
      </c>
      <c r="C187" s="0" t="e">
        <f aca="false">100*C43/C$144</f>
        <v>#DIV/0!</v>
      </c>
      <c r="D187" s="0" t="e">
        <f aca="false">100*D43/D$144</f>
        <v>#DIV/0!</v>
      </c>
      <c r="E187" s="0" t="e">
        <f aca="false">100*E43/E$144</f>
        <v>#DIV/0!</v>
      </c>
      <c r="F187" s="0" t="e">
        <f aca="false">100*F43/F$144</f>
        <v>#DIV/0!</v>
      </c>
      <c r="G187" s="0" t="e">
        <f aca="false">100*G43/G$144</f>
        <v>#DIV/0!</v>
      </c>
      <c r="H187" s="0" t="e">
        <f aca="false">100*H43/H$144</f>
        <v>#DIV/0!</v>
      </c>
      <c r="I187" s="0" t="e">
        <f aca="false">100*I43/I$144</f>
        <v>#DIV/0!</v>
      </c>
      <c r="J187" s="0" t="e">
        <f aca="false">100*J43/J$144</f>
        <v>#DIV/0!</v>
      </c>
      <c r="K187" s="0" t="e">
        <f aca="false">100*K43/K$144</f>
        <v>#DIV/0!</v>
      </c>
      <c r="L187" s="0" t="e">
        <f aca="false">100*L43/L$144</f>
        <v>#DIV/0!</v>
      </c>
      <c r="M187" s="0" t="e">
        <f aca="false">100*M43/M$144</f>
        <v>#DIV/0!</v>
      </c>
      <c r="N187" s="0" t="e">
        <f aca="false">100*N43/N$144</f>
        <v>#DIV/0!</v>
      </c>
      <c r="O187" s="0" t="e">
        <f aca="false">100*O43/O$144</f>
        <v>#DIV/0!</v>
      </c>
      <c r="P187" s="0" t="e">
        <f aca="false">100*P43/P$144</f>
        <v>#DIV/0!</v>
      </c>
      <c r="Q187" s="0" t="e">
        <f aca="false">100*Q43/Q$144</f>
        <v>#DIV/0!</v>
      </c>
      <c r="R187" s="0" t="e">
        <f aca="false">100*R43/R$144</f>
        <v>#DIV/0!</v>
      </c>
      <c r="S187" s="0" t="e">
        <f aca="false">100*S43/S$144</f>
        <v>#DIV/0!</v>
      </c>
      <c r="T187" s="0" t="e">
        <f aca="false">100*T43/T$144</f>
        <v>#DIV/0!</v>
      </c>
    </row>
    <row r="188" customFormat="false" ht="15" hidden="false" customHeight="false" outlineLevel="0" collapsed="false">
      <c r="A188" s="0" t="s">
        <v>618</v>
      </c>
      <c r="C188" s="0" t="e">
        <f aca="false">100*C44/C$144</f>
        <v>#DIV/0!</v>
      </c>
      <c r="D188" s="0" t="e">
        <f aca="false">100*D44/D$144</f>
        <v>#DIV/0!</v>
      </c>
      <c r="E188" s="0" t="e">
        <f aca="false">100*E44/E$144</f>
        <v>#DIV/0!</v>
      </c>
      <c r="F188" s="0" t="e">
        <f aca="false">100*F44/F$144</f>
        <v>#DIV/0!</v>
      </c>
      <c r="G188" s="0" t="e">
        <f aca="false">100*G44/G$144</f>
        <v>#DIV/0!</v>
      </c>
      <c r="H188" s="0" t="e">
        <f aca="false">100*H44/H$144</f>
        <v>#DIV/0!</v>
      </c>
      <c r="I188" s="0" t="e">
        <f aca="false">100*I44/I$144</f>
        <v>#DIV/0!</v>
      </c>
      <c r="J188" s="0" t="e">
        <f aca="false">100*J44/J$144</f>
        <v>#DIV/0!</v>
      </c>
      <c r="K188" s="0" t="e">
        <f aca="false">100*K44/K$144</f>
        <v>#DIV/0!</v>
      </c>
      <c r="L188" s="0" t="e">
        <f aca="false">100*L44/L$144</f>
        <v>#DIV/0!</v>
      </c>
      <c r="M188" s="0" t="e">
        <f aca="false">100*M44/M$144</f>
        <v>#DIV/0!</v>
      </c>
      <c r="N188" s="0" t="e">
        <f aca="false">100*N44/N$144</f>
        <v>#DIV/0!</v>
      </c>
      <c r="O188" s="0" t="e">
        <f aca="false">100*O44/O$144</f>
        <v>#DIV/0!</v>
      </c>
      <c r="P188" s="0" t="e">
        <f aca="false">100*P44/P$144</f>
        <v>#DIV/0!</v>
      </c>
      <c r="Q188" s="0" t="e">
        <f aca="false">100*Q44/Q$144</f>
        <v>#DIV/0!</v>
      </c>
      <c r="R188" s="0" t="e">
        <f aca="false">100*R44/R$144</f>
        <v>#DIV/0!</v>
      </c>
      <c r="S188" s="0" t="e">
        <f aca="false">100*S44/S$144</f>
        <v>#DIV/0!</v>
      </c>
      <c r="T188" s="0" t="e">
        <f aca="false">100*T44/T$144</f>
        <v>#DIV/0!</v>
      </c>
    </row>
    <row r="189" customFormat="false" ht="15" hidden="false" customHeight="false" outlineLevel="0" collapsed="false">
      <c r="A189" s="0" t="s">
        <v>621</v>
      </c>
      <c r="C189" s="0" t="e">
        <f aca="false">100*C45/C$144</f>
        <v>#DIV/0!</v>
      </c>
      <c r="D189" s="0" t="e">
        <f aca="false">100*D45/D$144</f>
        <v>#DIV/0!</v>
      </c>
      <c r="E189" s="0" t="e">
        <f aca="false">100*E45/E$144</f>
        <v>#DIV/0!</v>
      </c>
      <c r="F189" s="0" t="e">
        <f aca="false">100*F45/F$144</f>
        <v>#DIV/0!</v>
      </c>
      <c r="G189" s="0" t="e">
        <f aca="false">100*G45/G$144</f>
        <v>#DIV/0!</v>
      </c>
      <c r="H189" s="0" t="e">
        <f aca="false">100*H45/H$144</f>
        <v>#DIV/0!</v>
      </c>
      <c r="I189" s="0" t="e">
        <f aca="false">100*I45/I$144</f>
        <v>#DIV/0!</v>
      </c>
      <c r="J189" s="0" t="e">
        <f aca="false">100*J45/J$144</f>
        <v>#DIV/0!</v>
      </c>
      <c r="K189" s="0" t="e">
        <f aca="false">100*K45/K$144</f>
        <v>#DIV/0!</v>
      </c>
      <c r="L189" s="0" t="e">
        <f aca="false">100*L45/L$144</f>
        <v>#DIV/0!</v>
      </c>
      <c r="M189" s="0" t="e">
        <f aca="false">100*M45/M$144</f>
        <v>#DIV/0!</v>
      </c>
      <c r="N189" s="0" t="e">
        <f aca="false">100*N45/N$144</f>
        <v>#DIV/0!</v>
      </c>
      <c r="O189" s="0" t="e">
        <f aca="false">100*O45/O$144</f>
        <v>#DIV/0!</v>
      </c>
      <c r="P189" s="0" t="e">
        <f aca="false">100*P45/P$144</f>
        <v>#DIV/0!</v>
      </c>
      <c r="Q189" s="0" t="e">
        <f aca="false">100*Q45/Q$144</f>
        <v>#DIV/0!</v>
      </c>
      <c r="R189" s="0" t="e">
        <f aca="false">100*R45/R$144</f>
        <v>#DIV/0!</v>
      </c>
      <c r="S189" s="0" t="e">
        <f aca="false">100*S45/S$144</f>
        <v>#DIV/0!</v>
      </c>
      <c r="T189" s="0" t="e">
        <f aca="false">100*T45/T$144</f>
        <v>#DIV/0!</v>
      </c>
    </row>
    <row r="190" customFormat="false" ht="15" hidden="false" customHeight="false" outlineLevel="0" collapsed="false">
      <c r="A190" s="0" t="s">
        <v>1656</v>
      </c>
      <c r="C190" s="0" t="e">
        <f aca="false">100*C46/C$144</f>
        <v>#DIV/0!</v>
      </c>
      <c r="D190" s="0" t="e">
        <f aca="false">100*D46/D$144</f>
        <v>#DIV/0!</v>
      </c>
      <c r="E190" s="0" t="e">
        <f aca="false">100*E46/E$144</f>
        <v>#DIV/0!</v>
      </c>
      <c r="F190" s="0" t="e">
        <f aca="false">100*F46/F$144</f>
        <v>#DIV/0!</v>
      </c>
      <c r="G190" s="0" t="e">
        <f aca="false">100*G46/G$144</f>
        <v>#DIV/0!</v>
      </c>
      <c r="H190" s="0" t="e">
        <f aca="false">100*H46/H$144</f>
        <v>#DIV/0!</v>
      </c>
      <c r="I190" s="0" t="e">
        <f aca="false">100*I46/I$144</f>
        <v>#DIV/0!</v>
      </c>
      <c r="J190" s="0" t="e">
        <f aca="false">100*J46/J$144</f>
        <v>#DIV/0!</v>
      </c>
      <c r="K190" s="0" t="e">
        <f aca="false">100*K46/K$144</f>
        <v>#DIV/0!</v>
      </c>
      <c r="L190" s="0" t="e">
        <f aca="false">100*L46/L$144</f>
        <v>#DIV/0!</v>
      </c>
      <c r="M190" s="0" t="e">
        <f aca="false">100*M46/M$144</f>
        <v>#DIV/0!</v>
      </c>
      <c r="N190" s="0" t="e">
        <f aca="false">100*N46/N$144</f>
        <v>#DIV/0!</v>
      </c>
      <c r="O190" s="0" t="e">
        <f aca="false">100*O46/O$144</f>
        <v>#DIV/0!</v>
      </c>
      <c r="P190" s="0" t="e">
        <f aca="false">100*P46/P$144</f>
        <v>#DIV/0!</v>
      </c>
      <c r="Q190" s="0" t="e">
        <f aca="false">100*Q46/Q$144</f>
        <v>#DIV/0!</v>
      </c>
      <c r="R190" s="0" t="e">
        <f aca="false">100*R46/R$144</f>
        <v>#DIV/0!</v>
      </c>
      <c r="S190" s="0" t="e">
        <f aca="false">100*S46/S$144</f>
        <v>#DIV/0!</v>
      </c>
      <c r="T190" s="0" t="e">
        <f aca="false">100*T46/T$144</f>
        <v>#DIV/0!</v>
      </c>
    </row>
    <row r="191" customFormat="false" ht="15" hidden="false" customHeight="false" outlineLevel="0" collapsed="false">
      <c r="A191" s="0" t="s">
        <v>1657</v>
      </c>
      <c r="C191" s="0" t="e">
        <f aca="false">100*C47/C$144</f>
        <v>#DIV/0!</v>
      </c>
      <c r="D191" s="0" t="e">
        <f aca="false">100*D47/D$144</f>
        <v>#DIV/0!</v>
      </c>
      <c r="E191" s="0" t="e">
        <f aca="false">100*E47/E$144</f>
        <v>#DIV/0!</v>
      </c>
      <c r="F191" s="0" t="e">
        <f aca="false">100*F47/F$144</f>
        <v>#DIV/0!</v>
      </c>
      <c r="G191" s="0" t="e">
        <f aca="false">100*G47/G$144</f>
        <v>#DIV/0!</v>
      </c>
      <c r="H191" s="0" t="e">
        <f aca="false">100*H47/H$144</f>
        <v>#DIV/0!</v>
      </c>
      <c r="I191" s="0" t="e">
        <f aca="false">100*I47/I$144</f>
        <v>#DIV/0!</v>
      </c>
      <c r="J191" s="0" t="e">
        <f aca="false">100*J47/J$144</f>
        <v>#DIV/0!</v>
      </c>
      <c r="K191" s="0" t="e">
        <f aca="false">100*K47/K$144</f>
        <v>#DIV/0!</v>
      </c>
      <c r="L191" s="0" t="e">
        <f aca="false">100*L47/L$144</f>
        <v>#DIV/0!</v>
      </c>
      <c r="M191" s="0" t="e">
        <f aca="false">100*M47/M$144</f>
        <v>#DIV/0!</v>
      </c>
      <c r="N191" s="0" t="e">
        <f aca="false">100*N47/N$144</f>
        <v>#DIV/0!</v>
      </c>
      <c r="O191" s="0" t="e">
        <f aca="false">100*O47/O$144</f>
        <v>#DIV/0!</v>
      </c>
      <c r="P191" s="0" t="e">
        <f aca="false">100*P47/P$144</f>
        <v>#DIV/0!</v>
      </c>
      <c r="Q191" s="0" t="e">
        <f aca="false">100*Q47/Q$144</f>
        <v>#DIV/0!</v>
      </c>
      <c r="R191" s="0" t="e">
        <f aca="false">100*R47/R$144</f>
        <v>#DIV/0!</v>
      </c>
      <c r="S191" s="0" t="e">
        <f aca="false">100*S47/S$144</f>
        <v>#DIV/0!</v>
      </c>
      <c r="T191" s="0" t="e">
        <f aca="false">100*T47/T$144</f>
        <v>#DIV/0!</v>
      </c>
    </row>
    <row r="192" customFormat="false" ht="15" hidden="false" customHeight="false" outlineLevel="0" collapsed="false">
      <c r="A192" s="0" t="s">
        <v>1658</v>
      </c>
      <c r="C192" s="0" t="e">
        <f aca="false">100*C48/C$144</f>
        <v>#DIV/0!</v>
      </c>
      <c r="D192" s="0" t="e">
        <f aca="false">100*D48/D$144</f>
        <v>#DIV/0!</v>
      </c>
      <c r="E192" s="0" t="e">
        <f aca="false">100*E48/E$144</f>
        <v>#DIV/0!</v>
      </c>
      <c r="F192" s="0" t="e">
        <f aca="false">100*F48/F$144</f>
        <v>#DIV/0!</v>
      </c>
      <c r="G192" s="0" t="e">
        <f aca="false">100*G48/G$144</f>
        <v>#DIV/0!</v>
      </c>
      <c r="H192" s="0" t="e">
        <f aca="false">100*H48/H$144</f>
        <v>#DIV/0!</v>
      </c>
      <c r="I192" s="0" t="e">
        <f aca="false">100*I48/I$144</f>
        <v>#DIV/0!</v>
      </c>
      <c r="J192" s="0" t="e">
        <f aca="false">100*J48/J$144</f>
        <v>#DIV/0!</v>
      </c>
      <c r="K192" s="0" t="e">
        <f aca="false">100*K48/K$144</f>
        <v>#DIV/0!</v>
      </c>
      <c r="L192" s="0" t="e">
        <f aca="false">100*L48/L$144</f>
        <v>#DIV/0!</v>
      </c>
      <c r="M192" s="0" t="e">
        <f aca="false">100*M48/M$144</f>
        <v>#DIV/0!</v>
      </c>
      <c r="N192" s="0" t="e">
        <f aca="false">100*N48/N$144</f>
        <v>#DIV/0!</v>
      </c>
      <c r="O192" s="0" t="e">
        <f aca="false">100*O48/O$144</f>
        <v>#DIV/0!</v>
      </c>
      <c r="P192" s="0" t="e">
        <f aca="false">100*P48/P$144</f>
        <v>#DIV/0!</v>
      </c>
      <c r="Q192" s="0" t="e">
        <f aca="false">100*Q48/Q$144</f>
        <v>#DIV/0!</v>
      </c>
      <c r="R192" s="0" t="e">
        <f aca="false">100*R48/R$144</f>
        <v>#DIV/0!</v>
      </c>
      <c r="S192" s="0" t="e">
        <f aca="false">100*S48/S$144</f>
        <v>#DIV/0!</v>
      </c>
      <c r="T192" s="0" t="e">
        <f aca="false">100*T48/T$144</f>
        <v>#DIV/0!</v>
      </c>
    </row>
    <row r="193" customFormat="false" ht="15" hidden="false" customHeight="false" outlineLevel="0" collapsed="false">
      <c r="A193" s="0" t="s">
        <v>1659</v>
      </c>
      <c r="C193" s="0" t="e">
        <f aca="false">100*C49/C$144</f>
        <v>#DIV/0!</v>
      </c>
      <c r="D193" s="0" t="e">
        <f aca="false">100*D49/D$144</f>
        <v>#DIV/0!</v>
      </c>
      <c r="E193" s="0" t="e">
        <f aca="false">100*E49/E$144</f>
        <v>#DIV/0!</v>
      </c>
      <c r="F193" s="0" t="e">
        <f aca="false">100*F49/F$144</f>
        <v>#DIV/0!</v>
      </c>
      <c r="G193" s="0" t="e">
        <f aca="false">100*G49/G$144</f>
        <v>#DIV/0!</v>
      </c>
      <c r="H193" s="0" t="e">
        <f aca="false">100*H49/H$144</f>
        <v>#DIV/0!</v>
      </c>
      <c r="I193" s="0" t="e">
        <f aca="false">100*I49/I$144</f>
        <v>#DIV/0!</v>
      </c>
      <c r="J193" s="0" t="e">
        <f aca="false">100*J49/J$144</f>
        <v>#DIV/0!</v>
      </c>
      <c r="K193" s="0" t="e">
        <f aca="false">100*K49/K$144</f>
        <v>#DIV/0!</v>
      </c>
      <c r="L193" s="0" t="e">
        <f aca="false">100*L49/L$144</f>
        <v>#DIV/0!</v>
      </c>
      <c r="M193" s="0" t="e">
        <f aca="false">100*M49/M$144</f>
        <v>#DIV/0!</v>
      </c>
      <c r="N193" s="0" t="e">
        <f aca="false">100*N49/N$144</f>
        <v>#DIV/0!</v>
      </c>
      <c r="O193" s="0" t="e">
        <f aca="false">100*O49/O$144</f>
        <v>#DIV/0!</v>
      </c>
      <c r="P193" s="0" t="e">
        <f aca="false">100*P49/P$144</f>
        <v>#DIV/0!</v>
      </c>
      <c r="Q193" s="0" t="e">
        <f aca="false">100*Q49/Q$144</f>
        <v>#DIV/0!</v>
      </c>
      <c r="R193" s="0" t="e">
        <f aca="false">100*R49/R$144</f>
        <v>#DIV/0!</v>
      </c>
      <c r="S193" s="0" t="e">
        <f aca="false">100*S49/S$144</f>
        <v>#DIV/0!</v>
      </c>
      <c r="T193" s="0" t="e">
        <f aca="false">100*T49/T$144</f>
        <v>#DIV/0!</v>
      </c>
    </row>
    <row r="194" customFormat="false" ht="15" hidden="false" customHeight="false" outlineLevel="0" collapsed="false">
      <c r="A194" s="0" t="s">
        <v>1660</v>
      </c>
      <c r="C194" s="0" t="e">
        <f aca="false">100*C50/C$144</f>
        <v>#DIV/0!</v>
      </c>
      <c r="D194" s="0" t="e">
        <f aca="false">100*D50/D$144</f>
        <v>#DIV/0!</v>
      </c>
      <c r="E194" s="0" t="e">
        <f aca="false">100*E50/E$144</f>
        <v>#DIV/0!</v>
      </c>
      <c r="F194" s="0" t="e">
        <f aca="false">100*F50/F$144</f>
        <v>#DIV/0!</v>
      </c>
      <c r="G194" s="0" t="e">
        <f aca="false">100*G50/G$144</f>
        <v>#DIV/0!</v>
      </c>
      <c r="H194" s="0" t="e">
        <f aca="false">100*H50/H$144</f>
        <v>#DIV/0!</v>
      </c>
      <c r="I194" s="0" t="e">
        <f aca="false">100*I50/I$144</f>
        <v>#DIV/0!</v>
      </c>
      <c r="J194" s="0" t="e">
        <f aca="false">100*J50/J$144</f>
        <v>#DIV/0!</v>
      </c>
      <c r="K194" s="0" t="e">
        <f aca="false">100*K50/K$144</f>
        <v>#DIV/0!</v>
      </c>
      <c r="L194" s="0" t="e">
        <f aca="false">100*L50/L$144</f>
        <v>#DIV/0!</v>
      </c>
      <c r="M194" s="0" t="e">
        <f aca="false">100*M50/M$144</f>
        <v>#DIV/0!</v>
      </c>
      <c r="N194" s="0" t="e">
        <f aca="false">100*N50/N$144</f>
        <v>#DIV/0!</v>
      </c>
      <c r="O194" s="0" t="e">
        <f aca="false">100*O50/O$144</f>
        <v>#DIV/0!</v>
      </c>
      <c r="P194" s="0" t="e">
        <f aca="false">100*P50/P$144</f>
        <v>#DIV/0!</v>
      </c>
      <c r="Q194" s="0" t="e">
        <f aca="false">100*Q50/Q$144</f>
        <v>#DIV/0!</v>
      </c>
      <c r="R194" s="0" t="e">
        <f aca="false">100*R50/R$144</f>
        <v>#DIV/0!</v>
      </c>
      <c r="S194" s="0" t="e">
        <f aca="false">100*S50/S$144</f>
        <v>#DIV/0!</v>
      </c>
      <c r="T194" s="0" t="e">
        <f aca="false">100*T50/T$144</f>
        <v>#DIV/0!</v>
      </c>
    </row>
    <row r="195" customFormat="false" ht="15" hidden="false" customHeight="false" outlineLevel="0" collapsed="false">
      <c r="A195" s="0" t="s">
        <v>1661</v>
      </c>
      <c r="C195" s="0" t="e">
        <f aca="false">100*C51/C$144</f>
        <v>#DIV/0!</v>
      </c>
      <c r="D195" s="0" t="e">
        <f aca="false">100*D51/D$144</f>
        <v>#DIV/0!</v>
      </c>
      <c r="E195" s="0" t="e">
        <f aca="false">100*E51/E$144</f>
        <v>#DIV/0!</v>
      </c>
      <c r="F195" s="0" t="e">
        <f aca="false">100*F51/F$144</f>
        <v>#DIV/0!</v>
      </c>
      <c r="G195" s="0" t="e">
        <f aca="false">100*G51/G$144</f>
        <v>#DIV/0!</v>
      </c>
      <c r="H195" s="0" t="e">
        <f aca="false">100*H51/H$144</f>
        <v>#DIV/0!</v>
      </c>
      <c r="I195" s="0" t="e">
        <f aca="false">100*I51/I$144</f>
        <v>#DIV/0!</v>
      </c>
      <c r="J195" s="0" t="e">
        <f aca="false">100*J51/J$144</f>
        <v>#DIV/0!</v>
      </c>
      <c r="K195" s="0" t="e">
        <f aca="false">100*K51/K$144</f>
        <v>#DIV/0!</v>
      </c>
      <c r="L195" s="0" t="e">
        <f aca="false">100*L51/L$144</f>
        <v>#DIV/0!</v>
      </c>
      <c r="M195" s="0" t="e">
        <f aca="false">100*M51/M$144</f>
        <v>#DIV/0!</v>
      </c>
      <c r="N195" s="0" t="e">
        <f aca="false">100*N51/N$144</f>
        <v>#DIV/0!</v>
      </c>
      <c r="O195" s="0" t="e">
        <f aca="false">100*O51/O$144</f>
        <v>#DIV/0!</v>
      </c>
      <c r="P195" s="0" t="e">
        <f aca="false">100*P51/P$144</f>
        <v>#DIV/0!</v>
      </c>
      <c r="Q195" s="0" t="e">
        <f aca="false">100*Q51/Q$144</f>
        <v>#DIV/0!</v>
      </c>
      <c r="R195" s="0" t="e">
        <f aca="false">100*R51/R$144</f>
        <v>#DIV/0!</v>
      </c>
      <c r="S195" s="0" t="e">
        <f aca="false">100*S51/S$144</f>
        <v>#DIV/0!</v>
      </c>
      <c r="T195" s="0" t="e">
        <f aca="false">100*T51/T$144</f>
        <v>#DIV/0!</v>
      </c>
    </row>
    <row r="196" customFormat="false" ht="15" hidden="false" customHeight="false" outlineLevel="0" collapsed="false">
      <c r="A196" s="0" t="s">
        <v>1662</v>
      </c>
      <c r="C196" s="0" t="e">
        <f aca="false">100*C52/C$144</f>
        <v>#DIV/0!</v>
      </c>
      <c r="D196" s="0" t="e">
        <f aca="false">100*D52/D$144</f>
        <v>#DIV/0!</v>
      </c>
      <c r="E196" s="0" t="e">
        <f aca="false">100*E52/E$144</f>
        <v>#DIV/0!</v>
      </c>
      <c r="F196" s="0" t="e">
        <f aca="false">100*F52/F$144</f>
        <v>#DIV/0!</v>
      </c>
      <c r="G196" s="0" t="e">
        <f aca="false">100*G52/G$144</f>
        <v>#DIV/0!</v>
      </c>
      <c r="H196" s="0" t="e">
        <f aca="false">100*H52/H$144</f>
        <v>#DIV/0!</v>
      </c>
      <c r="I196" s="0" t="e">
        <f aca="false">100*I52/I$144</f>
        <v>#DIV/0!</v>
      </c>
      <c r="J196" s="0" t="e">
        <f aca="false">100*J52/J$144</f>
        <v>#DIV/0!</v>
      </c>
      <c r="K196" s="0" t="e">
        <f aca="false">100*K52/K$144</f>
        <v>#DIV/0!</v>
      </c>
      <c r="L196" s="0" t="e">
        <f aca="false">100*L52/L$144</f>
        <v>#DIV/0!</v>
      </c>
      <c r="M196" s="0" t="e">
        <f aca="false">100*M52/M$144</f>
        <v>#DIV/0!</v>
      </c>
      <c r="N196" s="0" t="e">
        <f aca="false">100*N52/N$144</f>
        <v>#DIV/0!</v>
      </c>
      <c r="O196" s="0" t="e">
        <f aca="false">100*O52/O$144</f>
        <v>#DIV/0!</v>
      </c>
      <c r="P196" s="0" t="e">
        <f aca="false">100*P52/P$144</f>
        <v>#DIV/0!</v>
      </c>
      <c r="Q196" s="0" t="e">
        <f aca="false">100*Q52/Q$144</f>
        <v>#DIV/0!</v>
      </c>
      <c r="R196" s="0" t="e">
        <f aca="false">100*R52/R$144</f>
        <v>#DIV/0!</v>
      </c>
      <c r="S196" s="0" t="e">
        <f aca="false">100*S52/S$144</f>
        <v>#DIV/0!</v>
      </c>
      <c r="T196" s="0" t="e">
        <f aca="false">100*T52/T$144</f>
        <v>#DIV/0!</v>
      </c>
    </row>
    <row r="197" customFormat="false" ht="15" hidden="false" customHeight="false" outlineLevel="0" collapsed="false">
      <c r="A197" s="0" t="s">
        <v>645</v>
      </c>
      <c r="C197" s="0" t="e">
        <f aca="false">100*C53/C$144</f>
        <v>#DIV/0!</v>
      </c>
      <c r="D197" s="0" t="e">
        <f aca="false">100*D53/D$144</f>
        <v>#DIV/0!</v>
      </c>
      <c r="E197" s="0" t="e">
        <f aca="false">100*E53/E$144</f>
        <v>#DIV/0!</v>
      </c>
      <c r="F197" s="0" t="e">
        <f aca="false">100*F53/F$144</f>
        <v>#DIV/0!</v>
      </c>
      <c r="G197" s="0" t="e">
        <f aca="false">100*G53/G$144</f>
        <v>#DIV/0!</v>
      </c>
      <c r="H197" s="0" t="e">
        <f aca="false">100*H53/H$144</f>
        <v>#DIV/0!</v>
      </c>
      <c r="I197" s="0" t="e">
        <f aca="false">100*I53/I$144</f>
        <v>#DIV/0!</v>
      </c>
      <c r="J197" s="0" t="e">
        <f aca="false">100*J53/J$144</f>
        <v>#DIV/0!</v>
      </c>
      <c r="K197" s="0" t="e">
        <f aca="false">100*K53/K$144</f>
        <v>#DIV/0!</v>
      </c>
      <c r="L197" s="0" t="e">
        <f aca="false">100*L53/L$144</f>
        <v>#DIV/0!</v>
      </c>
      <c r="M197" s="0" t="e">
        <f aca="false">100*M53/M$144</f>
        <v>#DIV/0!</v>
      </c>
      <c r="N197" s="0" t="e">
        <f aca="false">100*N53/N$144</f>
        <v>#DIV/0!</v>
      </c>
      <c r="O197" s="0" t="e">
        <f aca="false">100*O53/O$144</f>
        <v>#DIV/0!</v>
      </c>
      <c r="P197" s="0" t="e">
        <f aca="false">100*P53/P$144</f>
        <v>#DIV/0!</v>
      </c>
      <c r="Q197" s="0" t="e">
        <f aca="false">100*Q53/Q$144</f>
        <v>#DIV/0!</v>
      </c>
      <c r="R197" s="0" t="e">
        <f aca="false">100*R53/R$144</f>
        <v>#DIV/0!</v>
      </c>
      <c r="S197" s="0" t="e">
        <f aca="false">100*S53/S$144</f>
        <v>#DIV/0!</v>
      </c>
      <c r="T197" s="0" t="e">
        <f aca="false">100*T53/T$144</f>
        <v>#DIV/0!</v>
      </c>
    </row>
    <row r="198" customFormat="false" ht="15" hidden="false" customHeight="false" outlineLevel="0" collapsed="false">
      <c r="A198" s="0" t="s">
        <v>648</v>
      </c>
      <c r="C198" s="0" t="e">
        <f aca="false">100*C54/C$144</f>
        <v>#DIV/0!</v>
      </c>
      <c r="D198" s="0" t="e">
        <f aca="false">100*D54/D$144</f>
        <v>#DIV/0!</v>
      </c>
      <c r="E198" s="0" t="e">
        <f aca="false">100*E54/E$144</f>
        <v>#DIV/0!</v>
      </c>
      <c r="F198" s="0" t="e">
        <f aca="false">100*F54/F$144</f>
        <v>#DIV/0!</v>
      </c>
      <c r="G198" s="0" t="e">
        <f aca="false">100*G54/G$144</f>
        <v>#DIV/0!</v>
      </c>
      <c r="H198" s="0" t="e">
        <f aca="false">100*H54/H$144</f>
        <v>#DIV/0!</v>
      </c>
      <c r="I198" s="0" t="e">
        <f aca="false">100*I54/I$144</f>
        <v>#DIV/0!</v>
      </c>
      <c r="J198" s="0" t="e">
        <f aca="false">100*J54/J$144</f>
        <v>#DIV/0!</v>
      </c>
      <c r="K198" s="0" t="e">
        <f aca="false">100*K54/K$144</f>
        <v>#DIV/0!</v>
      </c>
      <c r="L198" s="0" t="e">
        <f aca="false">100*L54/L$144</f>
        <v>#DIV/0!</v>
      </c>
      <c r="M198" s="0" t="e">
        <f aca="false">100*M54/M$144</f>
        <v>#DIV/0!</v>
      </c>
      <c r="N198" s="0" t="e">
        <f aca="false">100*N54/N$144</f>
        <v>#DIV/0!</v>
      </c>
      <c r="O198" s="0" t="e">
        <f aca="false">100*O54/O$144</f>
        <v>#DIV/0!</v>
      </c>
      <c r="P198" s="0" t="e">
        <f aca="false">100*P54/P$144</f>
        <v>#DIV/0!</v>
      </c>
      <c r="Q198" s="0" t="e">
        <f aca="false">100*Q54/Q$144</f>
        <v>#DIV/0!</v>
      </c>
      <c r="R198" s="0" t="e">
        <f aca="false">100*R54/R$144</f>
        <v>#DIV/0!</v>
      </c>
      <c r="S198" s="0" t="e">
        <f aca="false">100*S54/S$144</f>
        <v>#DIV/0!</v>
      </c>
      <c r="T198" s="0" t="e">
        <f aca="false">100*T54/T$144</f>
        <v>#DIV/0!</v>
      </c>
    </row>
    <row r="199" customFormat="false" ht="15" hidden="false" customHeight="false" outlineLevel="0" collapsed="false">
      <c r="A199" s="0" t="s">
        <v>651</v>
      </c>
      <c r="C199" s="0" t="e">
        <f aca="false">100*C55/C$144</f>
        <v>#DIV/0!</v>
      </c>
      <c r="D199" s="0" t="e">
        <f aca="false">100*D55/D$144</f>
        <v>#DIV/0!</v>
      </c>
      <c r="E199" s="0" t="e">
        <f aca="false">100*E55/E$144</f>
        <v>#DIV/0!</v>
      </c>
      <c r="F199" s="0" t="e">
        <f aca="false">100*F55/F$144</f>
        <v>#DIV/0!</v>
      </c>
      <c r="G199" s="0" t="e">
        <f aca="false">100*G55/G$144</f>
        <v>#DIV/0!</v>
      </c>
      <c r="H199" s="0" t="e">
        <f aca="false">100*H55/H$144</f>
        <v>#DIV/0!</v>
      </c>
      <c r="I199" s="0" t="e">
        <f aca="false">100*I55/I$144</f>
        <v>#DIV/0!</v>
      </c>
      <c r="J199" s="0" t="e">
        <f aca="false">100*J55/J$144</f>
        <v>#DIV/0!</v>
      </c>
      <c r="K199" s="0" t="e">
        <f aca="false">100*K55/K$144</f>
        <v>#DIV/0!</v>
      </c>
      <c r="L199" s="0" t="e">
        <f aca="false">100*L55/L$144</f>
        <v>#DIV/0!</v>
      </c>
      <c r="M199" s="0" t="e">
        <f aca="false">100*M55/M$144</f>
        <v>#DIV/0!</v>
      </c>
      <c r="N199" s="0" t="e">
        <f aca="false">100*N55/N$144</f>
        <v>#DIV/0!</v>
      </c>
      <c r="O199" s="0" t="e">
        <f aca="false">100*O55/O$144</f>
        <v>#DIV/0!</v>
      </c>
      <c r="P199" s="0" t="e">
        <f aca="false">100*P55/P$144</f>
        <v>#DIV/0!</v>
      </c>
      <c r="Q199" s="0" t="e">
        <f aca="false">100*Q55/Q$144</f>
        <v>#DIV/0!</v>
      </c>
      <c r="R199" s="0" t="e">
        <f aca="false">100*R55/R$144</f>
        <v>#DIV/0!</v>
      </c>
      <c r="S199" s="0" t="e">
        <f aca="false">100*S55/S$144</f>
        <v>#DIV/0!</v>
      </c>
      <c r="T199" s="0" t="e">
        <f aca="false">100*T55/T$144</f>
        <v>#DIV/0!</v>
      </c>
    </row>
    <row r="200" customFormat="false" ht="15" hidden="false" customHeight="false" outlineLevel="0" collapsed="false">
      <c r="A200" s="0" t="s">
        <v>654</v>
      </c>
      <c r="C200" s="0" t="e">
        <f aca="false">100*C56/C$144</f>
        <v>#DIV/0!</v>
      </c>
      <c r="D200" s="0" t="e">
        <f aca="false">100*D56/D$144</f>
        <v>#DIV/0!</v>
      </c>
      <c r="E200" s="0" t="e">
        <f aca="false">100*E56/E$144</f>
        <v>#DIV/0!</v>
      </c>
      <c r="F200" s="0" t="e">
        <f aca="false">100*F56/F$144</f>
        <v>#DIV/0!</v>
      </c>
      <c r="G200" s="0" t="e">
        <f aca="false">100*G56/G$144</f>
        <v>#DIV/0!</v>
      </c>
      <c r="H200" s="0" t="e">
        <f aca="false">100*H56/H$144</f>
        <v>#DIV/0!</v>
      </c>
      <c r="I200" s="0" t="e">
        <f aca="false">100*I56/I$144</f>
        <v>#DIV/0!</v>
      </c>
      <c r="J200" s="0" t="e">
        <f aca="false">100*J56/J$144</f>
        <v>#DIV/0!</v>
      </c>
      <c r="K200" s="0" t="e">
        <f aca="false">100*K56/K$144</f>
        <v>#DIV/0!</v>
      </c>
      <c r="L200" s="0" t="e">
        <f aca="false">100*L56/L$144</f>
        <v>#DIV/0!</v>
      </c>
      <c r="M200" s="0" t="e">
        <f aca="false">100*M56/M$144</f>
        <v>#DIV/0!</v>
      </c>
      <c r="N200" s="0" t="e">
        <f aca="false">100*N56/N$144</f>
        <v>#DIV/0!</v>
      </c>
      <c r="O200" s="0" t="e">
        <f aca="false">100*O56/O$144</f>
        <v>#DIV/0!</v>
      </c>
      <c r="P200" s="0" t="e">
        <f aca="false">100*P56/P$144</f>
        <v>#DIV/0!</v>
      </c>
      <c r="Q200" s="0" t="e">
        <f aca="false">100*Q56/Q$144</f>
        <v>#DIV/0!</v>
      </c>
      <c r="R200" s="0" t="e">
        <f aca="false">100*R56/R$144</f>
        <v>#DIV/0!</v>
      </c>
      <c r="S200" s="0" t="e">
        <f aca="false">100*S56/S$144</f>
        <v>#DIV/0!</v>
      </c>
      <c r="T200" s="0" t="e">
        <f aca="false">100*T56/T$144</f>
        <v>#DIV/0!</v>
      </c>
    </row>
    <row r="201" customFormat="false" ht="15" hidden="false" customHeight="false" outlineLevel="0" collapsed="false">
      <c r="A201" s="0" t="s">
        <v>657</v>
      </c>
      <c r="C201" s="0" t="e">
        <f aca="false">100*C57/C$144</f>
        <v>#DIV/0!</v>
      </c>
      <c r="D201" s="0" t="e">
        <f aca="false">100*D57/D$144</f>
        <v>#DIV/0!</v>
      </c>
      <c r="E201" s="0" t="e">
        <f aca="false">100*E57/E$144</f>
        <v>#DIV/0!</v>
      </c>
      <c r="F201" s="0" t="e">
        <f aca="false">100*F57/F$144</f>
        <v>#DIV/0!</v>
      </c>
      <c r="G201" s="0" t="e">
        <f aca="false">100*G57/G$144</f>
        <v>#DIV/0!</v>
      </c>
      <c r="H201" s="0" t="e">
        <f aca="false">100*H57/H$144</f>
        <v>#DIV/0!</v>
      </c>
      <c r="I201" s="0" t="e">
        <f aca="false">100*I57/I$144</f>
        <v>#DIV/0!</v>
      </c>
      <c r="J201" s="0" t="e">
        <f aca="false">100*J57/J$144</f>
        <v>#DIV/0!</v>
      </c>
      <c r="K201" s="0" t="e">
        <f aca="false">100*K57/K$144</f>
        <v>#DIV/0!</v>
      </c>
      <c r="L201" s="0" t="e">
        <f aca="false">100*L57/L$144</f>
        <v>#DIV/0!</v>
      </c>
      <c r="M201" s="0" t="e">
        <f aca="false">100*M57/M$144</f>
        <v>#DIV/0!</v>
      </c>
      <c r="N201" s="0" t="e">
        <f aca="false">100*N57/N$144</f>
        <v>#DIV/0!</v>
      </c>
      <c r="O201" s="0" t="e">
        <f aca="false">100*O57/O$144</f>
        <v>#DIV/0!</v>
      </c>
      <c r="P201" s="0" t="e">
        <f aca="false">100*P57/P$144</f>
        <v>#DIV/0!</v>
      </c>
      <c r="Q201" s="0" t="e">
        <f aca="false">100*Q57/Q$144</f>
        <v>#DIV/0!</v>
      </c>
      <c r="R201" s="0" t="e">
        <f aca="false">100*R57/R$144</f>
        <v>#DIV/0!</v>
      </c>
      <c r="S201" s="0" t="e">
        <f aca="false">100*S57/S$144</f>
        <v>#DIV/0!</v>
      </c>
      <c r="T201" s="0" t="e">
        <f aca="false">100*T57/T$144</f>
        <v>#DIV/0!</v>
      </c>
    </row>
    <row r="202" customFormat="false" ht="15" hidden="false" customHeight="false" outlineLevel="0" collapsed="false">
      <c r="A202" s="0" t="s">
        <v>660</v>
      </c>
      <c r="C202" s="0" t="e">
        <f aca="false">100*C58/C$144</f>
        <v>#DIV/0!</v>
      </c>
      <c r="D202" s="0" t="e">
        <f aca="false">100*D58/D$144</f>
        <v>#DIV/0!</v>
      </c>
      <c r="E202" s="0" t="e">
        <f aca="false">100*E58/E$144</f>
        <v>#DIV/0!</v>
      </c>
      <c r="F202" s="0" t="e">
        <f aca="false">100*F58/F$144</f>
        <v>#DIV/0!</v>
      </c>
      <c r="G202" s="0" t="e">
        <f aca="false">100*G58/G$144</f>
        <v>#DIV/0!</v>
      </c>
      <c r="H202" s="0" t="e">
        <f aca="false">100*H58/H$144</f>
        <v>#DIV/0!</v>
      </c>
      <c r="I202" s="0" t="e">
        <f aca="false">100*I58/I$144</f>
        <v>#DIV/0!</v>
      </c>
      <c r="J202" s="0" t="e">
        <f aca="false">100*J58/J$144</f>
        <v>#DIV/0!</v>
      </c>
      <c r="K202" s="0" t="e">
        <f aca="false">100*K58/K$144</f>
        <v>#DIV/0!</v>
      </c>
      <c r="L202" s="0" t="e">
        <f aca="false">100*L58/L$144</f>
        <v>#DIV/0!</v>
      </c>
      <c r="M202" s="0" t="e">
        <f aca="false">100*M58/M$144</f>
        <v>#DIV/0!</v>
      </c>
      <c r="N202" s="0" t="e">
        <f aca="false">100*N58/N$144</f>
        <v>#DIV/0!</v>
      </c>
      <c r="O202" s="0" t="e">
        <f aca="false">100*O58/O$144</f>
        <v>#DIV/0!</v>
      </c>
      <c r="P202" s="0" t="e">
        <f aca="false">100*P58/P$144</f>
        <v>#DIV/0!</v>
      </c>
      <c r="Q202" s="0" t="e">
        <f aca="false">100*Q58/Q$144</f>
        <v>#DIV/0!</v>
      </c>
      <c r="R202" s="0" t="e">
        <f aca="false">100*R58/R$144</f>
        <v>#DIV/0!</v>
      </c>
      <c r="S202" s="0" t="e">
        <f aca="false">100*S58/S$144</f>
        <v>#DIV/0!</v>
      </c>
      <c r="T202" s="0" t="e">
        <f aca="false">100*T58/T$144</f>
        <v>#DIV/0!</v>
      </c>
    </row>
    <row r="203" customFormat="false" ht="15" hidden="false" customHeight="false" outlineLevel="0" collapsed="false">
      <c r="A203" s="0" t="s">
        <v>25</v>
      </c>
      <c r="C203" s="0" t="e">
        <f aca="false">100*C59/C$144</f>
        <v>#DIV/0!</v>
      </c>
      <c r="D203" s="0" t="e">
        <f aca="false">100*D59/D$144</f>
        <v>#DIV/0!</v>
      </c>
      <c r="E203" s="0" t="e">
        <f aca="false">100*E59/E$144</f>
        <v>#DIV/0!</v>
      </c>
      <c r="F203" s="0" t="e">
        <f aca="false">100*F59/F$144</f>
        <v>#DIV/0!</v>
      </c>
      <c r="G203" s="0" t="e">
        <f aca="false">100*G59/G$144</f>
        <v>#DIV/0!</v>
      </c>
      <c r="H203" s="0" t="e">
        <f aca="false">100*H59/H$144</f>
        <v>#DIV/0!</v>
      </c>
      <c r="I203" s="0" t="e">
        <f aca="false">100*I59/I$144</f>
        <v>#DIV/0!</v>
      </c>
      <c r="J203" s="0" t="e">
        <f aca="false">100*J59/J$144</f>
        <v>#DIV/0!</v>
      </c>
      <c r="K203" s="0" t="e">
        <f aca="false">100*K59/K$144</f>
        <v>#DIV/0!</v>
      </c>
      <c r="L203" s="0" t="e">
        <f aca="false">100*L59/L$144</f>
        <v>#DIV/0!</v>
      </c>
      <c r="M203" s="0" t="e">
        <f aca="false">100*M59/M$144</f>
        <v>#DIV/0!</v>
      </c>
      <c r="N203" s="0" t="e">
        <f aca="false">100*N59/N$144</f>
        <v>#DIV/0!</v>
      </c>
      <c r="O203" s="0" t="e">
        <f aca="false">100*O59/O$144</f>
        <v>#DIV/0!</v>
      </c>
      <c r="P203" s="0" t="e">
        <f aca="false">100*P59/P$144</f>
        <v>#DIV/0!</v>
      </c>
      <c r="Q203" s="0" t="e">
        <f aca="false">100*Q59/Q$144</f>
        <v>#DIV/0!</v>
      </c>
      <c r="R203" s="0" t="e">
        <f aca="false">100*R59/R$144</f>
        <v>#DIV/0!</v>
      </c>
      <c r="S203" s="0" t="e">
        <f aca="false">100*S59/S$144</f>
        <v>#DIV/0!</v>
      </c>
      <c r="T203" s="0" t="e">
        <f aca="false">100*T59/T$144</f>
        <v>#DIV/0!</v>
      </c>
    </row>
    <row r="204" customFormat="false" ht="15" hidden="false" customHeight="false" outlineLevel="0" collapsed="false">
      <c r="A204" s="0" t="s">
        <v>1663</v>
      </c>
      <c r="C204" s="0" t="e">
        <f aca="false">100*C60/C$144</f>
        <v>#DIV/0!</v>
      </c>
      <c r="D204" s="0" t="e">
        <f aca="false">100*D60/D$144</f>
        <v>#DIV/0!</v>
      </c>
      <c r="E204" s="0" t="e">
        <f aca="false">100*E60/E$144</f>
        <v>#DIV/0!</v>
      </c>
      <c r="F204" s="0" t="e">
        <f aca="false">100*F60/F$144</f>
        <v>#DIV/0!</v>
      </c>
      <c r="G204" s="0" t="e">
        <f aca="false">100*G60/G$144</f>
        <v>#DIV/0!</v>
      </c>
      <c r="H204" s="0" t="e">
        <f aca="false">100*H60/H$144</f>
        <v>#DIV/0!</v>
      </c>
      <c r="I204" s="0" t="e">
        <f aca="false">100*I60/I$144</f>
        <v>#DIV/0!</v>
      </c>
      <c r="J204" s="0" t="e">
        <f aca="false">100*J60/J$144</f>
        <v>#DIV/0!</v>
      </c>
      <c r="K204" s="0" t="e">
        <f aca="false">100*K60/K$144</f>
        <v>#DIV/0!</v>
      </c>
      <c r="L204" s="0" t="e">
        <f aca="false">100*L60/L$144</f>
        <v>#DIV/0!</v>
      </c>
      <c r="M204" s="0" t="e">
        <f aca="false">100*M60/M$144</f>
        <v>#DIV/0!</v>
      </c>
      <c r="N204" s="0" t="e">
        <f aca="false">100*N60/N$144</f>
        <v>#DIV/0!</v>
      </c>
      <c r="O204" s="0" t="e">
        <f aca="false">100*O60/O$144</f>
        <v>#DIV/0!</v>
      </c>
      <c r="P204" s="0" t="e">
        <f aca="false">100*P60/P$144</f>
        <v>#DIV/0!</v>
      </c>
      <c r="Q204" s="0" t="e">
        <f aca="false">100*Q60/Q$144</f>
        <v>#DIV/0!</v>
      </c>
      <c r="R204" s="0" t="e">
        <f aca="false">100*R60/R$144</f>
        <v>#DIV/0!</v>
      </c>
      <c r="S204" s="0" t="e">
        <f aca="false">100*S60/S$144</f>
        <v>#DIV/0!</v>
      </c>
      <c r="T204" s="0" t="e">
        <f aca="false">100*T60/T$144</f>
        <v>#DIV/0!</v>
      </c>
    </row>
    <row r="205" customFormat="false" ht="15" hidden="false" customHeight="false" outlineLevel="0" collapsed="false">
      <c r="A205" s="0" t="s">
        <v>33</v>
      </c>
      <c r="C205" s="0" t="e">
        <f aca="false">100*C61/C$144</f>
        <v>#DIV/0!</v>
      </c>
      <c r="D205" s="0" t="e">
        <f aca="false">100*D61/D$144</f>
        <v>#DIV/0!</v>
      </c>
      <c r="E205" s="0" t="e">
        <f aca="false">100*E61/E$144</f>
        <v>#DIV/0!</v>
      </c>
      <c r="F205" s="0" t="e">
        <f aca="false">100*F61/F$144</f>
        <v>#DIV/0!</v>
      </c>
      <c r="G205" s="0" t="e">
        <f aca="false">100*G61/G$144</f>
        <v>#DIV/0!</v>
      </c>
      <c r="H205" s="0" t="e">
        <f aca="false">100*H61/H$144</f>
        <v>#DIV/0!</v>
      </c>
      <c r="I205" s="0" t="e">
        <f aca="false">100*I61/I$144</f>
        <v>#DIV/0!</v>
      </c>
      <c r="J205" s="0" t="e">
        <f aca="false">100*J61/J$144</f>
        <v>#DIV/0!</v>
      </c>
      <c r="K205" s="0" t="e">
        <f aca="false">100*K61/K$144</f>
        <v>#DIV/0!</v>
      </c>
      <c r="L205" s="0" t="e">
        <f aca="false">100*L61/L$144</f>
        <v>#DIV/0!</v>
      </c>
      <c r="M205" s="0" t="e">
        <f aca="false">100*M61/M$144</f>
        <v>#DIV/0!</v>
      </c>
      <c r="N205" s="0" t="e">
        <f aca="false">100*N61/N$144</f>
        <v>#DIV/0!</v>
      </c>
      <c r="O205" s="0" t="e">
        <f aca="false">100*O61/O$144</f>
        <v>#DIV/0!</v>
      </c>
      <c r="P205" s="0" t="e">
        <f aca="false">100*P61/P$144</f>
        <v>#DIV/0!</v>
      </c>
      <c r="Q205" s="0" t="e">
        <f aca="false">100*Q61/Q$144</f>
        <v>#DIV/0!</v>
      </c>
      <c r="R205" s="0" t="e">
        <f aca="false">100*R61/R$144</f>
        <v>#DIV/0!</v>
      </c>
      <c r="S205" s="0" t="e">
        <f aca="false">100*S61/S$144</f>
        <v>#DIV/0!</v>
      </c>
      <c r="T205" s="0" t="e">
        <f aca="false">100*T61/T$144</f>
        <v>#DIV/0!</v>
      </c>
    </row>
    <row r="206" customFormat="false" ht="15" hidden="false" customHeight="false" outlineLevel="0" collapsed="false">
      <c r="A206" s="0" t="s">
        <v>36</v>
      </c>
      <c r="C206" s="0" t="e">
        <f aca="false">100*C62/C$144</f>
        <v>#DIV/0!</v>
      </c>
      <c r="D206" s="0" t="e">
        <f aca="false">100*D62/D$144</f>
        <v>#DIV/0!</v>
      </c>
      <c r="E206" s="0" t="e">
        <f aca="false">100*E62/E$144</f>
        <v>#DIV/0!</v>
      </c>
      <c r="F206" s="0" t="e">
        <f aca="false">100*F62/F$144</f>
        <v>#DIV/0!</v>
      </c>
      <c r="G206" s="0" t="e">
        <f aca="false">100*G62/G$144</f>
        <v>#DIV/0!</v>
      </c>
      <c r="H206" s="0" t="e">
        <f aca="false">100*H62/H$144</f>
        <v>#DIV/0!</v>
      </c>
      <c r="I206" s="0" t="e">
        <f aca="false">100*I62/I$144</f>
        <v>#DIV/0!</v>
      </c>
      <c r="J206" s="0" t="e">
        <f aca="false">100*J62/J$144</f>
        <v>#DIV/0!</v>
      </c>
      <c r="K206" s="0" t="e">
        <f aca="false">100*K62/K$144</f>
        <v>#DIV/0!</v>
      </c>
      <c r="L206" s="0" t="e">
        <f aca="false">100*L62/L$144</f>
        <v>#DIV/0!</v>
      </c>
      <c r="M206" s="0" t="e">
        <f aca="false">100*M62/M$144</f>
        <v>#DIV/0!</v>
      </c>
      <c r="N206" s="0" t="e">
        <f aca="false">100*N62/N$144</f>
        <v>#DIV/0!</v>
      </c>
      <c r="O206" s="0" t="e">
        <f aca="false">100*O62/O$144</f>
        <v>#DIV/0!</v>
      </c>
      <c r="P206" s="0" t="e">
        <f aca="false">100*P62/P$144</f>
        <v>#DIV/0!</v>
      </c>
      <c r="Q206" s="0" t="e">
        <f aca="false">100*Q62/Q$144</f>
        <v>#DIV/0!</v>
      </c>
      <c r="R206" s="0" t="e">
        <f aca="false">100*R62/R$144</f>
        <v>#DIV/0!</v>
      </c>
      <c r="S206" s="0" t="e">
        <f aca="false">100*S62/S$144</f>
        <v>#DIV/0!</v>
      </c>
      <c r="T206" s="0" t="e">
        <f aca="false">100*T62/T$144</f>
        <v>#DIV/0!</v>
      </c>
    </row>
    <row r="207" customFormat="false" ht="15" hidden="false" customHeight="false" outlineLevel="0" collapsed="false">
      <c r="A207" s="0" t="s">
        <v>38</v>
      </c>
      <c r="C207" s="0" t="e">
        <f aca="false">100*C63/C$144</f>
        <v>#DIV/0!</v>
      </c>
      <c r="D207" s="0" t="e">
        <f aca="false">100*D63/D$144</f>
        <v>#DIV/0!</v>
      </c>
      <c r="E207" s="0" t="e">
        <f aca="false">100*E63/E$144</f>
        <v>#DIV/0!</v>
      </c>
      <c r="F207" s="0" t="e">
        <f aca="false">100*F63/F$144</f>
        <v>#DIV/0!</v>
      </c>
      <c r="G207" s="0" t="e">
        <f aca="false">100*G63/G$144</f>
        <v>#DIV/0!</v>
      </c>
      <c r="H207" s="0" t="e">
        <f aca="false">100*H63/H$144</f>
        <v>#DIV/0!</v>
      </c>
      <c r="I207" s="0" t="e">
        <f aca="false">100*I63/I$144</f>
        <v>#DIV/0!</v>
      </c>
      <c r="J207" s="0" t="e">
        <f aca="false">100*J63/J$144</f>
        <v>#DIV/0!</v>
      </c>
      <c r="K207" s="0" t="e">
        <f aca="false">100*K63/K$144</f>
        <v>#DIV/0!</v>
      </c>
      <c r="L207" s="0" t="e">
        <f aca="false">100*L63/L$144</f>
        <v>#DIV/0!</v>
      </c>
      <c r="M207" s="0" t="e">
        <f aca="false">100*M63/M$144</f>
        <v>#DIV/0!</v>
      </c>
      <c r="N207" s="0" t="e">
        <f aca="false">100*N63/N$144</f>
        <v>#DIV/0!</v>
      </c>
      <c r="O207" s="0" t="e">
        <f aca="false">100*O63/O$144</f>
        <v>#DIV/0!</v>
      </c>
      <c r="P207" s="0" t="e">
        <f aca="false">100*P63/P$144</f>
        <v>#DIV/0!</v>
      </c>
      <c r="Q207" s="0" t="e">
        <f aca="false">100*Q63/Q$144</f>
        <v>#DIV/0!</v>
      </c>
      <c r="R207" s="0" t="e">
        <f aca="false">100*R63/R$144</f>
        <v>#DIV/0!</v>
      </c>
      <c r="S207" s="0" t="e">
        <f aca="false">100*S63/S$144</f>
        <v>#DIV/0!</v>
      </c>
      <c r="T207" s="0" t="e">
        <f aca="false">100*T63/T$144</f>
        <v>#DIV/0!</v>
      </c>
    </row>
    <row r="208" customFormat="false" ht="15" hidden="false" customHeight="false" outlineLevel="0" collapsed="false">
      <c r="A208" s="0" t="s">
        <v>40</v>
      </c>
      <c r="C208" s="0" t="e">
        <f aca="false">100*C64/C$144</f>
        <v>#DIV/0!</v>
      </c>
      <c r="D208" s="0" t="e">
        <f aca="false">100*D64/D$144</f>
        <v>#DIV/0!</v>
      </c>
      <c r="E208" s="0" t="e">
        <f aca="false">100*E64/E$144</f>
        <v>#DIV/0!</v>
      </c>
      <c r="F208" s="0" t="e">
        <f aca="false">100*F64/F$144</f>
        <v>#DIV/0!</v>
      </c>
      <c r="G208" s="0" t="e">
        <f aca="false">100*G64/G$144</f>
        <v>#DIV/0!</v>
      </c>
      <c r="H208" s="0" t="e">
        <f aca="false">100*H64/H$144</f>
        <v>#DIV/0!</v>
      </c>
      <c r="I208" s="0" t="e">
        <f aca="false">100*I64/I$144</f>
        <v>#DIV/0!</v>
      </c>
      <c r="J208" s="0" t="e">
        <f aca="false">100*J64/J$144</f>
        <v>#DIV/0!</v>
      </c>
      <c r="K208" s="0" t="e">
        <f aca="false">100*K64/K$144</f>
        <v>#DIV/0!</v>
      </c>
      <c r="L208" s="0" t="e">
        <f aca="false">100*L64/L$144</f>
        <v>#DIV/0!</v>
      </c>
      <c r="M208" s="0" t="e">
        <f aca="false">100*M64/M$144</f>
        <v>#DIV/0!</v>
      </c>
      <c r="N208" s="0" t="e">
        <f aca="false">100*N64/N$144</f>
        <v>#DIV/0!</v>
      </c>
      <c r="O208" s="0" t="e">
        <f aca="false">100*O64/O$144</f>
        <v>#DIV/0!</v>
      </c>
      <c r="P208" s="0" t="e">
        <f aca="false">100*P64/P$144</f>
        <v>#DIV/0!</v>
      </c>
      <c r="Q208" s="0" t="e">
        <f aca="false">100*Q64/Q$144</f>
        <v>#DIV/0!</v>
      </c>
      <c r="R208" s="0" t="e">
        <f aca="false">100*R64/R$144</f>
        <v>#DIV/0!</v>
      </c>
      <c r="S208" s="0" t="e">
        <f aca="false">100*S64/S$144</f>
        <v>#DIV/0!</v>
      </c>
      <c r="T208" s="0" t="e">
        <f aca="false">100*T64/T$144</f>
        <v>#DIV/0!</v>
      </c>
    </row>
    <row r="209" customFormat="false" ht="15" hidden="false" customHeight="false" outlineLevel="0" collapsed="false">
      <c r="A209" s="0" t="s">
        <v>42</v>
      </c>
      <c r="C209" s="0" t="e">
        <f aca="false">100*C65/C$144</f>
        <v>#DIV/0!</v>
      </c>
      <c r="D209" s="0" t="e">
        <f aca="false">100*D65/D$144</f>
        <v>#DIV/0!</v>
      </c>
      <c r="E209" s="0" t="e">
        <f aca="false">100*E65/E$144</f>
        <v>#DIV/0!</v>
      </c>
      <c r="F209" s="0" t="e">
        <f aca="false">100*F65/F$144</f>
        <v>#DIV/0!</v>
      </c>
      <c r="G209" s="0" t="e">
        <f aca="false">100*G65/G$144</f>
        <v>#DIV/0!</v>
      </c>
      <c r="H209" s="0" t="e">
        <f aca="false">100*H65/H$144</f>
        <v>#DIV/0!</v>
      </c>
      <c r="I209" s="0" t="e">
        <f aca="false">100*I65/I$144</f>
        <v>#DIV/0!</v>
      </c>
      <c r="J209" s="0" t="e">
        <f aca="false">100*J65/J$144</f>
        <v>#DIV/0!</v>
      </c>
      <c r="K209" s="0" t="e">
        <f aca="false">100*K65/K$144</f>
        <v>#DIV/0!</v>
      </c>
      <c r="L209" s="0" t="e">
        <f aca="false">100*L65/L$144</f>
        <v>#DIV/0!</v>
      </c>
      <c r="M209" s="0" t="e">
        <f aca="false">100*M65/M$144</f>
        <v>#DIV/0!</v>
      </c>
      <c r="N209" s="0" t="e">
        <f aca="false">100*N65/N$144</f>
        <v>#DIV/0!</v>
      </c>
      <c r="O209" s="0" t="e">
        <f aca="false">100*O65/O$144</f>
        <v>#DIV/0!</v>
      </c>
      <c r="P209" s="0" t="e">
        <f aca="false">100*P65/P$144</f>
        <v>#DIV/0!</v>
      </c>
      <c r="Q209" s="0" t="e">
        <f aca="false">100*Q65/Q$144</f>
        <v>#DIV/0!</v>
      </c>
      <c r="R209" s="0" t="e">
        <f aca="false">100*R65/R$144</f>
        <v>#DIV/0!</v>
      </c>
      <c r="S209" s="0" t="e">
        <f aca="false">100*S65/S$144</f>
        <v>#DIV/0!</v>
      </c>
      <c r="T209" s="0" t="e">
        <f aca="false">100*T65/T$144</f>
        <v>#DIV/0!</v>
      </c>
    </row>
    <row r="210" customFormat="false" ht="15" hidden="false" customHeight="false" outlineLevel="0" collapsed="false">
      <c r="A210" s="0" t="s">
        <v>44</v>
      </c>
      <c r="C210" s="0" t="e">
        <f aca="false">100*C66/C$144</f>
        <v>#DIV/0!</v>
      </c>
      <c r="D210" s="0" t="e">
        <f aca="false">100*D66/D$144</f>
        <v>#DIV/0!</v>
      </c>
      <c r="E210" s="0" t="e">
        <f aca="false">100*E66/E$144</f>
        <v>#DIV/0!</v>
      </c>
      <c r="F210" s="0" t="e">
        <f aca="false">100*F66/F$144</f>
        <v>#DIV/0!</v>
      </c>
      <c r="G210" s="0" t="e">
        <f aca="false">100*G66/G$144</f>
        <v>#DIV/0!</v>
      </c>
      <c r="H210" s="0" t="e">
        <f aca="false">100*H66/H$144</f>
        <v>#DIV/0!</v>
      </c>
      <c r="I210" s="0" t="e">
        <f aca="false">100*I66/I$144</f>
        <v>#DIV/0!</v>
      </c>
      <c r="J210" s="0" t="e">
        <f aca="false">100*J66/J$144</f>
        <v>#DIV/0!</v>
      </c>
      <c r="K210" s="0" t="e">
        <f aca="false">100*K66/K$144</f>
        <v>#DIV/0!</v>
      </c>
      <c r="L210" s="0" t="e">
        <f aca="false">100*L66/L$144</f>
        <v>#DIV/0!</v>
      </c>
      <c r="M210" s="0" t="e">
        <f aca="false">100*M66/M$144</f>
        <v>#DIV/0!</v>
      </c>
      <c r="N210" s="0" t="e">
        <f aca="false">100*N66/N$144</f>
        <v>#DIV/0!</v>
      </c>
      <c r="O210" s="0" t="e">
        <f aca="false">100*O66/O$144</f>
        <v>#DIV/0!</v>
      </c>
      <c r="P210" s="0" t="e">
        <f aca="false">100*P66/P$144</f>
        <v>#DIV/0!</v>
      </c>
      <c r="Q210" s="0" t="e">
        <f aca="false">100*Q66/Q$144</f>
        <v>#DIV/0!</v>
      </c>
      <c r="R210" s="0" t="e">
        <f aca="false">100*R66/R$144</f>
        <v>#DIV/0!</v>
      </c>
      <c r="S210" s="0" t="e">
        <f aca="false">100*S66/S$144</f>
        <v>#DIV/0!</v>
      </c>
      <c r="T210" s="0" t="e">
        <f aca="false">100*T66/T$144</f>
        <v>#DIV/0!</v>
      </c>
    </row>
    <row r="211" customFormat="false" ht="15" hidden="false" customHeight="false" outlineLevel="0" collapsed="false">
      <c r="A211" s="0" t="s">
        <v>46</v>
      </c>
      <c r="C211" s="0" t="e">
        <f aca="false">100*C67/C$144</f>
        <v>#DIV/0!</v>
      </c>
      <c r="D211" s="0" t="e">
        <f aca="false">100*D67/D$144</f>
        <v>#DIV/0!</v>
      </c>
      <c r="E211" s="0" t="e">
        <f aca="false">100*E67/E$144</f>
        <v>#DIV/0!</v>
      </c>
      <c r="F211" s="0" t="e">
        <f aca="false">100*F67/F$144</f>
        <v>#DIV/0!</v>
      </c>
      <c r="G211" s="0" t="e">
        <f aca="false">100*G67/G$144</f>
        <v>#DIV/0!</v>
      </c>
      <c r="H211" s="0" t="e">
        <f aca="false">100*H67/H$144</f>
        <v>#DIV/0!</v>
      </c>
      <c r="I211" s="0" t="e">
        <f aca="false">100*I67/I$144</f>
        <v>#DIV/0!</v>
      </c>
      <c r="J211" s="0" t="e">
        <f aca="false">100*J67/J$144</f>
        <v>#DIV/0!</v>
      </c>
      <c r="K211" s="0" t="e">
        <f aca="false">100*K67/K$144</f>
        <v>#DIV/0!</v>
      </c>
      <c r="L211" s="0" t="e">
        <f aca="false">100*L67/L$144</f>
        <v>#DIV/0!</v>
      </c>
      <c r="M211" s="0" t="e">
        <f aca="false">100*M67/M$144</f>
        <v>#DIV/0!</v>
      </c>
      <c r="N211" s="0" t="e">
        <f aca="false">100*N67/N$144</f>
        <v>#DIV/0!</v>
      </c>
      <c r="O211" s="0" t="e">
        <f aca="false">100*O67/O$144</f>
        <v>#DIV/0!</v>
      </c>
      <c r="P211" s="0" t="e">
        <f aca="false">100*P67/P$144</f>
        <v>#DIV/0!</v>
      </c>
      <c r="Q211" s="0" t="e">
        <f aca="false">100*Q67/Q$144</f>
        <v>#DIV/0!</v>
      </c>
      <c r="R211" s="0" t="e">
        <f aca="false">100*R67/R$144</f>
        <v>#DIV/0!</v>
      </c>
      <c r="S211" s="0" t="e">
        <f aca="false">100*S67/S$144</f>
        <v>#DIV/0!</v>
      </c>
      <c r="T211" s="0" t="e">
        <f aca="false">100*T67/T$144</f>
        <v>#DIV/0!</v>
      </c>
    </row>
    <row r="212" customFormat="false" ht="15" hidden="false" customHeight="false" outlineLevel="0" collapsed="false">
      <c r="A212" s="0" t="s">
        <v>47</v>
      </c>
      <c r="C212" s="0" t="e">
        <f aca="false">100*C68/C$144</f>
        <v>#DIV/0!</v>
      </c>
      <c r="D212" s="0" t="e">
        <f aca="false">100*D68/D$144</f>
        <v>#DIV/0!</v>
      </c>
      <c r="E212" s="0" t="e">
        <f aca="false">100*E68/E$144</f>
        <v>#DIV/0!</v>
      </c>
      <c r="F212" s="0" t="e">
        <f aca="false">100*F68/F$144</f>
        <v>#DIV/0!</v>
      </c>
      <c r="G212" s="0" t="e">
        <f aca="false">100*G68/G$144</f>
        <v>#DIV/0!</v>
      </c>
      <c r="H212" s="0" t="e">
        <f aca="false">100*H68/H$144</f>
        <v>#DIV/0!</v>
      </c>
      <c r="I212" s="0" t="e">
        <f aca="false">100*I68/I$144</f>
        <v>#DIV/0!</v>
      </c>
      <c r="J212" s="0" t="e">
        <f aca="false">100*J68/J$144</f>
        <v>#DIV/0!</v>
      </c>
      <c r="K212" s="0" t="e">
        <f aca="false">100*K68/K$144</f>
        <v>#DIV/0!</v>
      </c>
      <c r="L212" s="0" t="e">
        <f aca="false">100*L68/L$144</f>
        <v>#DIV/0!</v>
      </c>
      <c r="M212" s="0" t="e">
        <f aca="false">100*M68/M$144</f>
        <v>#DIV/0!</v>
      </c>
      <c r="N212" s="0" t="e">
        <f aca="false">100*N68/N$144</f>
        <v>#DIV/0!</v>
      </c>
      <c r="O212" s="0" t="e">
        <f aca="false">100*O68/O$144</f>
        <v>#DIV/0!</v>
      </c>
      <c r="P212" s="0" t="e">
        <f aca="false">100*P68/P$144</f>
        <v>#DIV/0!</v>
      </c>
      <c r="Q212" s="0" t="e">
        <f aca="false">100*Q68/Q$144</f>
        <v>#DIV/0!</v>
      </c>
      <c r="R212" s="0" t="e">
        <f aca="false">100*R68/R$144</f>
        <v>#DIV/0!</v>
      </c>
      <c r="S212" s="0" t="e">
        <f aca="false">100*S68/S$144</f>
        <v>#DIV/0!</v>
      </c>
      <c r="T212" s="0" t="e">
        <f aca="false">100*T68/T$144</f>
        <v>#DIV/0!</v>
      </c>
    </row>
    <row r="213" customFormat="false" ht="15" hidden="false" customHeight="false" outlineLevel="0" collapsed="false">
      <c r="A213" s="0" t="s">
        <v>48</v>
      </c>
      <c r="C213" s="0" t="e">
        <f aca="false">100*C69/C$144</f>
        <v>#DIV/0!</v>
      </c>
      <c r="D213" s="0" t="e">
        <f aca="false">100*D69/D$144</f>
        <v>#DIV/0!</v>
      </c>
      <c r="E213" s="0" t="e">
        <f aca="false">100*E69/E$144</f>
        <v>#DIV/0!</v>
      </c>
      <c r="F213" s="0" t="e">
        <f aca="false">100*F69/F$144</f>
        <v>#DIV/0!</v>
      </c>
      <c r="G213" s="0" t="e">
        <f aca="false">100*G69/G$144</f>
        <v>#DIV/0!</v>
      </c>
      <c r="H213" s="0" t="e">
        <f aca="false">100*H69/H$144</f>
        <v>#DIV/0!</v>
      </c>
      <c r="I213" s="0" t="e">
        <f aca="false">100*I69/I$144</f>
        <v>#DIV/0!</v>
      </c>
      <c r="J213" s="0" t="e">
        <f aca="false">100*J69/J$144</f>
        <v>#DIV/0!</v>
      </c>
      <c r="K213" s="0" t="e">
        <f aca="false">100*K69/K$144</f>
        <v>#DIV/0!</v>
      </c>
      <c r="L213" s="0" t="e">
        <f aca="false">100*L69/L$144</f>
        <v>#DIV/0!</v>
      </c>
      <c r="M213" s="0" t="e">
        <f aca="false">100*M69/M$144</f>
        <v>#DIV/0!</v>
      </c>
      <c r="N213" s="0" t="e">
        <f aca="false">100*N69/N$144</f>
        <v>#DIV/0!</v>
      </c>
      <c r="O213" s="0" t="e">
        <f aca="false">100*O69/O$144</f>
        <v>#DIV/0!</v>
      </c>
      <c r="P213" s="0" t="e">
        <f aca="false">100*P69/P$144</f>
        <v>#DIV/0!</v>
      </c>
      <c r="Q213" s="0" t="e">
        <f aca="false">100*Q69/Q$144</f>
        <v>#DIV/0!</v>
      </c>
      <c r="R213" s="0" t="e">
        <f aca="false">100*R69/R$144</f>
        <v>#DIV/0!</v>
      </c>
      <c r="S213" s="0" t="e">
        <f aca="false">100*S69/S$144</f>
        <v>#DIV/0!</v>
      </c>
      <c r="T213" s="0" t="e">
        <f aca="false">100*T69/T$144</f>
        <v>#DIV/0!</v>
      </c>
    </row>
    <row r="214" customFormat="false" ht="15" hidden="false" customHeight="false" outlineLevel="0" collapsed="false">
      <c r="A214" s="0" t="s">
        <v>49</v>
      </c>
      <c r="C214" s="0" t="e">
        <f aca="false">100*C70/C$144</f>
        <v>#DIV/0!</v>
      </c>
      <c r="D214" s="0" t="e">
        <f aca="false">100*D70/D$144</f>
        <v>#DIV/0!</v>
      </c>
      <c r="E214" s="0" t="e">
        <f aca="false">100*E70/E$144</f>
        <v>#DIV/0!</v>
      </c>
      <c r="F214" s="0" t="e">
        <f aca="false">100*F70/F$144</f>
        <v>#DIV/0!</v>
      </c>
      <c r="G214" s="0" t="e">
        <f aca="false">100*G70/G$144</f>
        <v>#DIV/0!</v>
      </c>
      <c r="H214" s="0" t="e">
        <f aca="false">100*H70/H$144</f>
        <v>#DIV/0!</v>
      </c>
      <c r="I214" s="0" t="e">
        <f aca="false">100*I70/I$144</f>
        <v>#DIV/0!</v>
      </c>
      <c r="J214" s="0" t="e">
        <f aca="false">100*J70/J$144</f>
        <v>#DIV/0!</v>
      </c>
      <c r="K214" s="0" t="e">
        <f aca="false">100*K70/K$144</f>
        <v>#DIV/0!</v>
      </c>
      <c r="L214" s="0" t="e">
        <f aca="false">100*L70/L$144</f>
        <v>#DIV/0!</v>
      </c>
      <c r="M214" s="0" t="e">
        <f aca="false">100*M70/M$144</f>
        <v>#DIV/0!</v>
      </c>
      <c r="N214" s="0" t="e">
        <f aca="false">100*N70/N$144</f>
        <v>#DIV/0!</v>
      </c>
      <c r="O214" s="0" t="e">
        <f aca="false">100*O70/O$144</f>
        <v>#DIV/0!</v>
      </c>
      <c r="P214" s="0" t="e">
        <f aca="false">100*P70/P$144</f>
        <v>#DIV/0!</v>
      </c>
      <c r="Q214" s="0" t="e">
        <f aca="false">100*Q70/Q$144</f>
        <v>#DIV/0!</v>
      </c>
      <c r="R214" s="0" t="e">
        <f aca="false">100*R70/R$144</f>
        <v>#DIV/0!</v>
      </c>
      <c r="S214" s="0" t="e">
        <f aca="false">100*S70/S$144</f>
        <v>#DIV/0!</v>
      </c>
      <c r="T214" s="0" t="e">
        <f aca="false">100*T70/T$144</f>
        <v>#DIV/0!</v>
      </c>
    </row>
    <row r="215" customFormat="false" ht="15" hidden="false" customHeight="false" outlineLevel="0" collapsed="false">
      <c r="A215" s="0" t="s">
        <v>50</v>
      </c>
      <c r="C215" s="0" t="e">
        <f aca="false">100*C71/C$144</f>
        <v>#DIV/0!</v>
      </c>
      <c r="D215" s="0" t="e">
        <f aca="false">100*D71/D$144</f>
        <v>#DIV/0!</v>
      </c>
      <c r="E215" s="0" t="e">
        <f aca="false">100*E71/E$144</f>
        <v>#DIV/0!</v>
      </c>
      <c r="F215" s="0" t="e">
        <f aca="false">100*F71/F$144</f>
        <v>#DIV/0!</v>
      </c>
      <c r="G215" s="0" t="e">
        <f aca="false">100*G71/G$144</f>
        <v>#DIV/0!</v>
      </c>
      <c r="H215" s="0" t="e">
        <f aca="false">100*H71/H$144</f>
        <v>#DIV/0!</v>
      </c>
      <c r="I215" s="0" t="e">
        <f aca="false">100*I71/I$144</f>
        <v>#DIV/0!</v>
      </c>
      <c r="J215" s="0" t="e">
        <f aca="false">100*J71/J$144</f>
        <v>#DIV/0!</v>
      </c>
      <c r="K215" s="0" t="e">
        <f aca="false">100*K71/K$144</f>
        <v>#DIV/0!</v>
      </c>
      <c r="L215" s="0" t="e">
        <f aca="false">100*L71/L$144</f>
        <v>#DIV/0!</v>
      </c>
      <c r="M215" s="0" t="e">
        <f aca="false">100*M71/M$144</f>
        <v>#DIV/0!</v>
      </c>
      <c r="N215" s="0" t="e">
        <f aca="false">100*N71/N$144</f>
        <v>#DIV/0!</v>
      </c>
      <c r="O215" s="0" t="e">
        <f aca="false">100*O71/O$144</f>
        <v>#DIV/0!</v>
      </c>
      <c r="P215" s="0" t="e">
        <f aca="false">100*P71/P$144</f>
        <v>#DIV/0!</v>
      </c>
      <c r="Q215" s="0" t="e">
        <f aca="false">100*Q71/Q$144</f>
        <v>#DIV/0!</v>
      </c>
      <c r="R215" s="0" t="e">
        <f aca="false">100*R71/R$144</f>
        <v>#DIV/0!</v>
      </c>
      <c r="S215" s="0" t="e">
        <f aca="false">100*S71/S$144</f>
        <v>#DIV/0!</v>
      </c>
      <c r="T215" s="0" t="e">
        <f aca="false">100*T71/T$144</f>
        <v>#DIV/0!</v>
      </c>
    </row>
    <row r="216" customFormat="false" ht="15" hidden="false" customHeight="false" outlineLevel="0" collapsed="false">
      <c r="A216" s="0" t="s">
        <v>51</v>
      </c>
      <c r="C216" s="0" t="e">
        <f aca="false">100*C72/C$144</f>
        <v>#DIV/0!</v>
      </c>
      <c r="D216" s="0" t="e">
        <f aca="false">100*D72/D$144</f>
        <v>#DIV/0!</v>
      </c>
      <c r="E216" s="0" t="e">
        <f aca="false">100*E72/E$144</f>
        <v>#DIV/0!</v>
      </c>
      <c r="F216" s="0" t="e">
        <f aca="false">100*F72/F$144</f>
        <v>#DIV/0!</v>
      </c>
      <c r="G216" s="0" t="e">
        <f aca="false">100*G72/G$144</f>
        <v>#DIV/0!</v>
      </c>
      <c r="H216" s="0" t="e">
        <f aca="false">100*H72/H$144</f>
        <v>#DIV/0!</v>
      </c>
      <c r="I216" s="0" t="e">
        <f aca="false">100*I72/I$144</f>
        <v>#DIV/0!</v>
      </c>
      <c r="J216" s="0" t="e">
        <f aca="false">100*J72/J$144</f>
        <v>#DIV/0!</v>
      </c>
      <c r="K216" s="0" t="e">
        <f aca="false">100*K72/K$144</f>
        <v>#DIV/0!</v>
      </c>
      <c r="L216" s="0" t="e">
        <f aca="false">100*L72/L$144</f>
        <v>#DIV/0!</v>
      </c>
      <c r="M216" s="0" t="e">
        <f aca="false">100*M72/M$144</f>
        <v>#DIV/0!</v>
      </c>
      <c r="N216" s="0" t="e">
        <f aca="false">100*N72/N$144</f>
        <v>#DIV/0!</v>
      </c>
      <c r="O216" s="0" t="e">
        <f aca="false">100*O72/O$144</f>
        <v>#DIV/0!</v>
      </c>
      <c r="P216" s="0" t="e">
        <f aca="false">100*P72/P$144</f>
        <v>#DIV/0!</v>
      </c>
      <c r="Q216" s="0" t="e">
        <f aca="false">100*Q72/Q$144</f>
        <v>#DIV/0!</v>
      </c>
      <c r="R216" s="0" t="e">
        <f aca="false">100*R72/R$144</f>
        <v>#DIV/0!</v>
      </c>
      <c r="S216" s="0" t="e">
        <f aca="false">100*S72/S$144</f>
        <v>#DIV/0!</v>
      </c>
      <c r="T216" s="0" t="e">
        <f aca="false">100*T72/T$144</f>
        <v>#DIV/0!</v>
      </c>
    </row>
    <row r="217" customFormat="false" ht="15" hidden="false" customHeight="false" outlineLevel="0" collapsed="false">
      <c r="A217" s="0" t="s">
        <v>52</v>
      </c>
      <c r="C217" s="0" t="e">
        <f aca="false">100*C73/C$144</f>
        <v>#DIV/0!</v>
      </c>
      <c r="D217" s="0" t="e">
        <f aca="false">100*D73/D$144</f>
        <v>#DIV/0!</v>
      </c>
      <c r="E217" s="0" t="e">
        <f aca="false">100*E73/E$144</f>
        <v>#DIV/0!</v>
      </c>
      <c r="F217" s="0" t="e">
        <f aca="false">100*F73/F$144</f>
        <v>#DIV/0!</v>
      </c>
      <c r="G217" s="0" t="e">
        <f aca="false">100*G73/G$144</f>
        <v>#DIV/0!</v>
      </c>
      <c r="H217" s="0" t="e">
        <f aca="false">100*H73/H$144</f>
        <v>#DIV/0!</v>
      </c>
      <c r="I217" s="0" t="e">
        <f aca="false">100*I73/I$144</f>
        <v>#DIV/0!</v>
      </c>
      <c r="J217" s="0" t="e">
        <f aca="false">100*J73/J$144</f>
        <v>#DIV/0!</v>
      </c>
      <c r="K217" s="0" t="e">
        <f aca="false">100*K73/K$144</f>
        <v>#DIV/0!</v>
      </c>
      <c r="L217" s="0" t="e">
        <f aca="false">100*L73/L$144</f>
        <v>#DIV/0!</v>
      </c>
      <c r="M217" s="0" t="e">
        <f aca="false">100*M73/M$144</f>
        <v>#DIV/0!</v>
      </c>
      <c r="N217" s="0" t="e">
        <f aca="false">100*N73/N$144</f>
        <v>#DIV/0!</v>
      </c>
      <c r="O217" s="0" t="e">
        <f aca="false">100*O73/O$144</f>
        <v>#DIV/0!</v>
      </c>
      <c r="P217" s="0" t="e">
        <f aca="false">100*P73/P$144</f>
        <v>#DIV/0!</v>
      </c>
      <c r="Q217" s="0" t="e">
        <f aca="false">100*Q73/Q$144</f>
        <v>#DIV/0!</v>
      </c>
      <c r="R217" s="0" t="e">
        <f aca="false">100*R73/R$144</f>
        <v>#DIV/0!</v>
      </c>
      <c r="S217" s="0" t="e">
        <f aca="false">100*S73/S$144</f>
        <v>#DIV/0!</v>
      </c>
      <c r="T217" s="0" t="e">
        <f aca="false">100*T73/T$144</f>
        <v>#DIV/0!</v>
      </c>
    </row>
    <row r="218" customFormat="false" ht="15" hidden="false" customHeight="false" outlineLevel="0" collapsed="false">
      <c r="A218" s="0" t="s">
        <v>53</v>
      </c>
      <c r="C218" s="0" t="e">
        <f aca="false">100*C74/C$144</f>
        <v>#DIV/0!</v>
      </c>
      <c r="D218" s="0" t="e">
        <f aca="false">100*D74/D$144</f>
        <v>#DIV/0!</v>
      </c>
      <c r="E218" s="0" t="e">
        <f aca="false">100*E74/E$144</f>
        <v>#DIV/0!</v>
      </c>
      <c r="F218" s="0" t="e">
        <f aca="false">100*F74/F$144</f>
        <v>#DIV/0!</v>
      </c>
      <c r="G218" s="0" t="e">
        <f aca="false">100*G74/G$144</f>
        <v>#DIV/0!</v>
      </c>
      <c r="H218" s="0" t="e">
        <f aca="false">100*H74/H$144</f>
        <v>#DIV/0!</v>
      </c>
      <c r="I218" s="0" t="e">
        <f aca="false">100*I74/I$144</f>
        <v>#DIV/0!</v>
      </c>
      <c r="J218" s="0" t="e">
        <f aca="false">100*J74/J$144</f>
        <v>#DIV/0!</v>
      </c>
      <c r="K218" s="0" t="e">
        <f aca="false">100*K74/K$144</f>
        <v>#DIV/0!</v>
      </c>
      <c r="L218" s="0" t="e">
        <f aca="false">100*L74/L$144</f>
        <v>#DIV/0!</v>
      </c>
      <c r="M218" s="0" t="e">
        <f aca="false">100*M74/M$144</f>
        <v>#DIV/0!</v>
      </c>
      <c r="N218" s="0" t="e">
        <f aca="false">100*N74/N$144</f>
        <v>#DIV/0!</v>
      </c>
      <c r="O218" s="0" t="e">
        <f aca="false">100*O74/O$144</f>
        <v>#DIV/0!</v>
      </c>
      <c r="P218" s="0" t="e">
        <f aca="false">100*P74/P$144</f>
        <v>#DIV/0!</v>
      </c>
      <c r="Q218" s="0" t="e">
        <f aca="false">100*Q74/Q$144</f>
        <v>#DIV/0!</v>
      </c>
      <c r="R218" s="0" t="e">
        <f aca="false">100*R74/R$144</f>
        <v>#DIV/0!</v>
      </c>
      <c r="S218" s="0" t="e">
        <f aca="false">100*S74/S$144</f>
        <v>#DIV/0!</v>
      </c>
      <c r="T218" s="0" t="e">
        <f aca="false">100*T74/T$144</f>
        <v>#DIV/0!</v>
      </c>
    </row>
    <row r="219" customFormat="false" ht="15" hidden="false" customHeight="false" outlineLevel="0" collapsed="false">
      <c r="A219" s="0" t="s">
        <v>55</v>
      </c>
      <c r="C219" s="0" t="e">
        <f aca="false">100*C75/C$144</f>
        <v>#DIV/0!</v>
      </c>
      <c r="D219" s="0" t="e">
        <f aca="false">100*D75/D$144</f>
        <v>#DIV/0!</v>
      </c>
      <c r="E219" s="0" t="e">
        <f aca="false">100*E75/E$144</f>
        <v>#DIV/0!</v>
      </c>
      <c r="F219" s="0" t="e">
        <f aca="false">100*F75/F$144</f>
        <v>#DIV/0!</v>
      </c>
      <c r="G219" s="0" t="e">
        <f aca="false">100*G75/G$144</f>
        <v>#DIV/0!</v>
      </c>
      <c r="H219" s="0" t="e">
        <f aca="false">100*H75/H$144</f>
        <v>#DIV/0!</v>
      </c>
      <c r="I219" s="0" t="e">
        <f aca="false">100*I75/I$144</f>
        <v>#DIV/0!</v>
      </c>
      <c r="J219" s="0" t="e">
        <f aca="false">100*J75/J$144</f>
        <v>#DIV/0!</v>
      </c>
      <c r="K219" s="0" t="e">
        <f aca="false">100*K75/K$144</f>
        <v>#DIV/0!</v>
      </c>
      <c r="L219" s="0" t="e">
        <f aca="false">100*L75/L$144</f>
        <v>#DIV/0!</v>
      </c>
      <c r="M219" s="0" t="e">
        <f aca="false">100*M75/M$144</f>
        <v>#DIV/0!</v>
      </c>
      <c r="N219" s="0" t="e">
        <f aca="false">100*N75/N$144</f>
        <v>#DIV/0!</v>
      </c>
      <c r="O219" s="0" t="e">
        <f aca="false">100*O75/O$144</f>
        <v>#DIV/0!</v>
      </c>
      <c r="P219" s="0" t="e">
        <f aca="false">100*P75/P$144</f>
        <v>#DIV/0!</v>
      </c>
      <c r="Q219" s="0" t="e">
        <f aca="false">100*Q75/Q$144</f>
        <v>#DIV/0!</v>
      </c>
      <c r="R219" s="0" t="e">
        <f aca="false">100*R75/R$144</f>
        <v>#DIV/0!</v>
      </c>
      <c r="S219" s="0" t="e">
        <f aca="false">100*S75/S$144</f>
        <v>#DIV/0!</v>
      </c>
      <c r="T219" s="0" t="e">
        <f aca="false">100*T75/T$144</f>
        <v>#DIV/0!</v>
      </c>
    </row>
    <row r="220" customFormat="false" ht="15" hidden="false" customHeight="false" outlineLevel="0" collapsed="false">
      <c r="A220" s="0" t="s">
        <v>57</v>
      </c>
      <c r="C220" s="0" t="e">
        <f aca="false">100*C76/C$144</f>
        <v>#DIV/0!</v>
      </c>
      <c r="D220" s="0" t="e">
        <f aca="false">100*D76/D$144</f>
        <v>#DIV/0!</v>
      </c>
      <c r="E220" s="0" t="e">
        <f aca="false">100*E76/E$144</f>
        <v>#DIV/0!</v>
      </c>
      <c r="F220" s="0" t="e">
        <f aca="false">100*F76/F$144</f>
        <v>#DIV/0!</v>
      </c>
      <c r="G220" s="0" t="e">
        <f aca="false">100*G76/G$144</f>
        <v>#DIV/0!</v>
      </c>
      <c r="H220" s="0" t="e">
        <f aca="false">100*H76/H$144</f>
        <v>#DIV/0!</v>
      </c>
      <c r="I220" s="0" t="e">
        <f aca="false">100*I76/I$144</f>
        <v>#DIV/0!</v>
      </c>
      <c r="J220" s="0" t="e">
        <f aca="false">100*J76/J$144</f>
        <v>#DIV/0!</v>
      </c>
      <c r="K220" s="0" t="e">
        <f aca="false">100*K76/K$144</f>
        <v>#DIV/0!</v>
      </c>
      <c r="L220" s="0" t="e">
        <f aca="false">100*L76/L$144</f>
        <v>#DIV/0!</v>
      </c>
      <c r="M220" s="0" t="e">
        <f aca="false">100*M76/M$144</f>
        <v>#DIV/0!</v>
      </c>
      <c r="N220" s="0" t="e">
        <f aca="false">100*N76/N$144</f>
        <v>#DIV/0!</v>
      </c>
      <c r="O220" s="0" t="e">
        <f aca="false">100*O76/O$144</f>
        <v>#DIV/0!</v>
      </c>
      <c r="P220" s="0" t="e">
        <f aca="false">100*P76/P$144</f>
        <v>#DIV/0!</v>
      </c>
      <c r="Q220" s="0" t="e">
        <f aca="false">100*Q76/Q$144</f>
        <v>#DIV/0!</v>
      </c>
      <c r="R220" s="0" t="e">
        <f aca="false">100*R76/R$144</f>
        <v>#DIV/0!</v>
      </c>
      <c r="S220" s="0" t="e">
        <f aca="false">100*S76/S$144</f>
        <v>#DIV/0!</v>
      </c>
      <c r="T220" s="0" t="e">
        <f aca="false">100*T76/T$144</f>
        <v>#DIV/0!</v>
      </c>
    </row>
    <row r="221" customFormat="false" ht="15" hidden="false" customHeight="false" outlineLevel="0" collapsed="false">
      <c r="A221" s="0" t="s">
        <v>59</v>
      </c>
      <c r="C221" s="0" t="e">
        <f aca="false">100*C77/C$144</f>
        <v>#DIV/0!</v>
      </c>
      <c r="D221" s="0" t="e">
        <f aca="false">100*D77/D$144</f>
        <v>#DIV/0!</v>
      </c>
      <c r="E221" s="0" t="e">
        <f aca="false">100*E77/E$144</f>
        <v>#DIV/0!</v>
      </c>
      <c r="F221" s="0" t="e">
        <f aca="false">100*F77/F$144</f>
        <v>#DIV/0!</v>
      </c>
      <c r="G221" s="0" t="e">
        <f aca="false">100*G77/G$144</f>
        <v>#DIV/0!</v>
      </c>
      <c r="H221" s="0" t="e">
        <f aca="false">100*H77/H$144</f>
        <v>#DIV/0!</v>
      </c>
      <c r="I221" s="0" t="e">
        <f aca="false">100*I77/I$144</f>
        <v>#DIV/0!</v>
      </c>
      <c r="J221" s="0" t="e">
        <f aca="false">100*J77/J$144</f>
        <v>#DIV/0!</v>
      </c>
      <c r="K221" s="0" t="e">
        <f aca="false">100*K77/K$144</f>
        <v>#DIV/0!</v>
      </c>
      <c r="L221" s="0" t="e">
        <f aca="false">100*L77/L$144</f>
        <v>#DIV/0!</v>
      </c>
      <c r="M221" s="0" t="e">
        <f aca="false">100*M77/M$144</f>
        <v>#DIV/0!</v>
      </c>
      <c r="N221" s="0" t="e">
        <f aca="false">100*N77/N$144</f>
        <v>#DIV/0!</v>
      </c>
      <c r="O221" s="0" t="e">
        <f aca="false">100*O77/O$144</f>
        <v>#DIV/0!</v>
      </c>
      <c r="P221" s="0" t="e">
        <f aca="false">100*P77/P$144</f>
        <v>#DIV/0!</v>
      </c>
      <c r="Q221" s="0" t="e">
        <f aca="false">100*Q77/Q$144</f>
        <v>#DIV/0!</v>
      </c>
      <c r="R221" s="0" t="e">
        <f aca="false">100*R77/R$144</f>
        <v>#DIV/0!</v>
      </c>
      <c r="S221" s="0" t="e">
        <f aca="false">100*S77/S$144</f>
        <v>#DIV/0!</v>
      </c>
      <c r="T221" s="0" t="e">
        <f aca="false">100*T77/T$144</f>
        <v>#DIV/0!</v>
      </c>
    </row>
    <row r="222" customFormat="false" ht="15" hidden="false" customHeight="false" outlineLevel="0" collapsed="false">
      <c r="A222" s="0" t="s">
        <v>61</v>
      </c>
      <c r="C222" s="0" t="e">
        <f aca="false">100*C78/C$144</f>
        <v>#DIV/0!</v>
      </c>
      <c r="D222" s="0" t="e">
        <f aca="false">100*D78/D$144</f>
        <v>#DIV/0!</v>
      </c>
      <c r="E222" s="0" t="e">
        <f aca="false">100*E78/E$144</f>
        <v>#DIV/0!</v>
      </c>
      <c r="F222" s="0" t="e">
        <f aca="false">100*F78/F$144</f>
        <v>#DIV/0!</v>
      </c>
      <c r="G222" s="0" t="e">
        <f aca="false">100*G78/G$144</f>
        <v>#DIV/0!</v>
      </c>
      <c r="H222" s="0" t="e">
        <f aca="false">100*H78/H$144</f>
        <v>#DIV/0!</v>
      </c>
      <c r="I222" s="0" t="e">
        <f aca="false">100*I78/I$144</f>
        <v>#DIV/0!</v>
      </c>
      <c r="J222" s="0" t="e">
        <f aca="false">100*J78/J$144</f>
        <v>#DIV/0!</v>
      </c>
      <c r="K222" s="0" t="e">
        <f aca="false">100*K78/K$144</f>
        <v>#DIV/0!</v>
      </c>
      <c r="L222" s="0" t="e">
        <f aca="false">100*L78/L$144</f>
        <v>#DIV/0!</v>
      </c>
      <c r="M222" s="0" t="e">
        <f aca="false">100*M78/M$144</f>
        <v>#DIV/0!</v>
      </c>
      <c r="N222" s="0" t="e">
        <f aca="false">100*N78/N$144</f>
        <v>#DIV/0!</v>
      </c>
      <c r="O222" s="0" t="e">
        <f aca="false">100*O78/O$144</f>
        <v>#DIV/0!</v>
      </c>
      <c r="P222" s="0" t="e">
        <f aca="false">100*P78/P$144</f>
        <v>#DIV/0!</v>
      </c>
      <c r="Q222" s="0" t="e">
        <f aca="false">100*Q78/Q$144</f>
        <v>#DIV/0!</v>
      </c>
      <c r="R222" s="0" t="e">
        <f aca="false">100*R78/R$144</f>
        <v>#DIV/0!</v>
      </c>
      <c r="S222" s="0" t="e">
        <f aca="false">100*S78/S$144</f>
        <v>#DIV/0!</v>
      </c>
      <c r="T222" s="0" t="e">
        <f aca="false">100*T78/T$144</f>
        <v>#DIV/0!</v>
      </c>
    </row>
    <row r="223" customFormat="false" ht="15" hidden="false" customHeight="false" outlineLevel="0" collapsed="false">
      <c r="A223" s="0" t="s">
        <v>63</v>
      </c>
      <c r="C223" s="0" t="e">
        <f aca="false">100*C79/C$144</f>
        <v>#DIV/0!</v>
      </c>
      <c r="D223" s="0" t="e">
        <f aca="false">100*D79/D$144</f>
        <v>#DIV/0!</v>
      </c>
      <c r="E223" s="0" t="e">
        <f aca="false">100*E79/E$144</f>
        <v>#DIV/0!</v>
      </c>
      <c r="F223" s="0" t="e">
        <f aca="false">100*F79/F$144</f>
        <v>#DIV/0!</v>
      </c>
      <c r="G223" s="0" t="e">
        <f aca="false">100*G79/G$144</f>
        <v>#DIV/0!</v>
      </c>
      <c r="H223" s="0" t="e">
        <f aca="false">100*H79/H$144</f>
        <v>#DIV/0!</v>
      </c>
      <c r="I223" s="0" t="e">
        <f aca="false">100*I79/I$144</f>
        <v>#DIV/0!</v>
      </c>
      <c r="J223" s="0" t="e">
        <f aca="false">100*J79/J$144</f>
        <v>#DIV/0!</v>
      </c>
      <c r="K223" s="0" t="e">
        <f aca="false">100*K79/K$144</f>
        <v>#DIV/0!</v>
      </c>
      <c r="L223" s="0" t="e">
        <f aca="false">100*L79/L$144</f>
        <v>#DIV/0!</v>
      </c>
      <c r="M223" s="0" t="e">
        <f aca="false">100*M79/M$144</f>
        <v>#DIV/0!</v>
      </c>
      <c r="N223" s="0" t="e">
        <f aca="false">100*N79/N$144</f>
        <v>#DIV/0!</v>
      </c>
      <c r="O223" s="0" t="e">
        <f aca="false">100*O79/O$144</f>
        <v>#DIV/0!</v>
      </c>
      <c r="P223" s="0" t="e">
        <f aca="false">100*P79/P$144</f>
        <v>#DIV/0!</v>
      </c>
      <c r="Q223" s="0" t="e">
        <f aca="false">100*Q79/Q$144</f>
        <v>#DIV/0!</v>
      </c>
      <c r="R223" s="0" t="e">
        <f aca="false">100*R79/R$144</f>
        <v>#DIV/0!</v>
      </c>
      <c r="S223" s="0" t="e">
        <f aca="false">100*S79/S$144</f>
        <v>#DIV/0!</v>
      </c>
      <c r="T223" s="0" t="e">
        <f aca="false">100*T79/T$144</f>
        <v>#DIV/0!</v>
      </c>
    </row>
    <row r="224" customFormat="false" ht="15" hidden="false" customHeight="false" outlineLevel="0" collapsed="false">
      <c r="A224" s="0" t="s">
        <v>65</v>
      </c>
      <c r="C224" s="0" t="e">
        <f aca="false">100*C80/C$144</f>
        <v>#DIV/0!</v>
      </c>
      <c r="D224" s="0" t="e">
        <f aca="false">100*D80/D$144</f>
        <v>#DIV/0!</v>
      </c>
      <c r="E224" s="0" t="e">
        <f aca="false">100*E80/E$144</f>
        <v>#DIV/0!</v>
      </c>
      <c r="F224" s="0" t="e">
        <f aca="false">100*F80/F$144</f>
        <v>#DIV/0!</v>
      </c>
      <c r="G224" s="0" t="e">
        <f aca="false">100*G80/G$144</f>
        <v>#DIV/0!</v>
      </c>
      <c r="H224" s="0" t="e">
        <f aca="false">100*H80/H$144</f>
        <v>#DIV/0!</v>
      </c>
      <c r="I224" s="0" t="e">
        <f aca="false">100*I80/I$144</f>
        <v>#DIV/0!</v>
      </c>
      <c r="J224" s="0" t="e">
        <f aca="false">100*J80/J$144</f>
        <v>#DIV/0!</v>
      </c>
      <c r="K224" s="0" t="e">
        <f aca="false">100*K80/K$144</f>
        <v>#DIV/0!</v>
      </c>
      <c r="L224" s="0" t="e">
        <f aca="false">100*L80/L$144</f>
        <v>#DIV/0!</v>
      </c>
      <c r="M224" s="0" t="e">
        <f aca="false">100*M80/M$144</f>
        <v>#DIV/0!</v>
      </c>
      <c r="N224" s="0" t="e">
        <f aca="false">100*N80/N$144</f>
        <v>#DIV/0!</v>
      </c>
      <c r="O224" s="0" t="e">
        <f aca="false">100*O80/O$144</f>
        <v>#DIV/0!</v>
      </c>
      <c r="P224" s="0" t="e">
        <f aca="false">100*P80/P$144</f>
        <v>#DIV/0!</v>
      </c>
      <c r="Q224" s="0" t="e">
        <f aca="false">100*Q80/Q$144</f>
        <v>#DIV/0!</v>
      </c>
      <c r="R224" s="0" t="e">
        <f aca="false">100*R80/R$144</f>
        <v>#DIV/0!</v>
      </c>
      <c r="S224" s="0" t="e">
        <f aca="false">100*S80/S$144</f>
        <v>#DIV/0!</v>
      </c>
      <c r="T224" s="0" t="e">
        <f aca="false">100*T80/T$144</f>
        <v>#DIV/0!</v>
      </c>
    </row>
    <row r="225" customFormat="false" ht="15" hidden="false" customHeight="false" outlineLevel="0" collapsed="false">
      <c r="A225" s="0" t="s">
        <v>67</v>
      </c>
      <c r="C225" s="0" t="e">
        <f aca="false">100*C81/C$144</f>
        <v>#DIV/0!</v>
      </c>
      <c r="D225" s="0" t="e">
        <f aca="false">100*D81/D$144</f>
        <v>#DIV/0!</v>
      </c>
      <c r="E225" s="0" t="e">
        <f aca="false">100*E81/E$144</f>
        <v>#DIV/0!</v>
      </c>
      <c r="F225" s="0" t="e">
        <f aca="false">100*F81/F$144</f>
        <v>#DIV/0!</v>
      </c>
      <c r="G225" s="0" t="e">
        <f aca="false">100*G81/G$144</f>
        <v>#DIV/0!</v>
      </c>
      <c r="H225" s="0" t="e">
        <f aca="false">100*H81/H$144</f>
        <v>#DIV/0!</v>
      </c>
      <c r="I225" s="0" t="e">
        <f aca="false">100*I81/I$144</f>
        <v>#DIV/0!</v>
      </c>
      <c r="J225" s="0" t="e">
        <f aca="false">100*J81/J$144</f>
        <v>#DIV/0!</v>
      </c>
      <c r="K225" s="0" t="e">
        <f aca="false">100*K81/K$144</f>
        <v>#DIV/0!</v>
      </c>
      <c r="L225" s="0" t="e">
        <f aca="false">100*L81/L$144</f>
        <v>#DIV/0!</v>
      </c>
      <c r="M225" s="0" t="e">
        <f aca="false">100*M81/M$144</f>
        <v>#DIV/0!</v>
      </c>
      <c r="N225" s="0" t="e">
        <f aca="false">100*N81/N$144</f>
        <v>#DIV/0!</v>
      </c>
      <c r="O225" s="0" t="e">
        <f aca="false">100*O81/O$144</f>
        <v>#DIV/0!</v>
      </c>
      <c r="P225" s="0" t="e">
        <f aca="false">100*P81/P$144</f>
        <v>#DIV/0!</v>
      </c>
      <c r="Q225" s="0" t="e">
        <f aca="false">100*Q81/Q$144</f>
        <v>#DIV/0!</v>
      </c>
      <c r="R225" s="0" t="e">
        <f aca="false">100*R81/R$144</f>
        <v>#DIV/0!</v>
      </c>
      <c r="S225" s="0" t="e">
        <f aca="false">100*S81/S$144</f>
        <v>#DIV/0!</v>
      </c>
      <c r="T225" s="0" t="e">
        <f aca="false">100*T81/T$144</f>
        <v>#DIV/0!</v>
      </c>
    </row>
    <row r="226" customFormat="false" ht="15" hidden="false" customHeight="false" outlineLevel="0" collapsed="false">
      <c r="A226" s="0" t="s">
        <v>68</v>
      </c>
      <c r="C226" s="0" t="e">
        <f aca="false">100*C82/C$144</f>
        <v>#DIV/0!</v>
      </c>
      <c r="D226" s="0" t="e">
        <f aca="false">100*D82/D$144</f>
        <v>#DIV/0!</v>
      </c>
      <c r="E226" s="0" t="e">
        <f aca="false">100*E82/E$144</f>
        <v>#DIV/0!</v>
      </c>
      <c r="F226" s="0" t="e">
        <f aca="false">100*F82/F$144</f>
        <v>#DIV/0!</v>
      </c>
      <c r="G226" s="0" t="e">
        <f aca="false">100*G82/G$144</f>
        <v>#DIV/0!</v>
      </c>
      <c r="H226" s="0" t="e">
        <f aca="false">100*H82/H$144</f>
        <v>#DIV/0!</v>
      </c>
      <c r="I226" s="0" t="e">
        <f aca="false">100*I82/I$144</f>
        <v>#DIV/0!</v>
      </c>
      <c r="J226" s="0" t="e">
        <f aca="false">100*J82/J$144</f>
        <v>#DIV/0!</v>
      </c>
      <c r="K226" s="0" t="e">
        <f aca="false">100*K82/K$144</f>
        <v>#DIV/0!</v>
      </c>
      <c r="L226" s="0" t="e">
        <f aca="false">100*L82/L$144</f>
        <v>#DIV/0!</v>
      </c>
      <c r="M226" s="0" t="e">
        <f aca="false">100*M82/M$144</f>
        <v>#DIV/0!</v>
      </c>
      <c r="N226" s="0" t="e">
        <f aca="false">100*N82/N$144</f>
        <v>#DIV/0!</v>
      </c>
      <c r="O226" s="0" t="e">
        <f aca="false">100*O82/O$144</f>
        <v>#DIV/0!</v>
      </c>
      <c r="P226" s="0" t="e">
        <f aca="false">100*P82/P$144</f>
        <v>#DIV/0!</v>
      </c>
      <c r="Q226" s="0" t="e">
        <f aca="false">100*Q82/Q$144</f>
        <v>#DIV/0!</v>
      </c>
      <c r="R226" s="0" t="e">
        <f aca="false">100*R82/R$144</f>
        <v>#DIV/0!</v>
      </c>
      <c r="S226" s="0" t="e">
        <f aca="false">100*S82/S$144</f>
        <v>#DIV/0!</v>
      </c>
      <c r="T226" s="0" t="e">
        <f aca="false">100*T82/T$144</f>
        <v>#DIV/0!</v>
      </c>
    </row>
    <row r="227" customFormat="false" ht="15" hidden="false" customHeight="false" outlineLevel="0" collapsed="false">
      <c r="A227" s="0" t="s">
        <v>69</v>
      </c>
      <c r="C227" s="0" t="e">
        <f aca="false">100*C83/C$144</f>
        <v>#DIV/0!</v>
      </c>
      <c r="D227" s="0" t="e">
        <f aca="false">100*D83/D$144</f>
        <v>#DIV/0!</v>
      </c>
      <c r="E227" s="0" t="e">
        <f aca="false">100*E83/E$144</f>
        <v>#DIV/0!</v>
      </c>
      <c r="F227" s="0" t="e">
        <f aca="false">100*F83/F$144</f>
        <v>#DIV/0!</v>
      </c>
      <c r="G227" s="0" t="e">
        <f aca="false">100*G83/G$144</f>
        <v>#DIV/0!</v>
      </c>
      <c r="H227" s="0" t="e">
        <f aca="false">100*H83/H$144</f>
        <v>#DIV/0!</v>
      </c>
      <c r="I227" s="0" t="e">
        <f aca="false">100*I83/I$144</f>
        <v>#DIV/0!</v>
      </c>
      <c r="J227" s="0" t="e">
        <f aca="false">100*J83/J$144</f>
        <v>#DIV/0!</v>
      </c>
      <c r="K227" s="0" t="e">
        <f aca="false">100*K83/K$144</f>
        <v>#DIV/0!</v>
      </c>
      <c r="L227" s="0" t="e">
        <f aca="false">100*L83/L$144</f>
        <v>#DIV/0!</v>
      </c>
      <c r="M227" s="0" t="e">
        <f aca="false">100*M83/M$144</f>
        <v>#DIV/0!</v>
      </c>
      <c r="N227" s="0" t="e">
        <f aca="false">100*N83/N$144</f>
        <v>#DIV/0!</v>
      </c>
      <c r="O227" s="0" t="e">
        <f aca="false">100*O83/O$144</f>
        <v>#DIV/0!</v>
      </c>
      <c r="P227" s="0" t="e">
        <f aca="false">100*P83/P$144</f>
        <v>#DIV/0!</v>
      </c>
      <c r="Q227" s="0" t="e">
        <f aca="false">100*Q83/Q$144</f>
        <v>#DIV/0!</v>
      </c>
      <c r="R227" s="0" t="e">
        <f aca="false">100*R83/R$144</f>
        <v>#DIV/0!</v>
      </c>
      <c r="S227" s="0" t="e">
        <f aca="false">100*S83/S$144</f>
        <v>#DIV/0!</v>
      </c>
      <c r="T227" s="0" t="e">
        <f aca="false">100*T83/T$144</f>
        <v>#DIV/0!</v>
      </c>
    </row>
    <row r="228" customFormat="false" ht="15" hidden="false" customHeight="false" outlineLevel="0" collapsed="false">
      <c r="A228" s="0" t="s">
        <v>70</v>
      </c>
      <c r="C228" s="0" t="e">
        <f aca="false">100*C84/C$144</f>
        <v>#DIV/0!</v>
      </c>
      <c r="D228" s="0" t="e">
        <f aca="false">100*D84/D$144</f>
        <v>#DIV/0!</v>
      </c>
      <c r="E228" s="0" t="e">
        <f aca="false">100*E84/E$144</f>
        <v>#DIV/0!</v>
      </c>
      <c r="F228" s="0" t="e">
        <f aca="false">100*F84/F$144</f>
        <v>#DIV/0!</v>
      </c>
      <c r="G228" s="0" t="e">
        <f aca="false">100*G84/G$144</f>
        <v>#DIV/0!</v>
      </c>
      <c r="H228" s="0" t="e">
        <f aca="false">100*H84/H$144</f>
        <v>#DIV/0!</v>
      </c>
      <c r="I228" s="0" t="e">
        <f aca="false">100*I84/I$144</f>
        <v>#DIV/0!</v>
      </c>
      <c r="J228" s="0" t="e">
        <f aca="false">100*J84/J$144</f>
        <v>#DIV/0!</v>
      </c>
      <c r="K228" s="0" t="e">
        <f aca="false">100*K84/K$144</f>
        <v>#DIV/0!</v>
      </c>
      <c r="L228" s="0" t="e">
        <f aca="false">100*L84/L$144</f>
        <v>#DIV/0!</v>
      </c>
      <c r="M228" s="0" t="e">
        <f aca="false">100*M84/M$144</f>
        <v>#DIV/0!</v>
      </c>
      <c r="N228" s="0" t="e">
        <f aca="false">100*N84/N$144</f>
        <v>#DIV/0!</v>
      </c>
      <c r="O228" s="0" t="e">
        <f aca="false">100*O84/O$144</f>
        <v>#DIV/0!</v>
      </c>
      <c r="P228" s="0" t="e">
        <f aca="false">100*P84/P$144</f>
        <v>#DIV/0!</v>
      </c>
      <c r="Q228" s="0" t="e">
        <f aca="false">100*Q84/Q$144</f>
        <v>#DIV/0!</v>
      </c>
      <c r="R228" s="0" t="e">
        <f aca="false">100*R84/R$144</f>
        <v>#DIV/0!</v>
      </c>
      <c r="S228" s="0" t="e">
        <f aca="false">100*S84/S$144</f>
        <v>#DIV/0!</v>
      </c>
      <c r="T228" s="0" t="e">
        <f aca="false">100*T84/T$144</f>
        <v>#DIV/0!</v>
      </c>
    </row>
    <row r="229" customFormat="false" ht="15" hidden="false" customHeight="false" outlineLevel="0" collapsed="false">
      <c r="A229" s="0" t="s">
        <v>71</v>
      </c>
      <c r="C229" s="0" t="e">
        <f aca="false">100*C85/C$144</f>
        <v>#DIV/0!</v>
      </c>
      <c r="D229" s="0" t="e">
        <f aca="false">100*D85/D$144</f>
        <v>#DIV/0!</v>
      </c>
      <c r="E229" s="0" t="e">
        <f aca="false">100*E85/E$144</f>
        <v>#DIV/0!</v>
      </c>
      <c r="F229" s="0" t="e">
        <f aca="false">100*F85/F$144</f>
        <v>#DIV/0!</v>
      </c>
      <c r="G229" s="0" t="e">
        <f aca="false">100*G85/G$144</f>
        <v>#DIV/0!</v>
      </c>
      <c r="H229" s="0" t="e">
        <f aca="false">100*H85/H$144</f>
        <v>#DIV/0!</v>
      </c>
      <c r="I229" s="0" t="e">
        <f aca="false">100*I85/I$144</f>
        <v>#DIV/0!</v>
      </c>
      <c r="J229" s="0" t="e">
        <f aca="false">100*J85/J$144</f>
        <v>#DIV/0!</v>
      </c>
      <c r="K229" s="0" t="e">
        <f aca="false">100*K85/K$144</f>
        <v>#DIV/0!</v>
      </c>
      <c r="L229" s="0" t="e">
        <f aca="false">100*L85/L$144</f>
        <v>#DIV/0!</v>
      </c>
      <c r="M229" s="0" t="e">
        <f aca="false">100*M85/M$144</f>
        <v>#DIV/0!</v>
      </c>
      <c r="N229" s="0" t="e">
        <f aca="false">100*N85/N$144</f>
        <v>#DIV/0!</v>
      </c>
      <c r="O229" s="0" t="e">
        <f aca="false">100*O85/O$144</f>
        <v>#DIV/0!</v>
      </c>
      <c r="P229" s="0" t="e">
        <f aca="false">100*P85/P$144</f>
        <v>#DIV/0!</v>
      </c>
      <c r="Q229" s="0" t="e">
        <f aca="false">100*Q85/Q$144</f>
        <v>#DIV/0!</v>
      </c>
      <c r="R229" s="0" t="e">
        <f aca="false">100*R85/R$144</f>
        <v>#DIV/0!</v>
      </c>
      <c r="S229" s="0" t="e">
        <f aca="false">100*S85/S$144</f>
        <v>#DIV/0!</v>
      </c>
      <c r="T229" s="0" t="e">
        <f aca="false">100*T85/T$144</f>
        <v>#DIV/0!</v>
      </c>
    </row>
    <row r="230" customFormat="false" ht="15" hidden="false" customHeight="false" outlineLevel="0" collapsed="false">
      <c r="A230" s="0" t="s">
        <v>72</v>
      </c>
      <c r="C230" s="0" t="e">
        <f aca="false">100*C86/C$144</f>
        <v>#DIV/0!</v>
      </c>
      <c r="D230" s="0" t="e">
        <f aca="false">100*D86/D$144</f>
        <v>#DIV/0!</v>
      </c>
      <c r="E230" s="0" t="e">
        <f aca="false">100*E86/E$144</f>
        <v>#DIV/0!</v>
      </c>
      <c r="F230" s="0" t="e">
        <f aca="false">100*F86/F$144</f>
        <v>#DIV/0!</v>
      </c>
      <c r="G230" s="0" t="e">
        <f aca="false">100*G86/G$144</f>
        <v>#DIV/0!</v>
      </c>
      <c r="H230" s="0" t="e">
        <f aca="false">100*H86/H$144</f>
        <v>#DIV/0!</v>
      </c>
      <c r="I230" s="0" t="e">
        <f aca="false">100*I86/I$144</f>
        <v>#DIV/0!</v>
      </c>
      <c r="J230" s="0" t="e">
        <f aca="false">100*J86/J$144</f>
        <v>#DIV/0!</v>
      </c>
      <c r="K230" s="0" t="e">
        <f aca="false">100*K86/K$144</f>
        <v>#DIV/0!</v>
      </c>
      <c r="L230" s="0" t="e">
        <f aca="false">100*L86/L$144</f>
        <v>#DIV/0!</v>
      </c>
      <c r="M230" s="0" t="e">
        <f aca="false">100*M86/M$144</f>
        <v>#DIV/0!</v>
      </c>
      <c r="N230" s="0" t="e">
        <f aca="false">100*N86/N$144</f>
        <v>#DIV/0!</v>
      </c>
      <c r="O230" s="0" t="e">
        <f aca="false">100*O86/O$144</f>
        <v>#DIV/0!</v>
      </c>
      <c r="P230" s="0" t="e">
        <f aca="false">100*P86/P$144</f>
        <v>#DIV/0!</v>
      </c>
      <c r="Q230" s="0" t="e">
        <f aca="false">100*Q86/Q$144</f>
        <v>#DIV/0!</v>
      </c>
      <c r="R230" s="0" t="e">
        <f aca="false">100*R86/R$144</f>
        <v>#DIV/0!</v>
      </c>
      <c r="S230" s="0" t="e">
        <f aca="false">100*S86/S$144</f>
        <v>#DIV/0!</v>
      </c>
      <c r="T230" s="0" t="e">
        <f aca="false">100*T86/T$144</f>
        <v>#DIV/0!</v>
      </c>
    </row>
    <row r="231" customFormat="false" ht="15" hidden="false" customHeight="false" outlineLevel="0" collapsed="false">
      <c r="A231" s="0" t="s">
        <v>73</v>
      </c>
      <c r="C231" s="0" t="e">
        <f aca="false">100*C87/C$144</f>
        <v>#DIV/0!</v>
      </c>
      <c r="D231" s="0" t="e">
        <f aca="false">100*D87/D$144</f>
        <v>#DIV/0!</v>
      </c>
      <c r="E231" s="0" t="e">
        <f aca="false">100*E87/E$144</f>
        <v>#DIV/0!</v>
      </c>
      <c r="F231" s="0" t="e">
        <f aca="false">100*F87/F$144</f>
        <v>#DIV/0!</v>
      </c>
      <c r="G231" s="0" t="e">
        <f aca="false">100*G87/G$144</f>
        <v>#DIV/0!</v>
      </c>
      <c r="H231" s="0" t="e">
        <f aca="false">100*H87/H$144</f>
        <v>#DIV/0!</v>
      </c>
      <c r="I231" s="0" t="e">
        <f aca="false">100*I87/I$144</f>
        <v>#DIV/0!</v>
      </c>
      <c r="J231" s="0" t="e">
        <f aca="false">100*J87/J$144</f>
        <v>#DIV/0!</v>
      </c>
      <c r="K231" s="0" t="e">
        <f aca="false">100*K87/K$144</f>
        <v>#DIV/0!</v>
      </c>
      <c r="L231" s="0" t="e">
        <f aca="false">100*L87/L$144</f>
        <v>#DIV/0!</v>
      </c>
      <c r="M231" s="0" t="e">
        <f aca="false">100*M87/M$144</f>
        <v>#DIV/0!</v>
      </c>
      <c r="N231" s="0" t="e">
        <f aca="false">100*N87/N$144</f>
        <v>#DIV/0!</v>
      </c>
      <c r="O231" s="0" t="e">
        <f aca="false">100*O87/O$144</f>
        <v>#DIV/0!</v>
      </c>
      <c r="P231" s="0" t="e">
        <f aca="false">100*P87/P$144</f>
        <v>#DIV/0!</v>
      </c>
      <c r="Q231" s="0" t="e">
        <f aca="false">100*Q87/Q$144</f>
        <v>#DIV/0!</v>
      </c>
      <c r="R231" s="0" t="e">
        <f aca="false">100*R87/R$144</f>
        <v>#DIV/0!</v>
      </c>
      <c r="S231" s="0" t="e">
        <f aca="false">100*S87/S$144</f>
        <v>#DIV/0!</v>
      </c>
      <c r="T231" s="0" t="e">
        <f aca="false">100*T87/T$144</f>
        <v>#DIV/0!</v>
      </c>
    </row>
    <row r="232" customFormat="false" ht="15" hidden="false" customHeight="false" outlineLevel="0" collapsed="false">
      <c r="A232" s="0" t="s">
        <v>74</v>
      </c>
      <c r="C232" s="0" t="e">
        <f aca="false">100*C88/C$144</f>
        <v>#DIV/0!</v>
      </c>
      <c r="D232" s="0" t="e">
        <f aca="false">100*D88/D$144</f>
        <v>#DIV/0!</v>
      </c>
      <c r="E232" s="0" t="e">
        <f aca="false">100*E88/E$144</f>
        <v>#DIV/0!</v>
      </c>
      <c r="F232" s="0" t="e">
        <f aca="false">100*F88/F$144</f>
        <v>#DIV/0!</v>
      </c>
      <c r="G232" s="0" t="e">
        <f aca="false">100*G88/G$144</f>
        <v>#DIV/0!</v>
      </c>
      <c r="H232" s="0" t="e">
        <f aca="false">100*H88/H$144</f>
        <v>#DIV/0!</v>
      </c>
      <c r="I232" s="0" t="e">
        <f aca="false">100*I88/I$144</f>
        <v>#DIV/0!</v>
      </c>
      <c r="J232" s="0" t="e">
        <f aca="false">100*J88/J$144</f>
        <v>#DIV/0!</v>
      </c>
      <c r="K232" s="0" t="e">
        <f aca="false">100*K88/K$144</f>
        <v>#DIV/0!</v>
      </c>
      <c r="L232" s="0" t="e">
        <f aca="false">100*L88/L$144</f>
        <v>#DIV/0!</v>
      </c>
      <c r="M232" s="0" t="e">
        <f aca="false">100*M88/M$144</f>
        <v>#DIV/0!</v>
      </c>
      <c r="N232" s="0" t="e">
        <f aca="false">100*N88/N$144</f>
        <v>#DIV/0!</v>
      </c>
      <c r="O232" s="0" t="e">
        <f aca="false">100*O88/O$144</f>
        <v>#DIV/0!</v>
      </c>
      <c r="P232" s="0" t="e">
        <f aca="false">100*P88/P$144</f>
        <v>#DIV/0!</v>
      </c>
      <c r="Q232" s="0" t="e">
        <f aca="false">100*Q88/Q$144</f>
        <v>#DIV/0!</v>
      </c>
      <c r="R232" s="0" t="e">
        <f aca="false">100*R88/R$144</f>
        <v>#DIV/0!</v>
      </c>
      <c r="S232" s="0" t="e">
        <f aca="false">100*S88/S$144</f>
        <v>#DIV/0!</v>
      </c>
      <c r="T232" s="0" t="e">
        <f aca="false">100*T88/T$144</f>
        <v>#DIV/0!</v>
      </c>
    </row>
    <row r="233" customFormat="false" ht="15" hidden="false" customHeight="false" outlineLevel="0" collapsed="false">
      <c r="A233" s="0" t="s">
        <v>76</v>
      </c>
      <c r="C233" s="0" t="e">
        <f aca="false">100*C89/C$144</f>
        <v>#DIV/0!</v>
      </c>
      <c r="D233" s="0" t="e">
        <f aca="false">100*D89/D$144</f>
        <v>#DIV/0!</v>
      </c>
      <c r="E233" s="0" t="e">
        <f aca="false">100*E89/E$144</f>
        <v>#DIV/0!</v>
      </c>
      <c r="F233" s="0" t="e">
        <f aca="false">100*F89/F$144</f>
        <v>#DIV/0!</v>
      </c>
      <c r="G233" s="0" t="e">
        <f aca="false">100*G89/G$144</f>
        <v>#DIV/0!</v>
      </c>
      <c r="H233" s="0" t="e">
        <f aca="false">100*H89/H$144</f>
        <v>#DIV/0!</v>
      </c>
      <c r="I233" s="0" t="e">
        <f aca="false">100*I89/I$144</f>
        <v>#DIV/0!</v>
      </c>
      <c r="J233" s="0" t="e">
        <f aca="false">100*J89/J$144</f>
        <v>#DIV/0!</v>
      </c>
      <c r="K233" s="0" t="e">
        <f aca="false">100*K89/K$144</f>
        <v>#DIV/0!</v>
      </c>
      <c r="L233" s="0" t="e">
        <f aca="false">100*L89/L$144</f>
        <v>#DIV/0!</v>
      </c>
      <c r="M233" s="0" t="e">
        <f aca="false">100*M89/M$144</f>
        <v>#DIV/0!</v>
      </c>
      <c r="N233" s="0" t="e">
        <f aca="false">100*N89/N$144</f>
        <v>#DIV/0!</v>
      </c>
      <c r="O233" s="0" t="e">
        <f aca="false">100*O89/O$144</f>
        <v>#DIV/0!</v>
      </c>
      <c r="P233" s="0" t="e">
        <f aca="false">100*P89/P$144</f>
        <v>#DIV/0!</v>
      </c>
      <c r="Q233" s="0" t="e">
        <f aca="false">100*Q89/Q$144</f>
        <v>#DIV/0!</v>
      </c>
      <c r="R233" s="0" t="e">
        <f aca="false">100*R89/R$144</f>
        <v>#DIV/0!</v>
      </c>
      <c r="S233" s="0" t="e">
        <f aca="false">100*S89/S$144</f>
        <v>#DIV/0!</v>
      </c>
      <c r="T233" s="0" t="e">
        <f aca="false">100*T89/T$144</f>
        <v>#DIV/0!</v>
      </c>
    </row>
    <row r="234" customFormat="false" ht="15" hidden="false" customHeight="false" outlineLevel="0" collapsed="false">
      <c r="A234" s="0" t="s">
        <v>78</v>
      </c>
      <c r="C234" s="0" t="e">
        <f aca="false">100*C90/C$144</f>
        <v>#DIV/0!</v>
      </c>
      <c r="D234" s="0" t="e">
        <f aca="false">100*D90/D$144</f>
        <v>#DIV/0!</v>
      </c>
      <c r="E234" s="0" t="e">
        <f aca="false">100*E90/E$144</f>
        <v>#DIV/0!</v>
      </c>
      <c r="F234" s="0" t="e">
        <f aca="false">100*F90/F$144</f>
        <v>#DIV/0!</v>
      </c>
      <c r="G234" s="0" t="e">
        <f aca="false">100*G90/G$144</f>
        <v>#DIV/0!</v>
      </c>
      <c r="H234" s="0" t="e">
        <f aca="false">100*H90/H$144</f>
        <v>#DIV/0!</v>
      </c>
      <c r="I234" s="0" t="e">
        <f aca="false">100*I90/I$144</f>
        <v>#DIV/0!</v>
      </c>
      <c r="J234" s="0" t="e">
        <f aca="false">100*J90/J$144</f>
        <v>#DIV/0!</v>
      </c>
      <c r="K234" s="0" t="e">
        <f aca="false">100*K90/K$144</f>
        <v>#DIV/0!</v>
      </c>
      <c r="L234" s="0" t="e">
        <f aca="false">100*L90/L$144</f>
        <v>#DIV/0!</v>
      </c>
      <c r="M234" s="0" t="e">
        <f aca="false">100*M90/M$144</f>
        <v>#DIV/0!</v>
      </c>
      <c r="N234" s="0" t="e">
        <f aca="false">100*N90/N$144</f>
        <v>#DIV/0!</v>
      </c>
      <c r="O234" s="0" t="e">
        <f aca="false">100*O90/O$144</f>
        <v>#DIV/0!</v>
      </c>
      <c r="P234" s="0" t="e">
        <f aca="false">100*P90/P$144</f>
        <v>#DIV/0!</v>
      </c>
      <c r="Q234" s="0" t="e">
        <f aca="false">100*Q90/Q$144</f>
        <v>#DIV/0!</v>
      </c>
      <c r="R234" s="0" t="e">
        <f aca="false">100*R90/R$144</f>
        <v>#DIV/0!</v>
      </c>
      <c r="S234" s="0" t="e">
        <f aca="false">100*S90/S$144</f>
        <v>#DIV/0!</v>
      </c>
      <c r="T234" s="0" t="e">
        <f aca="false">100*T90/T$144</f>
        <v>#DIV/0!</v>
      </c>
    </row>
    <row r="235" customFormat="false" ht="15" hidden="false" customHeight="false" outlineLevel="0" collapsed="false">
      <c r="A235" s="0" t="s">
        <v>80</v>
      </c>
      <c r="C235" s="0" t="e">
        <f aca="false">100*C91/C$144</f>
        <v>#DIV/0!</v>
      </c>
      <c r="D235" s="0" t="e">
        <f aca="false">100*D91/D$144</f>
        <v>#DIV/0!</v>
      </c>
      <c r="E235" s="0" t="e">
        <f aca="false">100*E91/E$144</f>
        <v>#DIV/0!</v>
      </c>
      <c r="F235" s="0" t="e">
        <f aca="false">100*F91/F$144</f>
        <v>#DIV/0!</v>
      </c>
      <c r="G235" s="0" t="e">
        <f aca="false">100*G91/G$144</f>
        <v>#DIV/0!</v>
      </c>
      <c r="H235" s="0" t="e">
        <f aca="false">100*H91/H$144</f>
        <v>#DIV/0!</v>
      </c>
      <c r="I235" s="0" t="e">
        <f aca="false">100*I91/I$144</f>
        <v>#DIV/0!</v>
      </c>
      <c r="J235" s="0" t="e">
        <f aca="false">100*J91/J$144</f>
        <v>#DIV/0!</v>
      </c>
      <c r="K235" s="0" t="e">
        <f aca="false">100*K91/K$144</f>
        <v>#DIV/0!</v>
      </c>
      <c r="L235" s="0" t="e">
        <f aca="false">100*L91/L$144</f>
        <v>#DIV/0!</v>
      </c>
      <c r="M235" s="0" t="e">
        <f aca="false">100*M91/M$144</f>
        <v>#DIV/0!</v>
      </c>
      <c r="N235" s="0" t="e">
        <f aca="false">100*N91/N$144</f>
        <v>#DIV/0!</v>
      </c>
      <c r="O235" s="0" t="e">
        <f aca="false">100*O91/O$144</f>
        <v>#DIV/0!</v>
      </c>
      <c r="P235" s="0" t="e">
        <f aca="false">100*P91/P$144</f>
        <v>#DIV/0!</v>
      </c>
      <c r="Q235" s="0" t="e">
        <f aca="false">100*Q91/Q$144</f>
        <v>#DIV/0!</v>
      </c>
      <c r="R235" s="0" t="e">
        <f aca="false">100*R91/R$144</f>
        <v>#DIV/0!</v>
      </c>
      <c r="S235" s="0" t="e">
        <f aca="false">100*S91/S$144</f>
        <v>#DIV/0!</v>
      </c>
      <c r="T235" s="0" t="e">
        <f aca="false">100*T91/T$144</f>
        <v>#DIV/0!</v>
      </c>
    </row>
    <row r="236" customFormat="false" ht="15" hidden="false" customHeight="false" outlineLevel="0" collapsed="false">
      <c r="A236" s="0" t="s">
        <v>82</v>
      </c>
      <c r="C236" s="0" t="e">
        <f aca="false">100*C92/C$144</f>
        <v>#DIV/0!</v>
      </c>
      <c r="D236" s="0" t="e">
        <f aca="false">100*D92/D$144</f>
        <v>#DIV/0!</v>
      </c>
      <c r="E236" s="0" t="e">
        <f aca="false">100*E92/E$144</f>
        <v>#DIV/0!</v>
      </c>
      <c r="F236" s="0" t="e">
        <f aca="false">100*F92/F$144</f>
        <v>#DIV/0!</v>
      </c>
      <c r="G236" s="0" t="e">
        <f aca="false">100*G92/G$144</f>
        <v>#DIV/0!</v>
      </c>
      <c r="H236" s="0" t="e">
        <f aca="false">100*H92/H$144</f>
        <v>#DIV/0!</v>
      </c>
      <c r="I236" s="0" t="e">
        <f aca="false">100*I92/I$144</f>
        <v>#DIV/0!</v>
      </c>
      <c r="J236" s="0" t="e">
        <f aca="false">100*J92/J$144</f>
        <v>#DIV/0!</v>
      </c>
      <c r="K236" s="0" t="e">
        <f aca="false">100*K92/K$144</f>
        <v>#DIV/0!</v>
      </c>
      <c r="L236" s="0" t="e">
        <f aca="false">100*L92/L$144</f>
        <v>#DIV/0!</v>
      </c>
      <c r="M236" s="0" t="e">
        <f aca="false">100*M92/M$144</f>
        <v>#DIV/0!</v>
      </c>
      <c r="N236" s="0" t="e">
        <f aca="false">100*N92/N$144</f>
        <v>#DIV/0!</v>
      </c>
      <c r="O236" s="0" t="e">
        <f aca="false">100*O92/O$144</f>
        <v>#DIV/0!</v>
      </c>
      <c r="P236" s="0" t="e">
        <f aca="false">100*P92/P$144</f>
        <v>#DIV/0!</v>
      </c>
      <c r="Q236" s="0" t="e">
        <f aca="false">100*Q92/Q$144</f>
        <v>#DIV/0!</v>
      </c>
      <c r="R236" s="0" t="e">
        <f aca="false">100*R92/R$144</f>
        <v>#DIV/0!</v>
      </c>
      <c r="S236" s="0" t="e">
        <f aca="false">100*S92/S$144</f>
        <v>#DIV/0!</v>
      </c>
      <c r="T236" s="0" t="e">
        <f aca="false">100*T92/T$144</f>
        <v>#DIV/0!</v>
      </c>
    </row>
    <row r="237" customFormat="false" ht="15" hidden="false" customHeight="false" outlineLevel="0" collapsed="false">
      <c r="A237" s="0" t="s">
        <v>84</v>
      </c>
      <c r="C237" s="0" t="e">
        <f aca="false">100*C93/C$144</f>
        <v>#DIV/0!</v>
      </c>
      <c r="D237" s="0" t="e">
        <f aca="false">100*D93/D$144</f>
        <v>#DIV/0!</v>
      </c>
      <c r="E237" s="0" t="e">
        <f aca="false">100*E93/E$144</f>
        <v>#DIV/0!</v>
      </c>
      <c r="F237" s="0" t="e">
        <f aca="false">100*F93/F$144</f>
        <v>#DIV/0!</v>
      </c>
      <c r="G237" s="0" t="e">
        <f aca="false">100*G93/G$144</f>
        <v>#DIV/0!</v>
      </c>
      <c r="H237" s="0" t="e">
        <f aca="false">100*H93/H$144</f>
        <v>#DIV/0!</v>
      </c>
      <c r="I237" s="0" t="e">
        <f aca="false">100*I93/I$144</f>
        <v>#DIV/0!</v>
      </c>
      <c r="J237" s="0" t="e">
        <f aca="false">100*J93/J$144</f>
        <v>#DIV/0!</v>
      </c>
      <c r="K237" s="0" t="e">
        <f aca="false">100*K93/K$144</f>
        <v>#DIV/0!</v>
      </c>
      <c r="L237" s="0" t="e">
        <f aca="false">100*L93/L$144</f>
        <v>#DIV/0!</v>
      </c>
      <c r="M237" s="0" t="e">
        <f aca="false">100*M93/M$144</f>
        <v>#DIV/0!</v>
      </c>
      <c r="N237" s="0" t="e">
        <f aca="false">100*N93/N$144</f>
        <v>#DIV/0!</v>
      </c>
      <c r="O237" s="0" t="e">
        <f aca="false">100*O93/O$144</f>
        <v>#DIV/0!</v>
      </c>
      <c r="P237" s="0" t="e">
        <f aca="false">100*P93/P$144</f>
        <v>#DIV/0!</v>
      </c>
      <c r="Q237" s="0" t="e">
        <f aca="false">100*Q93/Q$144</f>
        <v>#DIV/0!</v>
      </c>
      <c r="R237" s="0" t="e">
        <f aca="false">100*R93/R$144</f>
        <v>#DIV/0!</v>
      </c>
      <c r="S237" s="0" t="e">
        <f aca="false">100*S93/S$144</f>
        <v>#DIV/0!</v>
      </c>
      <c r="T237" s="0" t="e">
        <f aca="false">100*T93/T$144</f>
        <v>#DIV/0!</v>
      </c>
    </row>
    <row r="238" customFormat="false" ht="15" hidden="false" customHeight="false" outlineLevel="0" collapsed="false">
      <c r="A238" s="0" t="s">
        <v>86</v>
      </c>
      <c r="C238" s="0" t="e">
        <f aca="false">100*C94/C$144</f>
        <v>#DIV/0!</v>
      </c>
      <c r="D238" s="0" t="e">
        <f aca="false">100*D94/D$144</f>
        <v>#DIV/0!</v>
      </c>
      <c r="E238" s="0" t="e">
        <f aca="false">100*E94/E$144</f>
        <v>#DIV/0!</v>
      </c>
      <c r="F238" s="0" t="e">
        <f aca="false">100*F94/F$144</f>
        <v>#DIV/0!</v>
      </c>
      <c r="G238" s="0" t="e">
        <f aca="false">100*G94/G$144</f>
        <v>#DIV/0!</v>
      </c>
      <c r="H238" s="0" t="e">
        <f aca="false">100*H94/H$144</f>
        <v>#DIV/0!</v>
      </c>
      <c r="I238" s="0" t="e">
        <f aca="false">100*I94/I$144</f>
        <v>#DIV/0!</v>
      </c>
      <c r="J238" s="0" t="e">
        <f aca="false">100*J94/J$144</f>
        <v>#DIV/0!</v>
      </c>
      <c r="K238" s="0" t="e">
        <f aca="false">100*K94/K$144</f>
        <v>#DIV/0!</v>
      </c>
      <c r="L238" s="0" t="e">
        <f aca="false">100*L94/L$144</f>
        <v>#DIV/0!</v>
      </c>
      <c r="M238" s="0" t="e">
        <f aca="false">100*M94/M$144</f>
        <v>#DIV/0!</v>
      </c>
      <c r="N238" s="0" t="e">
        <f aca="false">100*N94/N$144</f>
        <v>#DIV/0!</v>
      </c>
      <c r="O238" s="0" t="e">
        <f aca="false">100*O94/O$144</f>
        <v>#DIV/0!</v>
      </c>
      <c r="P238" s="0" t="e">
        <f aca="false">100*P94/P$144</f>
        <v>#DIV/0!</v>
      </c>
      <c r="Q238" s="0" t="e">
        <f aca="false">100*Q94/Q$144</f>
        <v>#DIV/0!</v>
      </c>
      <c r="R238" s="0" t="e">
        <f aca="false">100*R94/R$144</f>
        <v>#DIV/0!</v>
      </c>
      <c r="S238" s="0" t="e">
        <f aca="false">100*S94/S$144</f>
        <v>#DIV/0!</v>
      </c>
      <c r="T238" s="0" t="e">
        <f aca="false">100*T94/T$144</f>
        <v>#DIV/0!</v>
      </c>
    </row>
    <row r="239" customFormat="false" ht="15" hidden="false" customHeight="false" outlineLevel="0" collapsed="false">
      <c r="A239" s="0" t="s">
        <v>88</v>
      </c>
      <c r="C239" s="0" t="e">
        <f aca="false">100*C95/C$144</f>
        <v>#DIV/0!</v>
      </c>
      <c r="D239" s="0" t="e">
        <f aca="false">100*D95/D$144</f>
        <v>#DIV/0!</v>
      </c>
      <c r="E239" s="0" t="e">
        <f aca="false">100*E95/E$144</f>
        <v>#DIV/0!</v>
      </c>
      <c r="F239" s="0" t="e">
        <f aca="false">100*F95/F$144</f>
        <v>#DIV/0!</v>
      </c>
      <c r="G239" s="0" t="e">
        <f aca="false">100*G95/G$144</f>
        <v>#DIV/0!</v>
      </c>
      <c r="H239" s="0" t="e">
        <f aca="false">100*H95/H$144</f>
        <v>#DIV/0!</v>
      </c>
      <c r="I239" s="0" t="e">
        <f aca="false">100*I95/I$144</f>
        <v>#DIV/0!</v>
      </c>
      <c r="J239" s="0" t="e">
        <f aca="false">100*J95/J$144</f>
        <v>#DIV/0!</v>
      </c>
      <c r="K239" s="0" t="e">
        <f aca="false">100*K95/K$144</f>
        <v>#DIV/0!</v>
      </c>
      <c r="L239" s="0" t="e">
        <f aca="false">100*L95/L$144</f>
        <v>#DIV/0!</v>
      </c>
      <c r="M239" s="0" t="e">
        <f aca="false">100*M95/M$144</f>
        <v>#DIV/0!</v>
      </c>
      <c r="N239" s="0" t="e">
        <f aca="false">100*N95/N$144</f>
        <v>#DIV/0!</v>
      </c>
      <c r="O239" s="0" t="e">
        <f aca="false">100*O95/O$144</f>
        <v>#DIV/0!</v>
      </c>
      <c r="P239" s="0" t="e">
        <f aca="false">100*P95/P$144</f>
        <v>#DIV/0!</v>
      </c>
      <c r="Q239" s="0" t="e">
        <f aca="false">100*Q95/Q$144</f>
        <v>#DIV/0!</v>
      </c>
      <c r="R239" s="0" t="e">
        <f aca="false">100*R95/R$144</f>
        <v>#DIV/0!</v>
      </c>
      <c r="S239" s="0" t="e">
        <f aca="false">100*S95/S$144</f>
        <v>#DIV/0!</v>
      </c>
      <c r="T239" s="0" t="e">
        <f aca="false">100*T95/T$144</f>
        <v>#DIV/0!</v>
      </c>
    </row>
    <row r="240" customFormat="false" ht="15" hidden="false" customHeight="false" outlineLevel="0" collapsed="false">
      <c r="A240" s="0" t="s">
        <v>89</v>
      </c>
      <c r="C240" s="0" t="e">
        <f aca="false">100*C96/C$144</f>
        <v>#DIV/0!</v>
      </c>
      <c r="D240" s="0" t="e">
        <f aca="false">100*D96/D$144</f>
        <v>#DIV/0!</v>
      </c>
      <c r="E240" s="0" t="e">
        <f aca="false">100*E96/E$144</f>
        <v>#DIV/0!</v>
      </c>
      <c r="F240" s="0" t="e">
        <f aca="false">100*F96/F$144</f>
        <v>#DIV/0!</v>
      </c>
      <c r="G240" s="0" t="e">
        <f aca="false">100*G96/G$144</f>
        <v>#DIV/0!</v>
      </c>
      <c r="H240" s="0" t="e">
        <f aca="false">100*H96/H$144</f>
        <v>#DIV/0!</v>
      </c>
      <c r="I240" s="0" t="e">
        <f aca="false">100*I96/I$144</f>
        <v>#DIV/0!</v>
      </c>
      <c r="J240" s="0" t="e">
        <f aca="false">100*J96/J$144</f>
        <v>#DIV/0!</v>
      </c>
      <c r="K240" s="0" t="e">
        <f aca="false">100*K96/K$144</f>
        <v>#DIV/0!</v>
      </c>
      <c r="L240" s="0" t="e">
        <f aca="false">100*L96/L$144</f>
        <v>#DIV/0!</v>
      </c>
      <c r="M240" s="0" t="e">
        <f aca="false">100*M96/M$144</f>
        <v>#DIV/0!</v>
      </c>
      <c r="N240" s="0" t="e">
        <f aca="false">100*N96/N$144</f>
        <v>#DIV/0!</v>
      </c>
      <c r="O240" s="0" t="e">
        <f aca="false">100*O96/O$144</f>
        <v>#DIV/0!</v>
      </c>
      <c r="P240" s="0" t="e">
        <f aca="false">100*P96/P$144</f>
        <v>#DIV/0!</v>
      </c>
      <c r="Q240" s="0" t="e">
        <f aca="false">100*Q96/Q$144</f>
        <v>#DIV/0!</v>
      </c>
      <c r="R240" s="0" t="e">
        <f aca="false">100*R96/R$144</f>
        <v>#DIV/0!</v>
      </c>
      <c r="S240" s="0" t="e">
        <f aca="false">100*S96/S$144</f>
        <v>#DIV/0!</v>
      </c>
      <c r="T240" s="0" t="e">
        <f aca="false">100*T96/T$144</f>
        <v>#DIV/0!</v>
      </c>
    </row>
    <row r="241" customFormat="false" ht="15" hidden="false" customHeight="false" outlineLevel="0" collapsed="false">
      <c r="A241" s="0" t="s">
        <v>90</v>
      </c>
      <c r="C241" s="0" t="e">
        <f aca="false">100*C97/C$144</f>
        <v>#DIV/0!</v>
      </c>
      <c r="D241" s="0" t="e">
        <f aca="false">100*D97/D$144</f>
        <v>#DIV/0!</v>
      </c>
      <c r="E241" s="0" t="e">
        <f aca="false">100*E97/E$144</f>
        <v>#DIV/0!</v>
      </c>
      <c r="F241" s="0" t="e">
        <f aca="false">100*F97/F$144</f>
        <v>#DIV/0!</v>
      </c>
      <c r="G241" s="0" t="e">
        <f aca="false">100*G97/G$144</f>
        <v>#DIV/0!</v>
      </c>
      <c r="H241" s="0" t="e">
        <f aca="false">100*H97/H$144</f>
        <v>#DIV/0!</v>
      </c>
      <c r="I241" s="0" t="e">
        <f aca="false">100*I97/I$144</f>
        <v>#DIV/0!</v>
      </c>
      <c r="J241" s="0" t="e">
        <f aca="false">100*J97/J$144</f>
        <v>#DIV/0!</v>
      </c>
      <c r="K241" s="0" t="e">
        <f aca="false">100*K97/K$144</f>
        <v>#DIV/0!</v>
      </c>
      <c r="L241" s="0" t="e">
        <f aca="false">100*L97/L$144</f>
        <v>#DIV/0!</v>
      </c>
      <c r="M241" s="0" t="e">
        <f aca="false">100*M97/M$144</f>
        <v>#DIV/0!</v>
      </c>
      <c r="N241" s="0" t="e">
        <f aca="false">100*N97/N$144</f>
        <v>#DIV/0!</v>
      </c>
      <c r="O241" s="0" t="e">
        <f aca="false">100*O97/O$144</f>
        <v>#DIV/0!</v>
      </c>
      <c r="P241" s="0" t="e">
        <f aca="false">100*P97/P$144</f>
        <v>#DIV/0!</v>
      </c>
      <c r="Q241" s="0" t="e">
        <f aca="false">100*Q97/Q$144</f>
        <v>#DIV/0!</v>
      </c>
      <c r="R241" s="0" t="e">
        <f aca="false">100*R97/R$144</f>
        <v>#DIV/0!</v>
      </c>
      <c r="S241" s="0" t="e">
        <f aca="false">100*S97/S$144</f>
        <v>#DIV/0!</v>
      </c>
      <c r="T241" s="0" t="e">
        <f aca="false">100*T97/T$144</f>
        <v>#DIV/0!</v>
      </c>
    </row>
    <row r="242" customFormat="false" ht="15" hidden="false" customHeight="false" outlineLevel="0" collapsed="false">
      <c r="A242" s="0" t="s">
        <v>91</v>
      </c>
      <c r="C242" s="0" t="e">
        <f aca="false">100*C98/C$144</f>
        <v>#DIV/0!</v>
      </c>
      <c r="D242" s="0" t="e">
        <f aca="false">100*D98/D$144</f>
        <v>#DIV/0!</v>
      </c>
      <c r="E242" s="0" t="e">
        <f aca="false">100*E98/E$144</f>
        <v>#DIV/0!</v>
      </c>
      <c r="F242" s="0" t="e">
        <f aca="false">100*F98/F$144</f>
        <v>#DIV/0!</v>
      </c>
      <c r="G242" s="0" t="e">
        <f aca="false">100*G98/G$144</f>
        <v>#DIV/0!</v>
      </c>
      <c r="H242" s="0" t="e">
        <f aca="false">100*H98/H$144</f>
        <v>#DIV/0!</v>
      </c>
      <c r="I242" s="0" t="e">
        <f aca="false">100*I98/I$144</f>
        <v>#DIV/0!</v>
      </c>
      <c r="J242" s="0" t="e">
        <f aca="false">100*J98/J$144</f>
        <v>#DIV/0!</v>
      </c>
      <c r="K242" s="0" t="e">
        <f aca="false">100*K98/K$144</f>
        <v>#DIV/0!</v>
      </c>
      <c r="L242" s="0" t="e">
        <f aca="false">100*L98/L$144</f>
        <v>#DIV/0!</v>
      </c>
      <c r="M242" s="0" t="e">
        <f aca="false">100*M98/M$144</f>
        <v>#DIV/0!</v>
      </c>
      <c r="N242" s="0" t="e">
        <f aca="false">100*N98/N$144</f>
        <v>#DIV/0!</v>
      </c>
      <c r="O242" s="0" t="e">
        <f aca="false">100*O98/O$144</f>
        <v>#DIV/0!</v>
      </c>
      <c r="P242" s="0" t="e">
        <f aca="false">100*P98/P$144</f>
        <v>#DIV/0!</v>
      </c>
      <c r="Q242" s="0" t="e">
        <f aca="false">100*Q98/Q$144</f>
        <v>#DIV/0!</v>
      </c>
      <c r="R242" s="0" t="e">
        <f aca="false">100*R98/R$144</f>
        <v>#DIV/0!</v>
      </c>
      <c r="S242" s="0" t="e">
        <f aca="false">100*S98/S$144</f>
        <v>#DIV/0!</v>
      </c>
      <c r="T242" s="0" t="e">
        <f aca="false">100*T98/T$144</f>
        <v>#DIV/0!</v>
      </c>
    </row>
    <row r="243" customFormat="false" ht="15" hidden="false" customHeight="false" outlineLevel="0" collapsed="false">
      <c r="A243" s="0" t="s">
        <v>92</v>
      </c>
      <c r="C243" s="0" t="e">
        <f aca="false">100*C99/C$144</f>
        <v>#DIV/0!</v>
      </c>
      <c r="D243" s="0" t="e">
        <f aca="false">100*D99/D$144</f>
        <v>#DIV/0!</v>
      </c>
      <c r="E243" s="0" t="e">
        <f aca="false">100*E99/E$144</f>
        <v>#DIV/0!</v>
      </c>
      <c r="F243" s="0" t="e">
        <f aca="false">100*F99/F$144</f>
        <v>#DIV/0!</v>
      </c>
      <c r="G243" s="0" t="e">
        <f aca="false">100*G99/G$144</f>
        <v>#DIV/0!</v>
      </c>
      <c r="H243" s="0" t="e">
        <f aca="false">100*H99/H$144</f>
        <v>#DIV/0!</v>
      </c>
      <c r="I243" s="0" t="e">
        <f aca="false">100*I99/I$144</f>
        <v>#DIV/0!</v>
      </c>
      <c r="J243" s="0" t="e">
        <f aca="false">100*J99/J$144</f>
        <v>#DIV/0!</v>
      </c>
      <c r="K243" s="0" t="e">
        <f aca="false">100*K99/K$144</f>
        <v>#DIV/0!</v>
      </c>
      <c r="L243" s="0" t="e">
        <f aca="false">100*L99/L$144</f>
        <v>#DIV/0!</v>
      </c>
      <c r="M243" s="0" t="e">
        <f aca="false">100*M99/M$144</f>
        <v>#DIV/0!</v>
      </c>
      <c r="N243" s="0" t="e">
        <f aca="false">100*N99/N$144</f>
        <v>#DIV/0!</v>
      </c>
      <c r="O243" s="0" t="e">
        <f aca="false">100*O99/O$144</f>
        <v>#DIV/0!</v>
      </c>
      <c r="P243" s="0" t="e">
        <f aca="false">100*P99/P$144</f>
        <v>#DIV/0!</v>
      </c>
      <c r="Q243" s="0" t="e">
        <f aca="false">100*Q99/Q$144</f>
        <v>#DIV/0!</v>
      </c>
      <c r="R243" s="0" t="e">
        <f aca="false">100*R99/R$144</f>
        <v>#DIV/0!</v>
      </c>
      <c r="S243" s="0" t="e">
        <f aca="false">100*S99/S$144</f>
        <v>#DIV/0!</v>
      </c>
      <c r="T243" s="0" t="e">
        <f aca="false">100*T99/T$144</f>
        <v>#DIV/0!</v>
      </c>
    </row>
    <row r="244" customFormat="false" ht="15" hidden="false" customHeight="false" outlineLevel="0" collapsed="false">
      <c r="A244" s="0" t="s">
        <v>93</v>
      </c>
      <c r="C244" s="0" t="e">
        <f aca="false">100*C100/C$144</f>
        <v>#DIV/0!</v>
      </c>
      <c r="D244" s="0" t="e">
        <f aca="false">100*D100/D$144</f>
        <v>#DIV/0!</v>
      </c>
      <c r="E244" s="0" t="e">
        <f aca="false">100*E100/E$144</f>
        <v>#DIV/0!</v>
      </c>
      <c r="F244" s="0" t="e">
        <f aca="false">100*F100/F$144</f>
        <v>#DIV/0!</v>
      </c>
      <c r="G244" s="0" t="e">
        <f aca="false">100*G100/G$144</f>
        <v>#DIV/0!</v>
      </c>
      <c r="H244" s="0" t="e">
        <f aca="false">100*H100/H$144</f>
        <v>#DIV/0!</v>
      </c>
      <c r="I244" s="0" t="e">
        <f aca="false">100*I100/I$144</f>
        <v>#DIV/0!</v>
      </c>
      <c r="J244" s="0" t="e">
        <f aca="false">100*J100/J$144</f>
        <v>#DIV/0!</v>
      </c>
      <c r="K244" s="0" t="e">
        <f aca="false">100*K100/K$144</f>
        <v>#DIV/0!</v>
      </c>
      <c r="L244" s="0" t="e">
        <f aca="false">100*L100/L$144</f>
        <v>#DIV/0!</v>
      </c>
      <c r="M244" s="0" t="e">
        <f aca="false">100*M100/M$144</f>
        <v>#DIV/0!</v>
      </c>
      <c r="N244" s="0" t="e">
        <f aca="false">100*N100/N$144</f>
        <v>#DIV/0!</v>
      </c>
      <c r="O244" s="0" t="e">
        <f aca="false">100*O100/O$144</f>
        <v>#DIV/0!</v>
      </c>
      <c r="P244" s="0" t="e">
        <f aca="false">100*P100/P$144</f>
        <v>#DIV/0!</v>
      </c>
      <c r="Q244" s="0" t="e">
        <f aca="false">100*Q100/Q$144</f>
        <v>#DIV/0!</v>
      </c>
      <c r="R244" s="0" t="e">
        <f aca="false">100*R100/R$144</f>
        <v>#DIV/0!</v>
      </c>
      <c r="S244" s="0" t="e">
        <f aca="false">100*S100/S$144</f>
        <v>#DIV/0!</v>
      </c>
      <c r="T244" s="0" t="e">
        <f aca="false">100*T100/T$144</f>
        <v>#DIV/0!</v>
      </c>
    </row>
    <row r="245" customFormat="false" ht="15" hidden="false" customHeight="false" outlineLevel="0" collapsed="false">
      <c r="A245" s="0" t="s">
        <v>94</v>
      </c>
      <c r="C245" s="0" t="e">
        <f aca="false">100*C101/C$144</f>
        <v>#DIV/0!</v>
      </c>
      <c r="D245" s="0" t="e">
        <f aca="false">100*D101/D$144</f>
        <v>#DIV/0!</v>
      </c>
      <c r="E245" s="0" t="e">
        <f aca="false">100*E101/E$144</f>
        <v>#DIV/0!</v>
      </c>
      <c r="F245" s="0" t="e">
        <f aca="false">100*F101/F$144</f>
        <v>#DIV/0!</v>
      </c>
      <c r="G245" s="0" t="e">
        <f aca="false">100*G101/G$144</f>
        <v>#DIV/0!</v>
      </c>
      <c r="H245" s="0" t="e">
        <f aca="false">100*H101/H$144</f>
        <v>#DIV/0!</v>
      </c>
      <c r="I245" s="0" t="e">
        <f aca="false">100*I101/I$144</f>
        <v>#DIV/0!</v>
      </c>
      <c r="J245" s="0" t="e">
        <f aca="false">100*J101/J$144</f>
        <v>#DIV/0!</v>
      </c>
      <c r="K245" s="0" t="e">
        <f aca="false">100*K101/K$144</f>
        <v>#DIV/0!</v>
      </c>
      <c r="L245" s="0" t="e">
        <f aca="false">100*L101/L$144</f>
        <v>#DIV/0!</v>
      </c>
      <c r="M245" s="0" t="e">
        <f aca="false">100*M101/M$144</f>
        <v>#DIV/0!</v>
      </c>
      <c r="N245" s="0" t="e">
        <f aca="false">100*N101/N$144</f>
        <v>#DIV/0!</v>
      </c>
      <c r="O245" s="0" t="e">
        <f aca="false">100*O101/O$144</f>
        <v>#DIV/0!</v>
      </c>
      <c r="P245" s="0" t="e">
        <f aca="false">100*P101/P$144</f>
        <v>#DIV/0!</v>
      </c>
      <c r="Q245" s="0" t="e">
        <f aca="false">100*Q101/Q$144</f>
        <v>#DIV/0!</v>
      </c>
      <c r="R245" s="0" t="e">
        <f aca="false">100*R101/R$144</f>
        <v>#DIV/0!</v>
      </c>
      <c r="S245" s="0" t="e">
        <f aca="false">100*S101/S$144</f>
        <v>#DIV/0!</v>
      </c>
      <c r="T245" s="0" t="e">
        <f aca="false">100*T101/T$144</f>
        <v>#DIV/0!</v>
      </c>
    </row>
    <row r="246" customFormat="false" ht="15" hidden="false" customHeight="false" outlineLevel="0" collapsed="false">
      <c r="A246" s="0" t="s">
        <v>1664</v>
      </c>
      <c r="C246" s="0" t="e">
        <f aca="false">100*C102/C$144</f>
        <v>#DIV/0!</v>
      </c>
      <c r="D246" s="0" t="e">
        <f aca="false">100*D102/D$144</f>
        <v>#DIV/0!</v>
      </c>
      <c r="E246" s="0" t="e">
        <f aca="false">100*E102/E$144</f>
        <v>#DIV/0!</v>
      </c>
      <c r="F246" s="0" t="e">
        <f aca="false">100*F102/F$144</f>
        <v>#DIV/0!</v>
      </c>
      <c r="G246" s="0" t="e">
        <f aca="false">100*G102/G$144</f>
        <v>#DIV/0!</v>
      </c>
      <c r="H246" s="0" t="e">
        <f aca="false">100*H102/H$144</f>
        <v>#DIV/0!</v>
      </c>
      <c r="I246" s="0" t="e">
        <f aca="false">100*I102/I$144</f>
        <v>#DIV/0!</v>
      </c>
      <c r="J246" s="0" t="e">
        <f aca="false">100*J102/J$144</f>
        <v>#DIV/0!</v>
      </c>
      <c r="K246" s="0" t="e">
        <f aca="false">100*K102/K$144</f>
        <v>#DIV/0!</v>
      </c>
      <c r="L246" s="0" t="e">
        <f aca="false">100*L102/L$144</f>
        <v>#DIV/0!</v>
      </c>
      <c r="M246" s="0" t="e">
        <f aca="false">100*M102/M$144</f>
        <v>#DIV/0!</v>
      </c>
      <c r="N246" s="0" t="e">
        <f aca="false">100*N102/N$144</f>
        <v>#DIV/0!</v>
      </c>
      <c r="O246" s="0" t="e">
        <f aca="false">100*O102/O$144</f>
        <v>#DIV/0!</v>
      </c>
      <c r="P246" s="0" t="e">
        <f aca="false">100*P102/P$144</f>
        <v>#DIV/0!</v>
      </c>
      <c r="Q246" s="0" t="e">
        <f aca="false">100*Q102/Q$144</f>
        <v>#DIV/0!</v>
      </c>
      <c r="R246" s="0" t="e">
        <f aca="false">100*R102/R$144</f>
        <v>#DIV/0!</v>
      </c>
      <c r="S246" s="0" t="e">
        <f aca="false">100*S102/S$144</f>
        <v>#DIV/0!</v>
      </c>
      <c r="T246" s="0" t="e">
        <f aca="false">100*T102/T$144</f>
        <v>#DIV/0!</v>
      </c>
    </row>
    <row r="247" customFormat="false" ht="15" hidden="false" customHeight="false" outlineLevel="0" collapsed="false">
      <c r="A247" s="0" t="s">
        <v>1665</v>
      </c>
      <c r="C247" s="0" t="e">
        <f aca="false">100*C103/C$144</f>
        <v>#DIV/0!</v>
      </c>
      <c r="D247" s="0" t="e">
        <f aca="false">100*D103/D$144</f>
        <v>#DIV/0!</v>
      </c>
      <c r="E247" s="0" t="e">
        <f aca="false">100*E103/E$144</f>
        <v>#DIV/0!</v>
      </c>
      <c r="F247" s="0" t="e">
        <f aca="false">100*F103/F$144</f>
        <v>#DIV/0!</v>
      </c>
      <c r="G247" s="0" t="e">
        <f aca="false">100*G103/G$144</f>
        <v>#DIV/0!</v>
      </c>
      <c r="H247" s="0" t="e">
        <f aca="false">100*H103/H$144</f>
        <v>#DIV/0!</v>
      </c>
      <c r="I247" s="0" t="e">
        <f aca="false">100*I103/I$144</f>
        <v>#DIV/0!</v>
      </c>
      <c r="J247" s="0" t="e">
        <f aca="false">100*J103/J$144</f>
        <v>#DIV/0!</v>
      </c>
      <c r="K247" s="0" t="e">
        <f aca="false">100*K103/K$144</f>
        <v>#DIV/0!</v>
      </c>
      <c r="L247" s="0" t="e">
        <f aca="false">100*L103/L$144</f>
        <v>#DIV/0!</v>
      </c>
      <c r="M247" s="0" t="e">
        <f aca="false">100*M103/M$144</f>
        <v>#DIV/0!</v>
      </c>
      <c r="N247" s="0" t="e">
        <f aca="false">100*N103/N$144</f>
        <v>#DIV/0!</v>
      </c>
      <c r="O247" s="0" t="e">
        <f aca="false">100*O103/O$144</f>
        <v>#DIV/0!</v>
      </c>
      <c r="P247" s="0" t="e">
        <f aca="false">100*P103/P$144</f>
        <v>#DIV/0!</v>
      </c>
      <c r="Q247" s="0" t="e">
        <f aca="false">100*Q103/Q$144</f>
        <v>#DIV/0!</v>
      </c>
      <c r="R247" s="0" t="e">
        <f aca="false">100*R103/R$144</f>
        <v>#DIV/0!</v>
      </c>
      <c r="S247" s="0" t="e">
        <f aca="false">100*S103/S$144</f>
        <v>#DIV/0!</v>
      </c>
      <c r="T247" s="0" t="e">
        <f aca="false">100*T103/T$144</f>
        <v>#DIV/0!</v>
      </c>
    </row>
    <row r="248" customFormat="false" ht="15" hidden="false" customHeight="false" outlineLevel="0" collapsed="false">
      <c r="A248" s="0" t="s">
        <v>1666</v>
      </c>
      <c r="C248" s="0" t="e">
        <f aca="false">100*C104/C$144</f>
        <v>#DIV/0!</v>
      </c>
      <c r="D248" s="0" t="e">
        <f aca="false">100*D104/D$144</f>
        <v>#DIV/0!</v>
      </c>
      <c r="E248" s="0" t="e">
        <f aca="false">100*E104/E$144</f>
        <v>#DIV/0!</v>
      </c>
      <c r="F248" s="0" t="e">
        <f aca="false">100*F104/F$144</f>
        <v>#DIV/0!</v>
      </c>
      <c r="G248" s="0" t="e">
        <f aca="false">100*G104/G$144</f>
        <v>#DIV/0!</v>
      </c>
      <c r="H248" s="0" t="e">
        <f aca="false">100*H104/H$144</f>
        <v>#DIV/0!</v>
      </c>
      <c r="I248" s="0" t="e">
        <f aca="false">100*I104/I$144</f>
        <v>#DIV/0!</v>
      </c>
      <c r="J248" s="0" t="e">
        <f aca="false">100*J104/J$144</f>
        <v>#DIV/0!</v>
      </c>
      <c r="K248" s="0" t="e">
        <f aca="false">100*K104/K$144</f>
        <v>#DIV/0!</v>
      </c>
      <c r="L248" s="0" t="e">
        <f aca="false">100*L104/L$144</f>
        <v>#DIV/0!</v>
      </c>
      <c r="M248" s="0" t="e">
        <f aca="false">100*M104/M$144</f>
        <v>#DIV/0!</v>
      </c>
      <c r="N248" s="0" t="e">
        <f aca="false">100*N104/N$144</f>
        <v>#DIV/0!</v>
      </c>
      <c r="O248" s="0" t="e">
        <f aca="false">100*O104/O$144</f>
        <v>#DIV/0!</v>
      </c>
      <c r="P248" s="0" t="e">
        <f aca="false">100*P104/P$144</f>
        <v>#DIV/0!</v>
      </c>
      <c r="Q248" s="0" t="e">
        <f aca="false">100*Q104/Q$144</f>
        <v>#DIV/0!</v>
      </c>
      <c r="R248" s="0" t="e">
        <f aca="false">100*R104/R$144</f>
        <v>#DIV/0!</v>
      </c>
      <c r="S248" s="0" t="e">
        <f aca="false">100*S104/S$144</f>
        <v>#DIV/0!</v>
      </c>
      <c r="T248" s="0" t="e">
        <f aca="false">100*T104/T$144</f>
        <v>#DIV/0!</v>
      </c>
    </row>
    <row r="249" customFormat="false" ht="15" hidden="false" customHeight="false" outlineLevel="0" collapsed="false">
      <c r="A249" s="0" t="s">
        <v>1667</v>
      </c>
      <c r="C249" s="0" t="e">
        <f aca="false">100*C105/C$144</f>
        <v>#DIV/0!</v>
      </c>
      <c r="D249" s="0" t="e">
        <f aca="false">100*D105/D$144</f>
        <v>#DIV/0!</v>
      </c>
      <c r="E249" s="0" t="e">
        <f aca="false">100*E105/E$144</f>
        <v>#DIV/0!</v>
      </c>
      <c r="F249" s="0" t="e">
        <f aca="false">100*F105/F$144</f>
        <v>#DIV/0!</v>
      </c>
      <c r="G249" s="0" t="e">
        <f aca="false">100*G105/G$144</f>
        <v>#DIV/0!</v>
      </c>
      <c r="H249" s="0" t="e">
        <f aca="false">100*H105/H$144</f>
        <v>#DIV/0!</v>
      </c>
      <c r="I249" s="0" t="e">
        <f aca="false">100*I105/I$144</f>
        <v>#DIV/0!</v>
      </c>
      <c r="J249" s="0" t="e">
        <f aca="false">100*J105/J$144</f>
        <v>#DIV/0!</v>
      </c>
      <c r="K249" s="0" t="e">
        <f aca="false">100*K105/K$144</f>
        <v>#DIV/0!</v>
      </c>
      <c r="L249" s="0" t="e">
        <f aca="false">100*L105/L$144</f>
        <v>#DIV/0!</v>
      </c>
      <c r="M249" s="0" t="e">
        <f aca="false">100*M105/M$144</f>
        <v>#DIV/0!</v>
      </c>
      <c r="N249" s="0" t="e">
        <f aca="false">100*N105/N$144</f>
        <v>#DIV/0!</v>
      </c>
      <c r="O249" s="0" t="e">
        <f aca="false">100*O105/O$144</f>
        <v>#DIV/0!</v>
      </c>
      <c r="P249" s="0" t="e">
        <f aca="false">100*P105/P$144</f>
        <v>#DIV/0!</v>
      </c>
      <c r="Q249" s="0" t="e">
        <f aca="false">100*Q105/Q$144</f>
        <v>#DIV/0!</v>
      </c>
      <c r="R249" s="0" t="e">
        <f aca="false">100*R105/R$144</f>
        <v>#DIV/0!</v>
      </c>
      <c r="S249" s="0" t="e">
        <f aca="false">100*S105/S$144</f>
        <v>#DIV/0!</v>
      </c>
      <c r="T249" s="0" t="e">
        <f aca="false">100*T105/T$144</f>
        <v>#DIV/0!</v>
      </c>
    </row>
    <row r="250" customFormat="false" ht="15" hidden="false" customHeight="false" outlineLevel="0" collapsed="false">
      <c r="A250" s="0" t="s">
        <v>1668</v>
      </c>
      <c r="C250" s="0" t="e">
        <f aca="false">100*C106/C$144</f>
        <v>#DIV/0!</v>
      </c>
      <c r="D250" s="0" t="e">
        <f aca="false">100*D106/D$144</f>
        <v>#DIV/0!</v>
      </c>
      <c r="E250" s="0" t="e">
        <f aca="false">100*E106/E$144</f>
        <v>#DIV/0!</v>
      </c>
      <c r="F250" s="0" t="e">
        <f aca="false">100*F106/F$144</f>
        <v>#DIV/0!</v>
      </c>
      <c r="G250" s="0" t="e">
        <f aca="false">100*G106/G$144</f>
        <v>#DIV/0!</v>
      </c>
      <c r="H250" s="0" t="e">
        <f aca="false">100*H106/H$144</f>
        <v>#DIV/0!</v>
      </c>
      <c r="I250" s="0" t="e">
        <f aca="false">100*I106/I$144</f>
        <v>#DIV/0!</v>
      </c>
      <c r="J250" s="0" t="e">
        <f aca="false">100*J106/J$144</f>
        <v>#DIV/0!</v>
      </c>
      <c r="K250" s="0" t="e">
        <f aca="false">100*K106/K$144</f>
        <v>#DIV/0!</v>
      </c>
      <c r="L250" s="0" t="e">
        <f aca="false">100*L106/L$144</f>
        <v>#DIV/0!</v>
      </c>
      <c r="M250" s="0" t="e">
        <f aca="false">100*M106/M$144</f>
        <v>#DIV/0!</v>
      </c>
      <c r="N250" s="0" t="e">
        <f aca="false">100*N106/N$144</f>
        <v>#DIV/0!</v>
      </c>
      <c r="O250" s="0" t="e">
        <f aca="false">100*O106/O$144</f>
        <v>#DIV/0!</v>
      </c>
      <c r="P250" s="0" t="e">
        <f aca="false">100*P106/P$144</f>
        <v>#DIV/0!</v>
      </c>
      <c r="Q250" s="0" t="e">
        <f aca="false">100*Q106/Q$144</f>
        <v>#DIV/0!</v>
      </c>
      <c r="R250" s="0" t="e">
        <f aca="false">100*R106/R$144</f>
        <v>#DIV/0!</v>
      </c>
      <c r="S250" s="0" t="e">
        <f aca="false">100*S106/S$144</f>
        <v>#DIV/0!</v>
      </c>
      <c r="T250" s="0" t="e">
        <f aca="false">100*T106/T$144</f>
        <v>#DIV/0!</v>
      </c>
    </row>
    <row r="251" customFormat="false" ht="15" hidden="false" customHeight="false" outlineLevel="0" collapsed="false">
      <c r="A251" s="0" t="s">
        <v>1669</v>
      </c>
      <c r="C251" s="0" t="e">
        <f aca="false">100*C107/C$144</f>
        <v>#DIV/0!</v>
      </c>
      <c r="D251" s="0" t="e">
        <f aca="false">100*D107/D$144</f>
        <v>#DIV/0!</v>
      </c>
      <c r="E251" s="0" t="e">
        <f aca="false">100*E107/E$144</f>
        <v>#DIV/0!</v>
      </c>
      <c r="F251" s="0" t="e">
        <f aca="false">100*F107/F$144</f>
        <v>#DIV/0!</v>
      </c>
      <c r="G251" s="0" t="e">
        <f aca="false">100*G107/G$144</f>
        <v>#DIV/0!</v>
      </c>
      <c r="H251" s="0" t="e">
        <f aca="false">100*H107/H$144</f>
        <v>#DIV/0!</v>
      </c>
      <c r="I251" s="0" t="e">
        <f aca="false">100*I107/I$144</f>
        <v>#DIV/0!</v>
      </c>
      <c r="J251" s="0" t="e">
        <f aca="false">100*J107/J$144</f>
        <v>#DIV/0!</v>
      </c>
      <c r="K251" s="0" t="e">
        <f aca="false">100*K107/K$144</f>
        <v>#DIV/0!</v>
      </c>
      <c r="L251" s="0" t="e">
        <f aca="false">100*L107/L$144</f>
        <v>#DIV/0!</v>
      </c>
      <c r="M251" s="0" t="e">
        <f aca="false">100*M107/M$144</f>
        <v>#DIV/0!</v>
      </c>
      <c r="N251" s="0" t="e">
        <f aca="false">100*N107/N$144</f>
        <v>#DIV/0!</v>
      </c>
      <c r="O251" s="0" t="e">
        <f aca="false">100*O107/O$144</f>
        <v>#DIV/0!</v>
      </c>
      <c r="P251" s="0" t="e">
        <f aca="false">100*P107/P$144</f>
        <v>#DIV/0!</v>
      </c>
      <c r="Q251" s="0" t="e">
        <f aca="false">100*Q107/Q$144</f>
        <v>#DIV/0!</v>
      </c>
      <c r="R251" s="0" t="e">
        <f aca="false">100*R107/R$144</f>
        <v>#DIV/0!</v>
      </c>
      <c r="S251" s="0" t="e">
        <f aca="false">100*S107/S$144</f>
        <v>#DIV/0!</v>
      </c>
      <c r="T251" s="0" t="e">
        <f aca="false">100*T107/T$144</f>
        <v>#DIV/0!</v>
      </c>
    </row>
    <row r="252" customFormat="false" ht="15" hidden="false" customHeight="false" outlineLevel="0" collapsed="false">
      <c r="A252" s="0" t="s">
        <v>1670</v>
      </c>
      <c r="C252" s="0" t="e">
        <f aca="false">100*C108/C$144</f>
        <v>#DIV/0!</v>
      </c>
      <c r="D252" s="0" t="e">
        <f aca="false">100*D108/D$144</f>
        <v>#DIV/0!</v>
      </c>
      <c r="E252" s="0" t="e">
        <f aca="false">100*E108/E$144</f>
        <v>#DIV/0!</v>
      </c>
      <c r="F252" s="0" t="e">
        <f aca="false">100*F108/F$144</f>
        <v>#DIV/0!</v>
      </c>
      <c r="G252" s="0" t="e">
        <f aca="false">100*G108/G$144</f>
        <v>#DIV/0!</v>
      </c>
      <c r="H252" s="0" t="e">
        <f aca="false">100*H108/H$144</f>
        <v>#DIV/0!</v>
      </c>
      <c r="I252" s="0" t="e">
        <f aca="false">100*I108/I$144</f>
        <v>#DIV/0!</v>
      </c>
      <c r="J252" s="0" t="e">
        <f aca="false">100*J108/J$144</f>
        <v>#DIV/0!</v>
      </c>
      <c r="K252" s="0" t="e">
        <f aca="false">100*K108/K$144</f>
        <v>#DIV/0!</v>
      </c>
      <c r="L252" s="0" t="e">
        <f aca="false">100*L108/L$144</f>
        <v>#DIV/0!</v>
      </c>
      <c r="M252" s="0" t="e">
        <f aca="false">100*M108/M$144</f>
        <v>#DIV/0!</v>
      </c>
      <c r="N252" s="0" t="e">
        <f aca="false">100*N108/N$144</f>
        <v>#DIV/0!</v>
      </c>
      <c r="O252" s="0" t="e">
        <f aca="false">100*O108/O$144</f>
        <v>#DIV/0!</v>
      </c>
      <c r="P252" s="0" t="e">
        <f aca="false">100*P108/P$144</f>
        <v>#DIV/0!</v>
      </c>
      <c r="Q252" s="0" t="e">
        <f aca="false">100*Q108/Q$144</f>
        <v>#DIV/0!</v>
      </c>
      <c r="R252" s="0" t="e">
        <f aca="false">100*R108/R$144</f>
        <v>#DIV/0!</v>
      </c>
      <c r="S252" s="0" t="e">
        <f aca="false">100*S108/S$144</f>
        <v>#DIV/0!</v>
      </c>
      <c r="T252" s="0" t="e">
        <f aca="false">100*T108/T$144</f>
        <v>#DIV/0!</v>
      </c>
    </row>
    <row r="253" customFormat="false" ht="15" hidden="false" customHeight="false" outlineLevel="0" collapsed="false">
      <c r="A253" s="0" t="s">
        <v>788</v>
      </c>
      <c r="C253" s="0" t="e">
        <f aca="false">100*C109/C$144</f>
        <v>#DIV/0!</v>
      </c>
      <c r="D253" s="0" t="e">
        <f aca="false">100*D109/D$144</f>
        <v>#DIV/0!</v>
      </c>
      <c r="E253" s="0" t="e">
        <f aca="false">100*E109/E$144</f>
        <v>#DIV/0!</v>
      </c>
      <c r="F253" s="0" t="e">
        <f aca="false">100*F109/F$144</f>
        <v>#DIV/0!</v>
      </c>
      <c r="G253" s="0" t="e">
        <f aca="false">100*G109/G$144</f>
        <v>#DIV/0!</v>
      </c>
      <c r="H253" s="0" t="e">
        <f aca="false">100*H109/H$144</f>
        <v>#DIV/0!</v>
      </c>
      <c r="I253" s="0" t="e">
        <f aca="false">100*I109/I$144</f>
        <v>#DIV/0!</v>
      </c>
      <c r="J253" s="0" t="e">
        <f aca="false">100*J109/J$144</f>
        <v>#DIV/0!</v>
      </c>
      <c r="K253" s="0" t="e">
        <f aca="false">100*K109/K$144</f>
        <v>#DIV/0!</v>
      </c>
      <c r="L253" s="0" t="e">
        <f aca="false">100*L109/L$144</f>
        <v>#DIV/0!</v>
      </c>
      <c r="M253" s="0" t="e">
        <f aca="false">100*M109/M$144</f>
        <v>#DIV/0!</v>
      </c>
      <c r="N253" s="0" t="e">
        <f aca="false">100*N109/N$144</f>
        <v>#DIV/0!</v>
      </c>
      <c r="O253" s="0" t="e">
        <f aca="false">100*O109/O$144</f>
        <v>#DIV/0!</v>
      </c>
      <c r="P253" s="0" t="e">
        <f aca="false">100*P109/P$144</f>
        <v>#DIV/0!</v>
      </c>
      <c r="Q253" s="0" t="e">
        <f aca="false">100*Q109/Q$144</f>
        <v>#DIV/0!</v>
      </c>
      <c r="R253" s="0" t="e">
        <f aca="false">100*R109/R$144</f>
        <v>#DIV/0!</v>
      </c>
      <c r="S253" s="0" t="e">
        <f aca="false">100*S109/S$144</f>
        <v>#DIV/0!</v>
      </c>
      <c r="T253" s="0" t="e">
        <f aca="false">100*T109/T$144</f>
        <v>#DIV/0!</v>
      </c>
    </row>
    <row r="254" customFormat="false" ht="15" hidden="false" customHeight="false" outlineLevel="0" collapsed="false">
      <c r="A254" s="0" t="s">
        <v>791</v>
      </c>
      <c r="C254" s="0" t="e">
        <f aca="false">100*C110/C$144</f>
        <v>#DIV/0!</v>
      </c>
      <c r="D254" s="0" t="e">
        <f aca="false">100*D110/D$144</f>
        <v>#DIV/0!</v>
      </c>
      <c r="E254" s="0" t="e">
        <f aca="false">100*E110/E$144</f>
        <v>#DIV/0!</v>
      </c>
      <c r="F254" s="0" t="e">
        <f aca="false">100*F110/F$144</f>
        <v>#DIV/0!</v>
      </c>
      <c r="G254" s="0" t="e">
        <f aca="false">100*G110/G$144</f>
        <v>#DIV/0!</v>
      </c>
      <c r="H254" s="0" t="e">
        <f aca="false">100*H110/H$144</f>
        <v>#DIV/0!</v>
      </c>
      <c r="I254" s="0" t="e">
        <f aca="false">100*I110/I$144</f>
        <v>#DIV/0!</v>
      </c>
      <c r="J254" s="0" t="e">
        <f aca="false">100*J110/J$144</f>
        <v>#DIV/0!</v>
      </c>
      <c r="K254" s="0" t="e">
        <f aca="false">100*K110/K$144</f>
        <v>#DIV/0!</v>
      </c>
      <c r="L254" s="0" t="e">
        <f aca="false">100*L110/L$144</f>
        <v>#DIV/0!</v>
      </c>
      <c r="M254" s="0" t="e">
        <f aca="false">100*M110/M$144</f>
        <v>#DIV/0!</v>
      </c>
      <c r="N254" s="0" t="e">
        <f aca="false">100*N110/N$144</f>
        <v>#DIV/0!</v>
      </c>
      <c r="O254" s="0" t="e">
        <f aca="false">100*O110/O$144</f>
        <v>#DIV/0!</v>
      </c>
      <c r="P254" s="0" t="e">
        <f aca="false">100*P110/P$144</f>
        <v>#DIV/0!</v>
      </c>
      <c r="Q254" s="0" t="e">
        <f aca="false">100*Q110/Q$144</f>
        <v>#DIV/0!</v>
      </c>
      <c r="R254" s="0" t="e">
        <f aca="false">100*R110/R$144</f>
        <v>#DIV/0!</v>
      </c>
      <c r="S254" s="0" t="e">
        <f aca="false">100*S110/S$144</f>
        <v>#DIV/0!</v>
      </c>
      <c r="T254" s="0" t="e">
        <f aca="false">100*T110/T$144</f>
        <v>#DIV/0!</v>
      </c>
    </row>
    <row r="255" customFormat="false" ht="15" hidden="false" customHeight="false" outlineLevel="0" collapsed="false">
      <c r="A255" s="0" t="s">
        <v>794</v>
      </c>
      <c r="C255" s="0" t="e">
        <f aca="false">100*C111/C$144</f>
        <v>#DIV/0!</v>
      </c>
      <c r="D255" s="0" t="e">
        <f aca="false">100*D111/D$144</f>
        <v>#DIV/0!</v>
      </c>
      <c r="E255" s="0" t="e">
        <f aca="false">100*E111/E$144</f>
        <v>#DIV/0!</v>
      </c>
      <c r="F255" s="0" t="e">
        <f aca="false">100*F111/F$144</f>
        <v>#DIV/0!</v>
      </c>
      <c r="G255" s="0" t="e">
        <f aca="false">100*G111/G$144</f>
        <v>#DIV/0!</v>
      </c>
      <c r="H255" s="0" t="e">
        <f aca="false">100*H111/H$144</f>
        <v>#DIV/0!</v>
      </c>
      <c r="I255" s="0" t="e">
        <f aca="false">100*I111/I$144</f>
        <v>#DIV/0!</v>
      </c>
      <c r="J255" s="0" t="e">
        <f aca="false">100*J111/J$144</f>
        <v>#DIV/0!</v>
      </c>
      <c r="K255" s="0" t="e">
        <f aca="false">100*K111/K$144</f>
        <v>#DIV/0!</v>
      </c>
      <c r="L255" s="0" t="e">
        <f aca="false">100*L111/L$144</f>
        <v>#DIV/0!</v>
      </c>
      <c r="M255" s="0" t="e">
        <f aca="false">100*M111/M$144</f>
        <v>#DIV/0!</v>
      </c>
      <c r="N255" s="0" t="e">
        <f aca="false">100*N111/N$144</f>
        <v>#DIV/0!</v>
      </c>
      <c r="O255" s="0" t="e">
        <f aca="false">100*O111/O$144</f>
        <v>#DIV/0!</v>
      </c>
      <c r="P255" s="0" t="e">
        <f aca="false">100*P111/P$144</f>
        <v>#DIV/0!</v>
      </c>
      <c r="Q255" s="0" t="e">
        <f aca="false">100*Q111/Q$144</f>
        <v>#DIV/0!</v>
      </c>
      <c r="R255" s="0" t="e">
        <f aca="false">100*R111/R$144</f>
        <v>#DIV/0!</v>
      </c>
      <c r="S255" s="0" t="e">
        <f aca="false">100*S111/S$144</f>
        <v>#DIV/0!</v>
      </c>
      <c r="T255" s="0" t="e">
        <f aca="false">100*T111/T$144</f>
        <v>#DIV/0!</v>
      </c>
    </row>
    <row r="256" customFormat="false" ht="15" hidden="false" customHeight="false" outlineLevel="0" collapsed="false">
      <c r="A256" s="0" t="s">
        <v>797</v>
      </c>
      <c r="C256" s="0" t="e">
        <f aca="false">100*C112/C$144</f>
        <v>#DIV/0!</v>
      </c>
      <c r="D256" s="0" t="e">
        <f aca="false">100*D112/D$144</f>
        <v>#DIV/0!</v>
      </c>
      <c r="E256" s="0" t="e">
        <f aca="false">100*E112/E$144</f>
        <v>#DIV/0!</v>
      </c>
      <c r="F256" s="0" t="e">
        <f aca="false">100*F112/F$144</f>
        <v>#DIV/0!</v>
      </c>
      <c r="G256" s="0" t="e">
        <f aca="false">100*G112/G$144</f>
        <v>#DIV/0!</v>
      </c>
      <c r="H256" s="0" t="e">
        <f aca="false">100*H112/H$144</f>
        <v>#DIV/0!</v>
      </c>
      <c r="I256" s="0" t="e">
        <f aca="false">100*I112/I$144</f>
        <v>#DIV/0!</v>
      </c>
      <c r="J256" s="0" t="e">
        <f aca="false">100*J112/J$144</f>
        <v>#DIV/0!</v>
      </c>
      <c r="K256" s="0" t="e">
        <f aca="false">100*K112/K$144</f>
        <v>#DIV/0!</v>
      </c>
      <c r="L256" s="0" t="e">
        <f aca="false">100*L112/L$144</f>
        <v>#DIV/0!</v>
      </c>
      <c r="M256" s="0" t="e">
        <f aca="false">100*M112/M$144</f>
        <v>#DIV/0!</v>
      </c>
      <c r="N256" s="0" t="e">
        <f aca="false">100*N112/N$144</f>
        <v>#DIV/0!</v>
      </c>
      <c r="O256" s="0" t="e">
        <f aca="false">100*O112/O$144</f>
        <v>#DIV/0!</v>
      </c>
      <c r="P256" s="0" t="e">
        <f aca="false">100*P112/P$144</f>
        <v>#DIV/0!</v>
      </c>
      <c r="Q256" s="0" t="e">
        <f aca="false">100*Q112/Q$144</f>
        <v>#DIV/0!</v>
      </c>
      <c r="R256" s="0" t="e">
        <f aca="false">100*R112/R$144</f>
        <v>#DIV/0!</v>
      </c>
      <c r="S256" s="0" t="e">
        <f aca="false">100*S112/S$144</f>
        <v>#DIV/0!</v>
      </c>
      <c r="T256" s="0" t="e">
        <f aca="false">100*T112/T$144</f>
        <v>#DIV/0!</v>
      </c>
    </row>
    <row r="257" customFormat="false" ht="15" hidden="false" customHeight="false" outlineLevel="0" collapsed="false">
      <c r="A257" s="0" t="s">
        <v>800</v>
      </c>
      <c r="C257" s="0" t="e">
        <f aca="false">100*C113/C$144</f>
        <v>#DIV/0!</v>
      </c>
      <c r="D257" s="0" t="e">
        <f aca="false">100*D113/D$144</f>
        <v>#DIV/0!</v>
      </c>
      <c r="E257" s="0" t="e">
        <f aca="false">100*E113/E$144</f>
        <v>#DIV/0!</v>
      </c>
      <c r="F257" s="0" t="e">
        <f aca="false">100*F113/F$144</f>
        <v>#DIV/0!</v>
      </c>
      <c r="G257" s="0" t="e">
        <f aca="false">100*G113/G$144</f>
        <v>#DIV/0!</v>
      </c>
      <c r="H257" s="0" t="e">
        <f aca="false">100*H113/H$144</f>
        <v>#DIV/0!</v>
      </c>
      <c r="I257" s="0" t="e">
        <f aca="false">100*I113/I$144</f>
        <v>#DIV/0!</v>
      </c>
      <c r="J257" s="0" t="e">
        <f aca="false">100*J113/J$144</f>
        <v>#DIV/0!</v>
      </c>
      <c r="K257" s="0" t="e">
        <f aca="false">100*K113/K$144</f>
        <v>#DIV/0!</v>
      </c>
      <c r="L257" s="0" t="e">
        <f aca="false">100*L113/L$144</f>
        <v>#DIV/0!</v>
      </c>
      <c r="M257" s="0" t="e">
        <f aca="false">100*M113/M$144</f>
        <v>#DIV/0!</v>
      </c>
      <c r="N257" s="0" t="e">
        <f aca="false">100*N113/N$144</f>
        <v>#DIV/0!</v>
      </c>
      <c r="O257" s="0" t="e">
        <f aca="false">100*O113/O$144</f>
        <v>#DIV/0!</v>
      </c>
      <c r="P257" s="0" t="e">
        <f aca="false">100*P113/P$144</f>
        <v>#DIV/0!</v>
      </c>
      <c r="Q257" s="0" t="e">
        <f aca="false">100*Q113/Q$144</f>
        <v>#DIV/0!</v>
      </c>
      <c r="R257" s="0" t="e">
        <f aca="false">100*R113/R$144</f>
        <v>#DIV/0!</v>
      </c>
      <c r="S257" s="0" t="e">
        <f aca="false">100*S113/S$144</f>
        <v>#DIV/0!</v>
      </c>
      <c r="T257" s="0" t="e">
        <f aca="false">100*T113/T$144</f>
        <v>#DIV/0!</v>
      </c>
    </row>
    <row r="258" customFormat="false" ht="15" hidden="false" customHeight="false" outlineLevel="0" collapsed="false">
      <c r="A258" s="0" t="s">
        <v>803</v>
      </c>
      <c r="C258" s="0" t="e">
        <f aca="false">100*C114/C$144</f>
        <v>#DIV/0!</v>
      </c>
      <c r="D258" s="0" t="e">
        <f aca="false">100*D114/D$144</f>
        <v>#DIV/0!</v>
      </c>
      <c r="E258" s="0" t="e">
        <f aca="false">100*E114/E$144</f>
        <v>#DIV/0!</v>
      </c>
      <c r="F258" s="0" t="e">
        <f aca="false">100*F114/F$144</f>
        <v>#DIV/0!</v>
      </c>
      <c r="G258" s="0" t="e">
        <f aca="false">100*G114/G$144</f>
        <v>#DIV/0!</v>
      </c>
      <c r="H258" s="0" t="e">
        <f aca="false">100*H114/H$144</f>
        <v>#DIV/0!</v>
      </c>
      <c r="I258" s="0" t="e">
        <f aca="false">100*I114/I$144</f>
        <v>#DIV/0!</v>
      </c>
      <c r="J258" s="0" t="e">
        <f aca="false">100*J114/J$144</f>
        <v>#DIV/0!</v>
      </c>
      <c r="K258" s="0" t="e">
        <f aca="false">100*K114/K$144</f>
        <v>#DIV/0!</v>
      </c>
      <c r="L258" s="0" t="e">
        <f aca="false">100*L114/L$144</f>
        <v>#DIV/0!</v>
      </c>
      <c r="M258" s="0" t="e">
        <f aca="false">100*M114/M$144</f>
        <v>#DIV/0!</v>
      </c>
      <c r="N258" s="0" t="e">
        <f aca="false">100*N114/N$144</f>
        <v>#DIV/0!</v>
      </c>
      <c r="O258" s="0" t="e">
        <f aca="false">100*O114/O$144</f>
        <v>#DIV/0!</v>
      </c>
      <c r="P258" s="0" t="e">
        <f aca="false">100*P114/P$144</f>
        <v>#DIV/0!</v>
      </c>
      <c r="Q258" s="0" t="e">
        <f aca="false">100*Q114/Q$144</f>
        <v>#DIV/0!</v>
      </c>
      <c r="R258" s="0" t="e">
        <f aca="false">100*R114/R$144</f>
        <v>#DIV/0!</v>
      </c>
      <c r="S258" s="0" t="e">
        <f aca="false">100*S114/S$144</f>
        <v>#DIV/0!</v>
      </c>
      <c r="T258" s="0" t="e">
        <f aca="false">100*T114/T$144</f>
        <v>#DIV/0!</v>
      </c>
    </row>
    <row r="259" customFormat="false" ht="15" hidden="false" customHeight="false" outlineLevel="0" collapsed="false">
      <c r="A259" s="0" t="s">
        <v>806</v>
      </c>
      <c r="C259" s="0" t="e">
        <f aca="false">100*C115/C$144</f>
        <v>#DIV/0!</v>
      </c>
      <c r="D259" s="0" t="e">
        <f aca="false">100*D115/D$144</f>
        <v>#DIV/0!</v>
      </c>
      <c r="E259" s="0" t="e">
        <f aca="false">100*E115/E$144</f>
        <v>#DIV/0!</v>
      </c>
      <c r="F259" s="0" t="e">
        <f aca="false">100*F115/F$144</f>
        <v>#DIV/0!</v>
      </c>
      <c r="G259" s="0" t="e">
        <f aca="false">100*G115/G$144</f>
        <v>#DIV/0!</v>
      </c>
      <c r="H259" s="0" t="e">
        <f aca="false">100*H115/H$144</f>
        <v>#DIV/0!</v>
      </c>
      <c r="I259" s="0" t="e">
        <f aca="false">100*I115/I$144</f>
        <v>#DIV/0!</v>
      </c>
      <c r="J259" s="0" t="e">
        <f aca="false">100*J115/J$144</f>
        <v>#DIV/0!</v>
      </c>
      <c r="K259" s="0" t="e">
        <f aca="false">100*K115/K$144</f>
        <v>#DIV/0!</v>
      </c>
      <c r="L259" s="0" t="e">
        <f aca="false">100*L115/L$144</f>
        <v>#DIV/0!</v>
      </c>
      <c r="M259" s="0" t="e">
        <f aca="false">100*M115/M$144</f>
        <v>#DIV/0!</v>
      </c>
      <c r="N259" s="0" t="e">
        <f aca="false">100*N115/N$144</f>
        <v>#DIV/0!</v>
      </c>
      <c r="O259" s="0" t="e">
        <f aca="false">100*O115/O$144</f>
        <v>#DIV/0!</v>
      </c>
      <c r="P259" s="0" t="e">
        <f aca="false">100*P115/P$144</f>
        <v>#DIV/0!</v>
      </c>
      <c r="Q259" s="0" t="e">
        <f aca="false">100*Q115/Q$144</f>
        <v>#DIV/0!</v>
      </c>
      <c r="R259" s="0" t="e">
        <f aca="false">100*R115/R$144</f>
        <v>#DIV/0!</v>
      </c>
      <c r="S259" s="0" t="e">
        <f aca="false">100*S115/S$144</f>
        <v>#DIV/0!</v>
      </c>
      <c r="T259" s="0" t="e">
        <f aca="false">100*T115/T$144</f>
        <v>#DIV/0!</v>
      </c>
    </row>
    <row r="260" customFormat="false" ht="15" hidden="false" customHeight="false" outlineLevel="0" collapsed="false">
      <c r="A260" s="0" t="s">
        <v>1671</v>
      </c>
      <c r="C260" s="0" t="e">
        <f aca="false">100*C116/C$144</f>
        <v>#DIV/0!</v>
      </c>
      <c r="D260" s="0" t="e">
        <f aca="false">100*D116/D$144</f>
        <v>#DIV/0!</v>
      </c>
      <c r="E260" s="0" t="e">
        <f aca="false">100*E116/E$144</f>
        <v>#DIV/0!</v>
      </c>
      <c r="F260" s="0" t="e">
        <f aca="false">100*F116/F$144</f>
        <v>#DIV/0!</v>
      </c>
      <c r="G260" s="0" t="e">
        <f aca="false">100*G116/G$144</f>
        <v>#DIV/0!</v>
      </c>
      <c r="H260" s="0" t="e">
        <f aca="false">100*H116/H$144</f>
        <v>#DIV/0!</v>
      </c>
      <c r="I260" s="0" t="e">
        <f aca="false">100*I116/I$144</f>
        <v>#DIV/0!</v>
      </c>
      <c r="J260" s="0" t="e">
        <f aca="false">100*J116/J$144</f>
        <v>#DIV/0!</v>
      </c>
      <c r="K260" s="0" t="e">
        <f aca="false">100*K116/K$144</f>
        <v>#DIV/0!</v>
      </c>
      <c r="L260" s="0" t="e">
        <f aca="false">100*L116/L$144</f>
        <v>#DIV/0!</v>
      </c>
      <c r="M260" s="0" t="e">
        <f aca="false">100*M116/M$144</f>
        <v>#DIV/0!</v>
      </c>
      <c r="N260" s="0" t="e">
        <f aca="false">100*N116/N$144</f>
        <v>#DIV/0!</v>
      </c>
      <c r="O260" s="0" t="e">
        <f aca="false">100*O116/O$144</f>
        <v>#DIV/0!</v>
      </c>
      <c r="P260" s="0" t="e">
        <f aca="false">100*P116/P$144</f>
        <v>#DIV/0!</v>
      </c>
      <c r="Q260" s="0" t="e">
        <f aca="false">100*Q116/Q$144</f>
        <v>#DIV/0!</v>
      </c>
      <c r="R260" s="0" t="e">
        <f aca="false">100*R116/R$144</f>
        <v>#DIV/0!</v>
      </c>
      <c r="S260" s="0" t="e">
        <f aca="false">100*S116/S$144</f>
        <v>#DIV/0!</v>
      </c>
      <c r="T260" s="0" t="e">
        <f aca="false">100*T116/T$144</f>
        <v>#DIV/0!</v>
      </c>
    </row>
    <row r="261" customFormat="false" ht="15" hidden="false" customHeight="false" outlineLevel="0" collapsed="false">
      <c r="A261" s="0" t="s">
        <v>1672</v>
      </c>
      <c r="C261" s="0" t="e">
        <f aca="false">100*C117/C$144</f>
        <v>#DIV/0!</v>
      </c>
      <c r="D261" s="0" t="e">
        <f aca="false">100*D117/D$144</f>
        <v>#DIV/0!</v>
      </c>
      <c r="E261" s="0" t="e">
        <f aca="false">100*E117/E$144</f>
        <v>#DIV/0!</v>
      </c>
      <c r="F261" s="0" t="e">
        <f aca="false">100*F117/F$144</f>
        <v>#DIV/0!</v>
      </c>
      <c r="G261" s="0" t="e">
        <f aca="false">100*G117/G$144</f>
        <v>#DIV/0!</v>
      </c>
      <c r="H261" s="0" t="e">
        <f aca="false">100*H117/H$144</f>
        <v>#DIV/0!</v>
      </c>
      <c r="I261" s="0" t="e">
        <f aca="false">100*I117/I$144</f>
        <v>#DIV/0!</v>
      </c>
      <c r="J261" s="0" t="e">
        <f aca="false">100*J117/J$144</f>
        <v>#DIV/0!</v>
      </c>
      <c r="K261" s="0" t="e">
        <f aca="false">100*K117/K$144</f>
        <v>#DIV/0!</v>
      </c>
      <c r="L261" s="0" t="e">
        <f aca="false">100*L117/L$144</f>
        <v>#DIV/0!</v>
      </c>
      <c r="M261" s="0" t="e">
        <f aca="false">100*M117/M$144</f>
        <v>#DIV/0!</v>
      </c>
      <c r="N261" s="0" t="e">
        <f aca="false">100*N117/N$144</f>
        <v>#DIV/0!</v>
      </c>
      <c r="O261" s="0" t="e">
        <f aca="false">100*O117/O$144</f>
        <v>#DIV/0!</v>
      </c>
      <c r="P261" s="0" t="e">
        <f aca="false">100*P117/P$144</f>
        <v>#DIV/0!</v>
      </c>
      <c r="Q261" s="0" t="e">
        <f aca="false">100*Q117/Q$144</f>
        <v>#DIV/0!</v>
      </c>
      <c r="R261" s="0" t="e">
        <f aca="false">100*R117/R$144</f>
        <v>#DIV/0!</v>
      </c>
      <c r="S261" s="0" t="e">
        <f aca="false">100*S117/S$144</f>
        <v>#DIV/0!</v>
      </c>
      <c r="T261" s="0" t="e">
        <f aca="false">100*T117/T$144</f>
        <v>#DIV/0!</v>
      </c>
    </row>
    <row r="262" customFormat="false" ht="15" hidden="false" customHeight="false" outlineLevel="0" collapsed="false">
      <c r="A262" s="0" t="s">
        <v>1673</v>
      </c>
      <c r="C262" s="0" t="e">
        <f aca="false">100*C118/C$144</f>
        <v>#DIV/0!</v>
      </c>
      <c r="D262" s="0" t="e">
        <f aca="false">100*D118/D$144</f>
        <v>#DIV/0!</v>
      </c>
      <c r="E262" s="0" t="e">
        <f aca="false">100*E118/E$144</f>
        <v>#DIV/0!</v>
      </c>
      <c r="F262" s="0" t="e">
        <f aca="false">100*F118/F$144</f>
        <v>#DIV/0!</v>
      </c>
      <c r="G262" s="0" t="e">
        <f aca="false">100*G118/G$144</f>
        <v>#DIV/0!</v>
      </c>
      <c r="H262" s="0" t="e">
        <f aca="false">100*H118/H$144</f>
        <v>#DIV/0!</v>
      </c>
      <c r="I262" s="0" t="e">
        <f aca="false">100*I118/I$144</f>
        <v>#DIV/0!</v>
      </c>
      <c r="J262" s="0" t="e">
        <f aca="false">100*J118/J$144</f>
        <v>#DIV/0!</v>
      </c>
      <c r="K262" s="0" t="e">
        <f aca="false">100*K118/K$144</f>
        <v>#DIV/0!</v>
      </c>
      <c r="L262" s="0" t="e">
        <f aca="false">100*L118/L$144</f>
        <v>#DIV/0!</v>
      </c>
      <c r="M262" s="0" t="e">
        <f aca="false">100*M118/M$144</f>
        <v>#DIV/0!</v>
      </c>
      <c r="N262" s="0" t="e">
        <f aca="false">100*N118/N$144</f>
        <v>#DIV/0!</v>
      </c>
      <c r="O262" s="0" t="e">
        <f aca="false">100*O118/O$144</f>
        <v>#DIV/0!</v>
      </c>
      <c r="P262" s="0" t="e">
        <f aca="false">100*P118/P$144</f>
        <v>#DIV/0!</v>
      </c>
      <c r="Q262" s="0" t="e">
        <f aca="false">100*Q118/Q$144</f>
        <v>#DIV/0!</v>
      </c>
      <c r="R262" s="0" t="e">
        <f aca="false">100*R118/R$144</f>
        <v>#DIV/0!</v>
      </c>
      <c r="S262" s="0" t="e">
        <f aca="false">100*S118/S$144</f>
        <v>#DIV/0!</v>
      </c>
      <c r="T262" s="0" t="e">
        <f aca="false">100*T118/T$144</f>
        <v>#DIV/0!</v>
      </c>
    </row>
    <row r="263" customFormat="false" ht="15" hidden="false" customHeight="false" outlineLevel="0" collapsed="false">
      <c r="A263" s="0" t="s">
        <v>1674</v>
      </c>
      <c r="C263" s="0" t="e">
        <f aca="false">100*C119/C$144</f>
        <v>#DIV/0!</v>
      </c>
      <c r="D263" s="0" t="e">
        <f aca="false">100*D119/D$144</f>
        <v>#DIV/0!</v>
      </c>
      <c r="E263" s="0" t="e">
        <f aca="false">100*E119/E$144</f>
        <v>#DIV/0!</v>
      </c>
      <c r="F263" s="0" t="e">
        <f aca="false">100*F119/F$144</f>
        <v>#DIV/0!</v>
      </c>
      <c r="G263" s="0" t="e">
        <f aca="false">100*G119/G$144</f>
        <v>#DIV/0!</v>
      </c>
      <c r="H263" s="0" t="e">
        <f aca="false">100*H119/H$144</f>
        <v>#DIV/0!</v>
      </c>
      <c r="I263" s="0" t="e">
        <f aca="false">100*I119/I$144</f>
        <v>#DIV/0!</v>
      </c>
      <c r="J263" s="0" t="e">
        <f aca="false">100*J119/J$144</f>
        <v>#DIV/0!</v>
      </c>
      <c r="K263" s="0" t="e">
        <f aca="false">100*K119/K$144</f>
        <v>#DIV/0!</v>
      </c>
      <c r="L263" s="0" t="e">
        <f aca="false">100*L119/L$144</f>
        <v>#DIV/0!</v>
      </c>
      <c r="M263" s="0" t="e">
        <f aca="false">100*M119/M$144</f>
        <v>#DIV/0!</v>
      </c>
      <c r="N263" s="0" t="e">
        <f aca="false">100*N119/N$144</f>
        <v>#DIV/0!</v>
      </c>
      <c r="O263" s="0" t="e">
        <f aca="false">100*O119/O$144</f>
        <v>#DIV/0!</v>
      </c>
      <c r="P263" s="0" t="e">
        <f aca="false">100*P119/P$144</f>
        <v>#DIV/0!</v>
      </c>
      <c r="Q263" s="0" t="e">
        <f aca="false">100*Q119/Q$144</f>
        <v>#DIV/0!</v>
      </c>
      <c r="R263" s="0" t="e">
        <f aca="false">100*R119/R$144</f>
        <v>#DIV/0!</v>
      </c>
      <c r="S263" s="0" t="e">
        <f aca="false">100*S119/S$144</f>
        <v>#DIV/0!</v>
      </c>
      <c r="T263" s="0" t="e">
        <f aca="false">100*T119/T$144</f>
        <v>#DIV/0!</v>
      </c>
    </row>
    <row r="264" customFormat="false" ht="15" hidden="false" customHeight="false" outlineLevel="0" collapsed="false">
      <c r="A264" s="0" t="s">
        <v>1675</v>
      </c>
      <c r="C264" s="0" t="e">
        <f aca="false">100*C120/C$144</f>
        <v>#DIV/0!</v>
      </c>
      <c r="D264" s="0" t="e">
        <f aca="false">100*D120/D$144</f>
        <v>#DIV/0!</v>
      </c>
      <c r="E264" s="0" t="e">
        <f aca="false">100*E120/E$144</f>
        <v>#DIV/0!</v>
      </c>
      <c r="F264" s="0" t="e">
        <f aca="false">100*F120/F$144</f>
        <v>#DIV/0!</v>
      </c>
      <c r="G264" s="0" t="e">
        <f aca="false">100*G120/G$144</f>
        <v>#DIV/0!</v>
      </c>
      <c r="H264" s="0" t="e">
        <f aca="false">100*H120/H$144</f>
        <v>#DIV/0!</v>
      </c>
      <c r="I264" s="0" t="e">
        <f aca="false">100*I120/I$144</f>
        <v>#DIV/0!</v>
      </c>
      <c r="J264" s="0" t="e">
        <f aca="false">100*J120/J$144</f>
        <v>#DIV/0!</v>
      </c>
      <c r="K264" s="0" t="e">
        <f aca="false">100*K120/K$144</f>
        <v>#DIV/0!</v>
      </c>
      <c r="L264" s="0" t="e">
        <f aca="false">100*L120/L$144</f>
        <v>#DIV/0!</v>
      </c>
      <c r="M264" s="0" t="e">
        <f aca="false">100*M120/M$144</f>
        <v>#DIV/0!</v>
      </c>
      <c r="N264" s="0" t="e">
        <f aca="false">100*N120/N$144</f>
        <v>#DIV/0!</v>
      </c>
      <c r="O264" s="0" t="e">
        <f aca="false">100*O120/O$144</f>
        <v>#DIV/0!</v>
      </c>
      <c r="P264" s="0" t="e">
        <f aca="false">100*P120/P$144</f>
        <v>#DIV/0!</v>
      </c>
      <c r="Q264" s="0" t="e">
        <f aca="false">100*Q120/Q$144</f>
        <v>#DIV/0!</v>
      </c>
      <c r="R264" s="0" t="e">
        <f aca="false">100*R120/R$144</f>
        <v>#DIV/0!</v>
      </c>
      <c r="S264" s="0" t="e">
        <f aca="false">100*S120/S$144</f>
        <v>#DIV/0!</v>
      </c>
      <c r="T264" s="0" t="e">
        <f aca="false">100*T120/T$144</f>
        <v>#DIV/0!</v>
      </c>
    </row>
    <row r="265" customFormat="false" ht="15" hidden="false" customHeight="false" outlineLevel="0" collapsed="false">
      <c r="A265" s="0" t="s">
        <v>1676</v>
      </c>
      <c r="C265" s="0" t="e">
        <f aca="false">100*C121/C$144</f>
        <v>#DIV/0!</v>
      </c>
      <c r="D265" s="0" t="e">
        <f aca="false">100*D121/D$144</f>
        <v>#DIV/0!</v>
      </c>
      <c r="E265" s="0" t="e">
        <f aca="false">100*E121/E$144</f>
        <v>#DIV/0!</v>
      </c>
      <c r="F265" s="0" t="e">
        <f aca="false">100*F121/F$144</f>
        <v>#DIV/0!</v>
      </c>
      <c r="G265" s="0" t="e">
        <f aca="false">100*G121/G$144</f>
        <v>#DIV/0!</v>
      </c>
      <c r="H265" s="0" t="e">
        <f aca="false">100*H121/H$144</f>
        <v>#DIV/0!</v>
      </c>
      <c r="I265" s="0" t="e">
        <f aca="false">100*I121/I$144</f>
        <v>#DIV/0!</v>
      </c>
      <c r="J265" s="0" t="e">
        <f aca="false">100*J121/J$144</f>
        <v>#DIV/0!</v>
      </c>
      <c r="K265" s="0" t="e">
        <f aca="false">100*K121/K$144</f>
        <v>#DIV/0!</v>
      </c>
      <c r="L265" s="0" t="e">
        <f aca="false">100*L121/L$144</f>
        <v>#DIV/0!</v>
      </c>
      <c r="M265" s="0" t="e">
        <f aca="false">100*M121/M$144</f>
        <v>#DIV/0!</v>
      </c>
      <c r="N265" s="0" t="e">
        <f aca="false">100*N121/N$144</f>
        <v>#DIV/0!</v>
      </c>
      <c r="O265" s="0" t="e">
        <f aca="false">100*O121/O$144</f>
        <v>#DIV/0!</v>
      </c>
      <c r="P265" s="0" t="e">
        <f aca="false">100*P121/P$144</f>
        <v>#DIV/0!</v>
      </c>
      <c r="Q265" s="0" t="e">
        <f aca="false">100*Q121/Q$144</f>
        <v>#DIV/0!</v>
      </c>
      <c r="R265" s="0" t="e">
        <f aca="false">100*R121/R$144</f>
        <v>#DIV/0!</v>
      </c>
      <c r="S265" s="0" t="e">
        <f aca="false">100*S121/S$144</f>
        <v>#DIV/0!</v>
      </c>
      <c r="T265" s="0" t="e">
        <f aca="false">100*T121/T$144</f>
        <v>#DIV/0!</v>
      </c>
    </row>
    <row r="266" customFormat="false" ht="15" hidden="false" customHeight="false" outlineLevel="0" collapsed="false">
      <c r="A266" s="0" t="s">
        <v>1677</v>
      </c>
      <c r="C266" s="0" t="e">
        <f aca="false">100*C122/C$144</f>
        <v>#DIV/0!</v>
      </c>
      <c r="D266" s="0" t="e">
        <f aca="false">100*D122/D$144</f>
        <v>#DIV/0!</v>
      </c>
      <c r="E266" s="0" t="e">
        <f aca="false">100*E122/E$144</f>
        <v>#DIV/0!</v>
      </c>
      <c r="F266" s="0" t="e">
        <f aca="false">100*F122/F$144</f>
        <v>#DIV/0!</v>
      </c>
      <c r="G266" s="0" t="e">
        <f aca="false">100*G122/G$144</f>
        <v>#DIV/0!</v>
      </c>
      <c r="H266" s="0" t="e">
        <f aca="false">100*H122/H$144</f>
        <v>#DIV/0!</v>
      </c>
      <c r="I266" s="0" t="e">
        <f aca="false">100*I122/I$144</f>
        <v>#DIV/0!</v>
      </c>
      <c r="J266" s="0" t="e">
        <f aca="false">100*J122/J$144</f>
        <v>#DIV/0!</v>
      </c>
      <c r="K266" s="0" t="e">
        <f aca="false">100*K122/K$144</f>
        <v>#DIV/0!</v>
      </c>
      <c r="L266" s="0" t="e">
        <f aca="false">100*L122/L$144</f>
        <v>#DIV/0!</v>
      </c>
      <c r="M266" s="0" t="e">
        <f aca="false">100*M122/M$144</f>
        <v>#DIV/0!</v>
      </c>
      <c r="N266" s="0" t="e">
        <f aca="false">100*N122/N$144</f>
        <v>#DIV/0!</v>
      </c>
      <c r="O266" s="0" t="e">
        <f aca="false">100*O122/O$144</f>
        <v>#DIV/0!</v>
      </c>
      <c r="P266" s="0" t="e">
        <f aca="false">100*P122/P$144</f>
        <v>#DIV/0!</v>
      </c>
      <c r="Q266" s="0" t="e">
        <f aca="false">100*Q122/Q$144</f>
        <v>#DIV/0!</v>
      </c>
      <c r="R266" s="0" t="e">
        <f aca="false">100*R122/R$144</f>
        <v>#DIV/0!</v>
      </c>
      <c r="S266" s="0" t="e">
        <f aca="false">100*S122/S$144</f>
        <v>#DIV/0!</v>
      </c>
      <c r="T266" s="0" t="e">
        <f aca="false">100*T122/T$144</f>
        <v>#DIV/0!</v>
      </c>
    </row>
    <row r="267" customFormat="false" ht="15" hidden="false" customHeight="false" outlineLevel="0" collapsed="false">
      <c r="A267" s="0" t="s">
        <v>830</v>
      </c>
      <c r="C267" s="0" t="e">
        <f aca="false">100*C123/C$144</f>
        <v>#DIV/0!</v>
      </c>
      <c r="D267" s="0" t="e">
        <f aca="false">100*D123/D$144</f>
        <v>#DIV/0!</v>
      </c>
      <c r="E267" s="0" t="e">
        <f aca="false">100*E123/E$144</f>
        <v>#DIV/0!</v>
      </c>
      <c r="F267" s="0" t="e">
        <f aca="false">100*F123/F$144</f>
        <v>#DIV/0!</v>
      </c>
      <c r="G267" s="0" t="e">
        <f aca="false">100*G123/G$144</f>
        <v>#DIV/0!</v>
      </c>
      <c r="H267" s="0" t="e">
        <f aca="false">100*H123/H$144</f>
        <v>#DIV/0!</v>
      </c>
      <c r="I267" s="0" t="e">
        <f aca="false">100*I123/I$144</f>
        <v>#DIV/0!</v>
      </c>
      <c r="J267" s="0" t="e">
        <f aca="false">100*J123/J$144</f>
        <v>#DIV/0!</v>
      </c>
      <c r="K267" s="0" t="e">
        <f aca="false">100*K123/K$144</f>
        <v>#DIV/0!</v>
      </c>
      <c r="L267" s="0" t="e">
        <f aca="false">100*L123/L$144</f>
        <v>#DIV/0!</v>
      </c>
      <c r="M267" s="0" t="e">
        <f aca="false">100*M123/M$144</f>
        <v>#DIV/0!</v>
      </c>
      <c r="N267" s="0" t="e">
        <f aca="false">100*N123/N$144</f>
        <v>#DIV/0!</v>
      </c>
      <c r="O267" s="0" t="e">
        <f aca="false">100*O123/O$144</f>
        <v>#DIV/0!</v>
      </c>
      <c r="P267" s="0" t="e">
        <f aca="false">100*P123/P$144</f>
        <v>#DIV/0!</v>
      </c>
      <c r="Q267" s="0" t="e">
        <f aca="false">100*Q123/Q$144</f>
        <v>#DIV/0!</v>
      </c>
      <c r="R267" s="0" t="e">
        <f aca="false">100*R123/R$144</f>
        <v>#DIV/0!</v>
      </c>
      <c r="S267" s="0" t="e">
        <f aca="false">100*S123/S$144</f>
        <v>#DIV/0!</v>
      </c>
      <c r="T267" s="0" t="e">
        <f aca="false">100*T123/T$144</f>
        <v>#DIV/0!</v>
      </c>
    </row>
    <row r="268" customFormat="false" ht="15" hidden="false" customHeight="false" outlineLevel="0" collapsed="false">
      <c r="A268" s="0" t="s">
        <v>833</v>
      </c>
      <c r="C268" s="0" t="e">
        <f aca="false">100*C124/C$144</f>
        <v>#DIV/0!</v>
      </c>
      <c r="D268" s="0" t="e">
        <f aca="false">100*D124/D$144</f>
        <v>#DIV/0!</v>
      </c>
      <c r="E268" s="0" t="e">
        <f aca="false">100*E124/E$144</f>
        <v>#DIV/0!</v>
      </c>
      <c r="F268" s="0" t="e">
        <f aca="false">100*F124/F$144</f>
        <v>#DIV/0!</v>
      </c>
      <c r="G268" s="0" t="e">
        <f aca="false">100*G124/G$144</f>
        <v>#DIV/0!</v>
      </c>
      <c r="H268" s="0" t="e">
        <f aca="false">100*H124/H$144</f>
        <v>#DIV/0!</v>
      </c>
      <c r="I268" s="0" t="e">
        <f aca="false">100*I124/I$144</f>
        <v>#DIV/0!</v>
      </c>
      <c r="J268" s="0" t="e">
        <f aca="false">100*J124/J$144</f>
        <v>#DIV/0!</v>
      </c>
      <c r="K268" s="0" t="e">
        <f aca="false">100*K124/K$144</f>
        <v>#DIV/0!</v>
      </c>
      <c r="L268" s="0" t="e">
        <f aca="false">100*L124/L$144</f>
        <v>#DIV/0!</v>
      </c>
      <c r="M268" s="0" t="e">
        <f aca="false">100*M124/M$144</f>
        <v>#DIV/0!</v>
      </c>
      <c r="N268" s="0" t="e">
        <f aca="false">100*N124/N$144</f>
        <v>#DIV/0!</v>
      </c>
      <c r="O268" s="0" t="e">
        <f aca="false">100*O124/O$144</f>
        <v>#DIV/0!</v>
      </c>
      <c r="P268" s="0" t="e">
        <f aca="false">100*P124/P$144</f>
        <v>#DIV/0!</v>
      </c>
      <c r="Q268" s="0" t="e">
        <f aca="false">100*Q124/Q$144</f>
        <v>#DIV/0!</v>
      </c>
      <c r="R268" s="0" t="e">
        <f aca="false">100*R124/R$144</f>
        <v>#DIV/0!</v>
      </c>
      <c r="S268" s="0" t="e">
        <f aca="false">100*S124/S$144</f>
        <v>#DIV/0!</v>
      </c>
      <c r="T268" s="0" t="e">
        <f aca="false">100*T124/T$144</f>
        <v>#DIV/0!</v>
      </c>
    </row>
    <row r="269" customFormat="false" ht="15" hidden="false" customHeight="false" outlineLevel="0" collapsed="false">
      <c r="A269" s="0" t="s">
        <v>836</v>
      </c>
      <c r="C269" s="0" t="e">
        <f aca="false">100*C125/C$144</f>
        <v>#DIV/0!</v>
      </c>
      <c r="D269" s="0" t="e">
        <f aca="false">100*D125/D$144</f>
        <v>#DIV/0!</v>
      </c>
      <c r="E269" s="0" t="e">
        <f aca="false">100*E125/E$144</f>
        <v>#DIV/0!</v>
      </c>
      <c r="F269" s="0" t="e">
        <f aca="false">100*F125/F$144</f>
        <v>#DIV/0!</v>
      </c>
      <c r="G269" s="0" t="e">
        <f aca="false">100*G125/G$144</f>
        <v>#DIV/0!</v>
      </c>
      <c r="H269" s="0" t="e">
        <f aca="false">100*H125/H$144</f>
        <v>#DIV/0!</v>
      </c>
      <c r="I269" s="0" t="e">
        <f aca="false">100*I125/I$144</f>
        <v>#DIV/0!</v>
      </c>
      <c r="J269" s="0" t="e">
        <f aca="false">100*J125/J$144</f>
        <v>#DIV/0!</v>
      </c>
      <c r="K269" s="0" t="e">
        <f aca="false">100*K125/K$144</f>
        <v>#DIV/0!</v>
      </c>
      <c r="L269" s="0" t="e">
        <f aca="false">100*L125/L$144</f>
        <v>#DIV/0!</v>
      </c>
      <c r="M269" s="0" t="e">
        <f aca="false">100*M125/M$144</f>
        <v>#DIV/0!</v>
      </c>
      <c r="N269" s="0" t="e">
        <f aca="false">100*N125/N$144</f>
        <v>#DIV/0!</v>
      </c>
      <c r="O269" s="0" t="e">
        <f aca="false">100*O125/O$144</f>
        <v>#DIV/0!</v>
      </c>
      <c r="P269" s="0" t="e">
        <f aca="false">100*P125/P$144</f>
        <v>#DIV/0!</v>
      </c>
      <c r="Q269" s="0" t="e">
        <f aca="false">100*Q125/Q$144</f>
        <v>#DIV/0!</v>
      </c>
      <c r="R269" s="0" t="e">
        <f aca="false">100*R125/R$144</f>
        <v>#DIV/0!</v>
      </c>
      <c r="S269" s="0" t="e">
        <f aca="false">100*S125/S$144</f>
        <v>#DIV/0!</v>
      </c>
      <c r="T269" s="0" t="e">
        <f aca="false">100*T125/T$144</f>
        <v>#DIV/0!</v>
      </c>
    </row>
    <row r="270" customFormat="false" ht="15" hidden="false" customHeight="false" outlineLevel="0" collapsed="false">
      <c r="A270" s="0" t="s">
        <v>839</v>
      </c>
      <c r="C270" s="0" t="e">
        <f aca="false">100*C126/C$144</f>
        <v>#DIV/0!</v>
      </c>
      <c r="D270" s="0" t="e">
        <f aca="false">100*D126/D$144</f>
        <v>#DIV/0!</v>
      </c>
      <c r="E270" s="0" t="e">
        <f aca="false">100*E126/E$144</f>
        <v>#DIV/0!</v>
      </c>
      <c r="F270" s="0" t="e">
        <f aca="false">100*F126/F$144</f>
        <v>#DIV/0!</v>
      </c>
      <c r="G270" s="0" t="e">
        <f aca="false">100*G126/G$144</f>
        <v>#DIV/0!</v>
      </c>
      <c r="H270" s="0" t="e">
        <f aca="false">100*H126/H$144</f>
        <v>#DIV/0!</v>
      </c>
      <c r="I270" s="0" t="e">
        <f aca="false">100*I126/I$144</f>
        <v>#DIV/0!</v>
      </c>
      <c r="J270" s="0" t="e">
        <f aca="false">100*J126/J$144</f>
        <v>#DIV/0!</v>
      </c>
      <c r="K270" s="0" t="e">
        <f aca="false">100*K126/K$144</f>
        <v>#DIV/0!</v>
      </c>
      <c r="L270" s="0" t="e">
        <f aca="false">100*L126/L$144</f>
        <v>#DIV/0!</v>
      </c>
      <c r="M270" s="0" t="e">
        <f aca="false">100*M126/M$144</f>
        <v>#DIV/0!</v>
      </c>
      <c r="N270" s="0" t="e">
        <f aca="false">100*N126/N$144</f>
        <v>#DIV/0!</v>
      </c>
      <c r="O270" s="0" t="e">
        <f aca="false">100*O126/O$144</f>
        <v>#DIV/0!</v>
      </c>
      <c r="P270" s="0" t="e">
        <f aca="false">100*P126/P$144</f>
        <v>#DIV/0!</v>
      </c>
      <c r="Q270" s="0" t="e">
        <f aca="false">100*Q126/Q$144</f>
        <v>#DIV/0!</v>
      </c>
      <c r="R270" s="0" t="e">
        <f aca="false">100*R126/R$144</f>
        <v>#DIV/0!</v>
      </c>
      <c r="S270" s="0" t="e">
        <f aca="false">100*S126/S$144</f>
        <v>#DIV/0!</v>
      </c>
      <c r="T270" s="0" t="e">
        <f aca="false">100*T126/T$144</f>
        <v>#DIV/0!</v>
      </c>
    </row>
    <row r="271" customFormat="false" ht="15" hidden="false" customHeight="false" outlineLevel="0" collapsed="false">
      <c r="A271" s="0" t="s">
        <v>842</v>
      </c>
      <c r="C271" s="0" t="e">
        <f aca="false">100*C127/C$144</f>
        <v>#DIV/0!</v>
      </c>
      <c r="D271" s="0" t="e">
        <f aca="false">100*D127/D$144</f>
        <v>#DIV/0!</v>
      </c>
      <c r="E271" s="0" t="e">
        <f aca="false">100*E127/E$144</f>
        <v>#DIV/0!</v>
      </c>
      <c r="F271" s="0" t="e">
        <f aca="false">100*F127/F$144</f>
        <v>#DIV/0!</v>
      </c>
      <c r="G271" s="0" t="e">
        <f aca="false">100*G127/G$144</f>
        <v>#DIV/0!</v>
      </c>
      <c r="H271" s="0" t="e">
        <f aca="false">100*H127/H$144</f>
        <v>#DIV/0!</v>
      </c>
      <c r="I271" s="0" t="e">
        <f aca="false">100*I127/I$144</f>
        <v>#DIV/0!</v>
      </c>
      <c r="J271" s="0" t="e">
        <f aca="false">100*J127/J$144</f>
        <v>#DIV/0!</v>
      </c>
      <c r="K271" s="0" t="e">
        <f aca="false">100*K127/K$144</f>
        <v>#DIV/0!</v>
      </c>
      <c r="L271" s="0" t="e">
        <f aca="false">100*L127/L$144</f>
        <v>#DIV/0!</v>
      </c>
      <c r="M271" s="0" t="e">
        <f aca="false">100*M127/M$144</f>
        <v>#DIV/0!</v>
      </c>
      <c r="N271" s="0" t="e">
        <f aca="false">100*N127/N$144</f>
        <v>#DIV/0!</v>
      </c>
      <c r="O271" s="0" t="e">
        <f aca="false">100*O127/O$144</f>
        <v>#DIV/0!</v>
      </c>
      <c r="P271" s="0" t="e">
        <f aca="false">100*P127/P$144</f>
        <v>#DIV/0!</v>
      </c>
      <c r="Q271" s="0" t="e">
        <f aca="false">100*Q127/Q$144</f>
        <v>#DIV/0!</v>
      </c>
      <c r="R271" s="0" t="e">
        <f aca="false">100*R127/R$144</f>
        <v>#DIV/0!</v>
      </c>
      <c r="S271" s="0" t="e">
        <f aca="false">100*S127/S$144</f>
        <v>#DIV/0!</v>
      </c>
      <c r="T271" s="0" t="e">
        <f aca="false">100*T127/T$144</f>
        <v>#DIV/0!</v>
      </c>
    </row>
    <row r="272" customFormat="false" ht="15" hidden="false" customHeight="false" outlineLevel="0" collapsed="false">
      <c r="A272" s="0" t="s">
        <v>845</v>
      </c>
      <c r="C272" s="0" t="e">
        <f aca="false">100*C128/C$144</f>
        <v>#DIV/0!</v>
      </c>
      <c r="D272" s="0" t="e">
        <f aca="false">100*D128/D$144</f>
        <v>#DIV/0!</v>
      </c>
      <c r="E272" s="0" t="e">
        <f aca="false">100*E128/E$144</f>
        <v>#DIV/0!</v>
      </c>
      <c r="F272" s="0" t="e">
        <f aca="false">100*F128/F$144</f>
        <v>#DIV/0!</v>
      </c>
      <c r="G272" s="0" t="e">
        <f aca="false">100*G128/G$144</f>
        <v>#DIV/0!</v>
      </c>
      <c r="H272" s="0" t="e">
        <f aca="false">100*H128/H$144</f>
        <v>#DIV/0!</v>
      </c>
      <c r="I272" s="0" t="e">
        <f aca="false">100*I128/I$144</f>
        <v>#DIV/0!</v>
      </c>
      <c r="J272" s="0" t="e">
        <f aca="false">100*J128/J$144</f>
        <v>#DIV/0!</v>
      </c>
      <c r="K272" s="0" t="e">
        <f aca="false">100*K128/K$144</f>
        <v>#DIV/0!</v>
      </c>
      <c r="L272" s="0" t="e">
        <f aca="false">100*L128/L$144</f>
        <v>#DIV/0!</v>
      </c>
      <c r="M272" s="0" t="e">
        <f aca="false">100*M128/M$144</f>
        <v>#DIV/0!</v>
      </c>
      <c r="N272" s="0" t="e">
        <f aca="false">100*N128/N$144</f>
        <v>#DIV/0!</v>
      </c>
      <c r="O272" s="0" t="e">
        <f aca="false">100*O128/O$144</f>
        <v>#DIV/0!</v>
      </c>
      <c r="P272" s="0" t="e">
        <f aca="false">100*P128/P$144</f>
        <v>#DIV/0!</v>
      </c>
      <c r="Q272" s="0" t="e">
        <f aca="false">100*Q128/Q$144</f>
        <v>#DIV/0!</v>
      </c>
      <c r="R272" s="0" t="e">
        <f aca="false">100*R128/R$144</f>
        <v>#DIV/0!</v>
      </c>
      <c r="S272" s="0" t="e">
        <f aca="false">100*S128/S$144</f>
        <v>#DIV/0!</v>
      </c>
      <c r="T272" s="0" t="e">
        <f aca="false">100*T128/T$144</f>
        <v>#DIV/0!</v>
      </c>
    </row>
    <row r="273" customFormat="false" ht="15" hidden="false" customHeight="false" outlineLevel="0" collapsed="false">
      <c r="A273" s="0" t="s">
        <v>848</v>
      </c>
      <c r="C273" s="0" t="e">
        <f aca="false">100*C129/C$144</f>
        <v>#DIV/0!</v>
      </c>
      <c r="D273" s="0" t="e">
        <f aca="false">100*D129/D$144</f>
        <v>#DIV/0!</v>
      </c>
      <c r="E273" s="0" t="e">
        <f aca="false">100*E129/E$144</f>
        <v>#DIV/0!</v>
      </c>
      <c r="F273" s="0" t="e">
        <f aca="false">100*F129/F$144</f>
        <v>#DIV/0!</v>
      </c>
      <c r="G273" s="0" t="e">
        <f aca="false">100*G129/G$144</f>
        <v>#DIV/0!</v>
      </c>
      <c r="H273" s="0" t="e">
        <f aca="false">100*H129/H$144</f>
        <v>#DIV/0!</v>
      </c>
      <c r="I273" s="0" t="e">
        <f aca="false">100*I129/I$144</f>
        <v>#DIV/0!</v>
      </c>
      <c r="J273" s="0" t="e">
        <f aca="false">100*J129/J$144</f>
        <v>#DIV/0!</v>
      </c>
      <c r="K273" s="0" t="e">
        <f aca="false">100*K129/K$144</f>
        <v>#DIV/0!</v>
      </c>
      <c r="L273" s="0" t="e">
        <f aca="false">100*L129/L$144</f>
        <v>#DIV/0!</v>
      </c>
      <c r="M273" s="0" t="e">
        <f aca="false">100*M129/M$144</f>
        <v>#DIV/0!</v>
      </c>
      <c r="N273" s="0" t="e">
        <f aca="false">100*N129/N$144</f>
        <v>#DIV/0!</v>
      </c>
      <c r="O273" s="0" t="e">
        <f aca="false">100*O129/O$144</f>
        <v>#DIV/0!</v>
      </c>
      <c r="P273" s="0" t="e">
        <f aca="false">100*P129/P$144</f>
        <v>#DIV/0!</v>
      </c>
      <c r="Q273" s="0" t="e">
        <f aca="false">100*Q129/Q$144</f>
        <v>#DIV/0!</v>
      </c>
      <c r="R273" s="0" t="e">
        <f aca="false">100*R129/R$144</f>
        <v>#DIV/0!</v>
      </c>
      <c r="S273" s="0" t="e">
        <f aca="false">100*S129/S$144</f>
        <v>#DIV/0!</v>
      </c>
      <c r="T273" s="0" t="e">
        <f aca="false">100*T129/T$144</f>
        <v>#DIV/0!</v>
      </c>
    </row>
    <row r="274" customFormat="false" ht="15" hidden="false" customHeight="false" outlineLevel="0" collapsed="false">
      <c r="A274" s="0" t="s">
        <v>1678</v>
      </c>
      <c r="C274" s="0" t="e">
        <f aca="false">100*C130/C$144</f>
        <v>#DIV/0!</v>
      </c>
      <c r="D274" s="0" t="e">
        <f aca="false">100*D130/D$144</f>
        <v>#DIV/0!</v>
      </c>
      <c r="E274" s="0" t="e">
        <f aca="false">100*E130/E$144</f>
        <v>#DIV/0!</v>
      </c>
      <c r="F274" s="0" t="e">
        <f aca="false">100*F130/F$144</f>
        <v>#DIV/0!</v>
      </c>
      <c r="G274" s="0" t="e">
        <f aca="false">100*G130/G$144</f>
        <v>#DIV/0!</v>
      </c>
      <c r="H274" s="0" t="e">
        <f aca="false">100*H130/H$144</f>
        <v>#DIV/0!</v>
      </c>
      <c r="I274" s="0" t="e">
        <f aca="false">100*I130/I$144</f>
        <v>#DIV/0!</v>
      </c>
      <c r="J274" s="0" t="e">
        <f aca="false">100*J130/J$144</f>
        <v>#DIV/0!</v>
      </c>
      <c r="K274" s="0" t="e">
        <f aca="false">100*K130/K$144</f>
        <v>#DIV/0!</v>
      </c>
      <c r="L274" s="0" t="e">
        <f aca="false">100*L130/L$144</f>
        <v>#DIV/0!</v>
      </c>
      <c r="M274" s="0" t="e">
        <f aca="false">100*M130/M$144</f>
        <v>#DIV/0!</v>
      </c>
      <c r="N274" s="0" t="e">
        <f aca="false">100*N130/N$144</f>
        <v>#DIV/0!</v>
      </c>
      <c r="O274" s="0" t="e">
        <f aca="false">100*O130/O$144</f>
        <v>#DIV/0!</v>
      </c>
      <c r="P274" s="0" t="e">
        <f aca="false">100*P130/P$144</f>
        <v>#DIV/0!</v>
      </c>
      <c r="Q274" s="0" t="e">
        <f aca="false">100*Q130/Q$144</f>
        <v>#DIV/0!</v>
      </c>
      <c r="R274" s="0" t="e">
        <f aca="false">100*R130/R$144</f>
        <v>#DIV/0!</v>
      </c>
      <c r="S274" s="0" t="e">
        <f aca="false">100*S130/S$144</f>
        <v>#DIV/0!</v>
      </c>
      <c r="T274" s="0" t="e">
        <f aca="false">100*T130/T$144</f>
        <v>#DIV/0!</v>
      </c>
    </row>
    <row r="275" customFormat="false" ht="15" hidden="false" customHeight="false" outlineLevel="0" collapsed="false">
      <c r="A275" s="0" t="s">
        <v>1679</v>
      </c>
      <c r="C275" s="0" t="e">
        <f aca="false">100*C131/C$144</f>
        <v>#DIV/0!</v>
      </c>
      <c r="D275" s="0" t="e">
        <f aca="false">100*D131/D$144</f>
        <v>#DIV/0!</v>
      </c>
      <c r="E275" s="0" t="e">
        <f aca="false">100*E131/E$144</f>
        <v>#DIV/0!</v>
      </c>
      <c r="F275" s="0" t="e">
        <f aca="false">100*F131/F$144</f>
        <v>#DIV/0!</v>
      </c>
      <c r="G275" s="0" t="e">
        <f aca="false">100*G131/G$144</f>
        <v>#DIV/0!</v>
      </c>
      <c r="H275" s="0" t="e">
        <f aca="false">100*H131/H$144</f>
        <v>#DIV/0!</v>
      </c>
      <c r="I275" s="0" t="e">
        <f aca="false">100*I131/I$144</f>
        <v>#DIV/0!</v>
      </c>
      <c r="J275" s="0" t="e">
        <f aca="false">100*J131/J$144</f>
        <v>#DIV/0!</v>
      </c>
      <c r="K275" s="0" t="e">
        <f aca="false">100*K131/K$144</f>
        <v>#DIV/0!</v>
      </c>
      <c r="L275" s="0" t="e">
        <f aca="false">100*L131/L$144</f>
        <v>#DIV/0!</v>
      </c>
      <c r="M275" s="0" t="e">
        <f aca="false">100*M131/M$144</f>
        <v>#DIV/0!</v>
      </c>
      <c r="N275" s="0" t="e">
        <f aca="false">100*N131/N$144</f>
        <v>#DIV/0!</v>
      </c>
      <c r="O275" s="0" t="e">
        <f aca="false">100*O131/O$144</f>
        <v>#DIV/0!</v>
      </c>
      <c r="P275" s="0" t="e">
        <f aca="false">100*P131/P$144</f>
        <v>#DIV/0!</v>
      </c>
      <c r="Q275" s="0" t="e">
        <f aca="false">100*Q131/Q$144</f>
        <v>#DIV/0!</v>
      </c>
      <c r="R275" s="0" t="e">
        <f aca="false">100*R131/R$144</f>
        <v>#DIV/0!</v>
      </c>
      <c r="S275" s="0" t="e">
        <f aca="false">100*S131/S$144</f>
        <v>#DIV/0!</v>
      </c>
      <c r="T275" s="0" t="e">
        <f aca="false">100*T131/T$144</f>
        <v>#DIV/0!</v>
      </c>
    </row>
    <row r="276" customFormat="false" ht="15" hidden="false" customHeight="false" outlineLevel="0" collapsed="false">
      <c r="A276" s="0" t="s">
        <v>1680</v>
      </c>
      <c r="C276" s="0" t="e">
        <f aca="false">100*C132/C$144</f>
        <v>#DIV/0!</v>
      </c>
      <c r="D276" s="0" t="e">
        <f aca="false">100*D132/D$144</f>
        <v>#DIV/0!</v>
      </c>
      <c r="E276" s="0" t="e">
        <f aca="false">100*E132/E$144</f>
        <v>#DIV/0!</v>
      </c>
      <c r="F276" s="0" t="e">
        <f aca="false">100*F132/F$144</f>
        <v>#DIV/0!</v>
      </c>
      <c r="G276" s="0" t="e">
        <f aca="false">100*G132/G$144</f>
        <v>#DIV/0!</v>
      </c>
      <c r="H276" s="0" t="e">
        <f aca="false">100*H132/H$144</f>
        <v>#DIV/0!</v>
      </c>
      <c r="I276" s="0" t="e">
        <f aca="false">100*I132/I$144</f>
        <v>#DIV/0!</v>
      </c>
      <c r="J276" s="0" t="e">
        <f aca="false">100*J132/J$144</f>
        <v>#DIV/0!</v>
      </c>
      <c r="K276" s="0" t="e">
        <f aca="false">100*K132/K$144</f>
        <v>#DIV/0!</v>
      </c>
      <c r="L276" s="0" t="e">
        <f aca="false">100*L132/L$144</f>
        <v>#DIV/0!</v>
      </c>
      <c r="M276" s="0" t="e">
        <f aca="false">100*M132/M$144</f>
        <v>#DIV/0!</v>
      </c>
      <c r="N276" s="0" t="e">
        <f aca="false">100*N132/N$144</f>
        <v>#DIV/0!</v>
      </c>
      <c r="O276" s="0" t="e">
        <f aca="false">100*O132/O$144</f>
        <v>#DIV/0!</v>
      </c>
      <c r="P276" s="0" t="e">
        <f aca="false">100*P132/P$144</f>
        <v>#DIV/0!</v>
      </c>
      <c r="Q276" s="0" t="e">
        <f aca="false">100*Q132/Q$144</f>
        <v>#DIV/0!</v>
      </c>
      <c r="R276" s="0" t="e">
        <f aca="false">100*R132/R$144</f>
        <v>#DIV/0!</v>
      </c>
      <c r="S276" s="0" t="e">
        <f aca="false">100*S132/S$144</f>
        <v>#DIV/0!</v>
      </c>
      <c r="T276" s="0" t="e">
        <f aca="false">100*T132/T$144</f>
        <v>#DIV/0!</v>
      </c>
    </row>
    <row r="277" customFormat="false" ht="15" hidden="false" customHeight="false" outlineLevel="0" collapsed="false">
      <c r="A277" s="0" t="s">
        <v>1681</v>
      </c>
      <c r="C277" s="0" t="e">
        <f aca="false">100*C133/C$144</f>
        <v>#DIV/0!</v>
      </c>
      <c r="D277" s="0" t="e">
        <f aca="false">100*D133/D$144</f>
        <v>#DIV/0!</v>
      </c>
      <c r="E277" s="0" t="e">
        <f aca="false">100*E133/E$144</f>
        <v>#DIV/0!</v>
      </c>
      <c r="F277" s="0" t="e">
        <f aca="false">100*F133/F$144</f>
        <v>#DIV/0!</v>
      </c>
      <c r="G277" s="0" t="e">
        <f aca="false">100*G133/G$144</f>
        <v>#DIV/0!</v>
      </c>
      <c r="H277" s="0" t="e">
        <f aca="false">100*H133/H$144</f>
        <v>#DIV/0!</v>
      </c>
      <c r="I277" s="0" t="e">
        <f aca="false">100*I133/I$144</f>
        <v>#DIV/0!</v>
      </c>
      <c r="J277" s="0" t="e">
        <f aca="false">100*J133/J$144</f>
        <v>#DIV/0!</v>
      </c>
      <c r="K277" s="0" t="e">
        <f aca="false">100*K133/K$144</f>
        <v>#DIV/0!</v>
      </c>
      <c r="L277" s="0" t="e">
        <f aca="false">100*L133/L$144</f>
        <v>#DIV/0!</v>
      </c>
      <c r="M277" s="0" t="e">
        <f aca="false">100*M133/M$144</f>
        <v>#DIV/0!</v>
      </c>
      <c r="N277" s="0" t="e">
        <f aca="false">100*N133/N$144</f>
        <v>#DIV/0!</v>
      </c>
      <c r="O277" s="0" t="e">
        <f aca="false">100*O133/O$144</f>
        <v>#DIV/0!</v>
      </c>
      <c r="P277" s="0" t="e">
        <f aca="false">100*P133/P$144</f>
        <v>#DIV/0!</v>
      </c>
      <c r="Q277" s="0" t="e">
        <f aca="false">100*Q133/Q$144</f>
        <v>#DIV/0!</v>
      </c>
      <c r="R277" s="0" t="e">
        <f aca="false">100*R133/R$144</f>
        <v>#DIV/0!</v>
      </c>
      <c r="S277" s="0" t="e">
        <f aca="false">100*S133/S$144</f>
        <v>#DIV/0!</v>
      </c>
      <c r="T277" s="0" t="e">
        <f aca="false">100*T133/T$144</f>
        <v>#DIV/0!</v>
      </c>
    </row>
    <row r="278" customFormat="false" ht="15" hidden="false" customHeight="false" outlineLevel="0" collapsed="false">
      <c r="A278" s="0" t="s">
        <v>1682</v>
      </c>
      <c r="C278" s="0" t="e">
        <f aca="false">100*C134/C$144</f>
        <v>#DIV/0!</v>
      </c>
      <c r="D278" s="0" t="e">
        <f aca="false">100*D134/D$144</f>
        <v>#DIV/0!</v>
      </c>
      <c r="E278" s="0" t="e">
        <f aca="false">100*E134/E$144</f>
        <v>#DIV/0!</v>
      </c>
      <c r="F278" s="0" t="e">
        <f aca="false">100*F134/F$144</f>
        <v>#DIV/0!</v>
      </c>
      <c r="G278" s="0" t="e">
        <f aca="false">100*G134/G$144</f>
        <v>#DIV/0!</v>
      </c>
      <c r="H278" s="0" t="e">
        <f aca="false">100*H134/H$144</f>
        <v>#DIV/0!</v>
      </c>
      <c r="I278" s="0" t="e">
        <f aca="false">100*I134/I$144</f>
        <v>#DIV/0!</v>
      </c>
      <c r="J278" s="0" t="e">
        <f aca="false">100*J134/J$144</f>
        <v>#DIV/0!</v>
      </c>
      <c r="K278" s="0" t="e">
        <f aca="false">100*K134/K$144</f>
        <v>#DIV/0!</v>
      </c>
      <c r="L278" s="0" t="e">
        <f aca="false">100*L134/L$144</f>
        <v>#DIV/0!</v>
      </c>
      <c r="M278" s="0" t="e">
        <f aca="false">100*M134/M$144</f>
        <v>#DIV/0!</v>
      </c>
      <c r="N278" s="0" t="e">
        <f aca="false">100*N134/N$144</f>
        <v>#DIV/0!</v>
      </c>
      <c r="O278" s="0" t="e">
        <f aca="false">100*O134/O$144</f>
        <v>#DIV/0!</v>
      </c>
      <c r="P278" s="0" t="e">
        <f aca="false">100*P134/P$144</f>
        <v>#DIV/0!</v>
      </c>
      <c r="Q278" s="0" t="e">
        <f aca="false">100*Q134/Q$144</f>
        <v>#DIV/0!</v>
      </c>
      <c r="R278" s="0" t="e">
        <f aca="false">100*R134/R$144</f>
        <v>#DIV/0!</v>
      </c>
      <c r="S278" s="0" t="e">
        <f aca="false">100*S134/S$144</f>
        <v>#DIV/0!</v>
      </c>
      <c r="T278" s="0" t="e">
        <f aca="false">100*T134/T$144</f>
        <v>#DIV/0!</v>
      </c>
    </row>
    <row r="279" customFormat="false" ht="15" hidden="false" customHeight="false" outlineLevel="0" collapsed="false">
      <c r="A279" s="0" t="s">
        <v>1683</v>
      </c>
      <c r="C279" s="0" t="e">
        <f aca="false">100*C135/C$144</f>
        <v>#DIV/0!</v>
      </c>
      <c r="D279" s="0" t="e">
        <f aca="false">100*D135/D$144</f>
        <v>#DIV/0!</v>
      </c>
      <c r="E279" s="0" t="e">
        <f aca="false">100*E135/E$144</f>
        <v>#DIV/0!</v>
      </c>
      <c r="F279" s="0" t="e">
        <f aca="false">100*F135/F$144</f>
        <v>#DIV/0!</v>
      </c>
      <c r="G279" s="0" t="e">
        <f aca="false">100*G135/G$144</f>
        <v>#DIV/0!</v>
      </c>
      <c r="H279" s="0" t="e">
        <f aca="false">100*H135/H$144</f>
        <v>#DIV/0!</v>
      </c>
      <c r="I279" s="0" t="e">
        <f aca="false">100*I135/I$144</f>
        <v>#DIV/0!</v>
      </c>
      <c r="J279" s="0" t="e">
        <f aca="false">100*J135/J$144</f>
        <v>#DIV/0!</v>
      </c>
      <c r="K279" s="0" t="e">
        <f aca="false">100*K135/K$144</f>
        <v>#DIV/0!</v>
      </c>
      <c r="L279" s="0" t="e">
        <f aca="false">100*L135/L$144</f>
        <v>#DIV/0!</v>
      </c>
      <c r="M279" s="0" t="e">
        <f aca="false">100*M135/M$144</f>
        <v>#DIV/0!</v>
      </c>
      <c r="N279" s="0" t="e">
        <f aca="false">100*N135/N$144</f>
        <v>#DIV/0!</v>
      </c>
      <c r="O279" s="0" t="e">
        <f aca="false">100*O135/O$144</f>
        <v>#DIV/0!</v>
      </c>
      <c r="P279" s="0" t="e">
        <f aca="false">100*P135/P$144</f>
        <v>#DIV/0!</v>
      </c>
      <c r="Q279" s="0" t="e">
        <f aca="false">100*Q135/Q$144</f>
        <v>#DIV/0!</v>
      </c>
      <c r="R279" s="0" t="e">
        <f aca="false">100*R135/R$144</f>
        <v>#DIV/0!</v>
      </c>
      <c r="S279" s="0" t="e">
        <f aca="false">100*S135/S$144</f>
        <v>#DIV/0!</v>
      </c>
      <c r="T279" s="0" t="e">
        <f aca="false">100*T135/T$144</f>
        <v>#DIV/0!</v>
      </c>
    </row>
    <row r="280" customFormat="false" ht="15" hidden="false" customHeight="false" outlineLevel="0" collapsed="false">
      <c r="A280" s="0" t="s">
        <v>1684</v>
      </c>
      <c r="C280" s="0" t="e">
        <f aca="false">100*C136/C$144</f>
        <v>#DIV/0!</v>
      </c>
      <c r="D280" s="0" t="e">
        <f aca="false">100*D136/D$144</f>
        <v>#DIV/0!</v>
      </c>
      <c r="E280" s="0" t="e">
        <f aca="false">100*E136/E$144</f>
        <v>#DIV/0!</v>
      </c>
      <c r="F280" s="0" t="e">
        <f aca="false">100*F136/F$144</f>
        <v>#DIV/0!</v>
      </c>
      <c r="G280" s="0" t="e">
        <f aca="false">100*G136/G$144</f>
        <v>#DIV/0!</v>
      </c>
      <c r="H280" s="0" t="e">
        <f aca="false">100*H136/H$144</f>
        <v>#DIV/0!</v>
      </c>
      <c r="I280" s="0" t="e">
        <f aca="false">100*I136/I$144</f>
        <v>#DIV/0!</v>
      </c>
      <c r="J280" s="0" t="e">
        <f aca="false">100*J136/J$144</f>
        <v>#DIV/0!</v>
      </c>
      <c r="K280" s="0" t="e">
        <f aca="false">100*K136/K$144</f>
        <v>#DIV/0!</v>
      </c>
      <c r="L280" s="0" t="e">
        <f aca="false">100*L136/L$144</f>
        <v>#DIV/0!</v>
      </c>
      <c r="M280" s="0" t="e">
        <f aca="false">100*M136/M$144</f>
        <v>#DIV/0!</v>
      </c>
      <c r="N280" s="0" t="e">
        <f aca="false">100*N136/N$144</f>
        <v>#DIV/0!</v>
      </c>
      <c r="O280" s="0" t="e">
        <f aca="false">100*O136/O$144</f>
        <v>#DIV/0!</v>
      </c>
      <c r="P280" s="0" t="e">
        <f aca="false">100*P136/P$144</f>
        <v>#DIV/0!</v>
      </c>
      <c r="Q280" s="0" t="e">
        <f aca="false">100*Q136/Q$144</f>
        <v>#DIV/0!</v>
      </c>
      <c r="R280" s="0" t="e">
        <f aca="false">100*R136/R$144</f>
        <v>#DIV/0!</v>
      </c>
      <c r="S280" s="0" t="e">
        <f aca="false">100*S136/S$144</f>
        <v>#DIV/0!</v>
      </c>
      <c r="T280" s="0" t="e">
        <f aca="false">100*T136/T$144</f>
        <v>#DIV/0!</v>
      </c>
    </row>
    <row r="281" customFormat="false" ht="15" hidden="false" customHeight="false" outlineLevel="0" collapsed="false">
      <c r="A281" s="0" t="s">
        <v>872</v>
      </c>
      <c r="C281" s="0" t="e">
        <f aca="false">100*C137/C$144</f>
        <v>#DIV/0!</v>
      </c>
      <c r="D281" s="0" t="e">
        <f aca="false">100*D137/D$144</f>
        <v>#DIV/0!</v>
      </c>
      <c r="E281" s="0" t="e">
        <f aca="false">100*E137/E$144</f>
        <v>#DIV/0!</v>
      </c>
      <c r="F281" s="0" t="e">
        <f aca="false">100*F137/F$144</f>
        <v>#DIV/0!</v>
      </c>
      <c r="G281" s="0" t="e">
        <f aca="false">100*G137/G$144</f>
        <v>#DIV/0!</v>
      </c>
      <c r="H281" s="0" t="e">
        <f aca="false">100*H137/H$144</f>
        <v>#DIV/0!</v>
      </c>
      <c r="I281" s="0" t="e">
        <f aca="false">100*I137/I$144</f>
        <v>#DIV/0!</v>
      </c>
      <c r="J281" s="0" t="e">
        <f aca="false">100*J137/J$144</f>
        <v>#DIV/0!</v>
      </c>
      <c r="K281" s="0" t="e">
        <f aca="false">100*K137/K$144</f>
        <v>#DIV/0!</v>
      </c>
      <c r="L281" s="0" t="e">
        <f aca="false">100*L137/L$144</f>
        <v>#DIV/0!</v>
      </c>
      <c r="M281" s="0" t="e">
        <f aca="false">100*M137/M$144</f>
        <v>#DIV/0!</v>
      </c>
      <c r="N281" s="0" t="e">
        <f aca="false">100*N137/N$144</f>
        <v>#DIV/0!</v>
      </c>
      <c r="O281" s="0" t="e">
        <f aca="false">100*O137/O$144</f>
        <v>#DIV/0!</v>
      </c>
      <c r="P281" s="0" t="e">
        <f aca="false">100*P137/P$144</f>
        <v>#DIV/0!</v>
      </c>
      <c r="Q281" s="0" t="e">
        <f aca="false">100*Q137/Q$144</f>
        <v>#DIV/0!</v>
      </c>
      <c r="R281" s="0" t="e">
        <f aca="false">100*R137/R$144</f>
        <v>#DIV/0!</v>
      </c>
      <c r="S281" s="0" t="e">
        <f aca="false">100*S137/S$144</f>
        <v>#DIV/0!</v>
      </c>
      <c r="T281" s="0" t="e">
        <f aca="false">100*T137/T$144</f>
        <v>#DIV/0!</v>
      </c>
    </row>
    <row r="282" customFormat="false" ht="15" hidden="false" customHeight="false" outlineLevel="0" collapsed="false">
      <c r="A282" s="0" t="s">
        <v>875</v>
      </c>
      <c r="C282" s="0" t="e">
        <f aca="false">100*C138/C$144</f>
        <v>#DIV/0!</v>
      </c>
      <c r="D282" s="0" t="e">
        <f aca="false">100*D138/D$144</f>
        <v>#DIV/0!</v>
      </c>
      <c r="E282" s="0" t="e">
        <f aca="false">100*E138/E$144</f>
        <v>#DIV/0!</v>
      </c>
      <c r="F282" s="0" t="e">
        <f aca="false">100*F138/F$144</f>
        <v>#DIV/0!</v>
      </c>
      <c r="G282" s="0" t="e">
        <f aca="false">100*G138/G$144</f>
        <v>#DIV/0!</v>
      </c>
      <c r="H282" s="0" t="e">
        <f aca="false">100*H138/H$144</f>
        <v>#DIV/0!</v>
      </c>
      <c r="I282" s="0" t="e">
        <f aca="false">100*I138/I$144</f>
        <v>#DIV/0!</v>
      </c>
      <c r="J282" s="0" t="e">
        <f aca="false">100*J138/J$144</f>
        <v>#DIV/0!</v>
      </c>
      <c r="K282" s="0" t="e">
        <f aca="false">100*K138/K$144</f>
        <v>#DIV/0!</v>
      </c>
      <c r="L282" s="0" t="e">
        <f aca="false">100*L138/L$144</f>
        <v>#DIV/0!</v>
      </c>
      <c r="M282" s="0" t="e">
        <f aca="false">100*M138/M$144</f>
        <v>#DIV/0!</v>
      </c>
      <c r="N282" s="0" t="e">
        <f aca="false">100*N138/N$144</f>
        <v>#DIV/0!</v>
      </c>
      <c r="O282" s="0" t="e">
        <f aca="false">100*O138/O$144</f>
        <v>#DIV/0!</v>
      </c>
      <c r="P282" s="0" t="e">
        <f aca="false">100*P138/P$144</f>
        <v>#DIV/0!</v>
      </c>
      <c r="Q282" s="0" t="e">
        <f aca="false">100*Q138/Q$144</f>
        <v>#DIV/0!</v>
      </c>
      <c r="R282" s="0" t="e">
        <f aca="false">100*R138/R$144</f>
        <v>#DIV/0!</v>
      </c>
      <c r="S282" s="0" t="e">
        <f aca="false">100*S138/S$144</f>
        <v>#DIV/0!</v>
      </c>
      <c r="T282" s="0" t="e">
        <f aca="false">100*T138/T$144</f>
        <v>#DIV/0!</v>
      </c>
    </row>
    <row r="283" customFormat="false" ht="15" hidden="false" customHeight="false" outlineLevel="0" collapsed="false">
      <c r="A283" s="0" t="s">
        <v>878</v>
      </c>
      <c r="C283" s="0" t="e">
        <f aca="false">100*C139/C$144</f>
        <v>#DIV/0!</v>
      </c>
      <c r="D283" s="0" t="e">
        <f aca="false">100*D139/D$144</f>
        <v>#DIV/0!</v>
      </c>
      <c r="E283" s="0" t="e">
        <f aca="false">100*E139/E$144</f>
        <v>#DIV/0!</v>
      </c>
      <c r="F283" s="0" t="e">
        <f aca="false">100*F139/F$144</f>
        <v>#DIV/0!</v>
      </c>
      <c r="G283" s="0" t="e">
        <f aca="false">100*G139/G$144</f>
        <v>#DIV/0!</v>
      </c>
      <c r="H283" s="0" t="e">
        <f aca="false">100*H139/H$144</f>
        <v>#DIV/0!</v>
      </c>
      <c r="I283" s="0" t="e">
        <f aca="false">100*I139/I$144</f>
        <v>#DIV/0!</v>
      </c>
      <c r="J283" s="0" t="e">
        <f aca="false">100*J139/J$144</f>
        <v>#DIV/0!</v>
      </c>
      <c r="K283" s="0" t="e">
        <f aca="false">100*K139/K$144</f>
        <v>#DIV/0!</v>
      </c>
      <c r="L283" s="0" t="e">
        <f aca="false">100*L139/L$144</f>
        <v>#DIV/0!</v>
      </c>
      <c r="M283" s="0" t="e">
        <f aca="false">100*M139/M$144</f>
        <v>#DIV/0!</v>
      </c>
      <c r="N283" s="0" t="e">
        <f aca="false">100*N139/N$144</f>
        <v>#DIV/0!</v>
      </c>
      <c r="O283" s="0" t="e">
        <f aca="false">100*O139/O$144</f>
        <v>#DIV/0!</v>
      </c>
      <c r="P283" s="0" t="e">
        <f aca="false">100*P139/P$144</f>
        <v>#DIV/0!</v>
      </c>
      <c r="Q283" s="0" t="e">
        <f aca="false">100*Q139/Q$144</f>
        <v>#DIV/0!</v>
      </c>
      <c r="R283" s="0" t="e">
        <f aca="false">100*R139/R$144</f>
        <v>#DIV/0!</v>
      </c>
      <c r="S283" s="0" t="e">
        <f aca="false">100*S139/S$144</f>
        <v>#DIV/0!</v>
      </c>
      <c r="T283" s="0" t="e">
        <f aca="false">100*T139/T$144</f>
        <v>#DIV/0!</v>
      </c>
    </row>
    <row r="284" customFormat="false" ht="15" hidden="false" customHeight="false" outlineLevel="0" collapsed="false">
      <c r="A284" s="0" t="s">
        <v>881</v>
      </c>
      <c r="C284" s="0" t="e">
        <f aca="false">100*C140/C$144</f>
        <v>#DIV/0!</v>
      </c>
      <c r="D284" s="0" t="e">
        <f aca="false">100*D140/D$144</f>
        <v>#DIV/0!</v>
      </c>
      <c r="E284" s="0" t="e">
        <f aca="false">100*E140/E$144</f>
        <v>#DIV/0!</v>
      </c>
      <c r="F284" s="0" t="e">
        <f aca="false">100*F140/F$144</f>
        <v>#DIV/0!</v>
      </c>
      <c r="G284" s="0" t="e">
        <f aca="false">100*G140/G$144</f>
        <v>#DIV/0!</v>
      </c>
      <c r="H284" s="0" t="e">
        <f aca="false">100*H140/H$144</f>
        <v>#DIV/0!</v>
      </c>
      <c r="I284" s="0" t="e">
        <f aca="false">100*I140/I$144</f>
        <v>#DIV/0!</v>
      </c>
      <c r="J284" s="0" t="e">
        <f aca="false">100*J140/J$144</f>
        <v>#DIV/0!</v>
      </c>
      <c r="K284" s="0" t="e">
        <f aca="false">100*K140/K$144</f>
        <v>#DIV/0!</v>
      </c>
      <c r="L284" s="0" t="e">
        <f aca="false">100*L140/L$144</f>
        <v>#DIV/0!</v>
      </c>
      <c r="M284" s="0" t="e">
        <f aca="false">100*M140/M$144</f>
        <v>#DIV/0!</v>
      </c>
      <c r="N284" s="0" t="e">
        <f aca="false">100*N140/N$144</f>
        <v>#DIV/0!</v>
      </c>
      <c r="O284" s="0" t="e">
        <f aca="false">100*O140/O$144</f>
        <v>#DIV/0!</v>
      </c>
      <c r="P284" s="0" t="e">
        <f aca="false">100*P140/P$144</f>
        <v>#DIV/0!</v>
      </c>
      <c r="Q284" s="0" t="e">
        <f aca="false">100*Q140/Q$144</f>
        <v>#DIV/0!</v>
      </c>
      <c r="R284" s="0" t="e">
        <f aca="false">100*R140/R$144</f>
        <v>#DIV/0!</v>
      </c>
      <c r="S284" s="0" t="e">
        <f aca="false">100*S140/S$144</f>
        <v>#DIV/0!</v>
      </c>
      <c r="T284" s="0" t="e">
        <f aca="false">100*T140/T$144</f>
        <v>#DIV/0!</v>
      </c>
    </row>
    <row r="285" customFormat="false" ht="15" hidden="false" customHeight="false" outlineLevel="0" collapsed="false">
      <c r="A285" s="0" t="s">
        <v>884</v>
      </c>
      <c r="C285" s="0" t="e">
        <f aca="false">100*C141/C$144</f>
        <v>#DIV/0!</v>
      </c>
      <c r="D285" s="0" t="e">
        <f aca="false">100*D141/D$144</f>
        <v>#DIV/0!</v>
      </c>
      <c r="E285" s="0" t="e">
        <f aca="false">100*E141/E$144</f>
        <v>#DIV/0!</v>
      </c>
      <c r="F285" s="0" t="e">
        <f aca="false">100*F141/F$144</f>
        <v>#DIV/0!</v>
      </c>
      <c r="G285" s="0" t="e">
        <f aca="false">100*G141/G$144</f>
        <v>#DIV/0!</v>
      </c>
      <c r="H285" s="0" t="e">
        <f aca="false">100*H141/H$144</f>
        <v>#DIV/0!</v>
      </c>
      <c r="I285" s="0" t="e">
        <f aca="false">100*I141/I$144</f>
        <v>#DIV/0!</v>
      </c>
      <c r="J285" s="0" t="e">
        <f aca="false">100*J141/J$144</f>
        <v>#DIV/0!</v>
      </c>
      <c r="K285" s="0" t="e">
        <f aca="false">100*K141/K$144</f>
        <v>#DIV/0!</v>
      </c>
      <c r="L285" s="0" t="e">
        <f aca="false">100*L141/L$144</f>
        <v>#DIV/0!</v>
      </c>
      <c r="M285" s="0" t="e">
        <f aca="false">100*M141/M$144</f>
        <v>#DIV/0!</v>
      </c>
      <c r="N285" s="0" t="e">
        <f aca="false">100*N141/N$144</f>
        <v>#DIV/0!</v>
      </c>
      <c r="O285" s="0" t="e">
        <f aca="false">100*O141/O$144</f>
        <v>#DIV/0!</v>
      </c>
      <c r="P285" s="0" t="e">
        <f aca="false">100*P141/P$144</f>
        <v>#DIV/0!</v>
      </c>
      <c r="Q285" s="0" t="e">
        <f aca="false">100*Q141/Q$144</f>
        <v>#DIV/0!</v>
      </c>
      <c r="R285" s="0" t="e">
        <f aca="false">100*R141/R$144</f>
        <v>#DIV/0!</v>
      </c>
      <c r="S285" s="0" t="e">
        <f aca="false">100*S141/S$144</f>
        <v>#DIV/0!</v>
      </c>
      <c r="T285" s="0" t="e">
        <f aca="false">100*T141/T$144</f>
        <v>#DIV/0!</v>
      </c>
    </row>
    <row r="286" customFormat="false" ht="15" hidden="false" customHeight="false" outlineLevel="0" collapsed="false">
      <c r="A286" s="0" t="s">
        <v>887</v>
      </c>
      <c r="C286" s="0" t="e">
        <f aca="false">100*C142/C$144</f>
        <v>#DIV/0!</v>
      </c>
      <c r="D286" s="0" t="e">
        <f aca="false">100*D142/D$144</f>
        <v>#DIV/0!</v>
      </c>
      <c r="E286" s="0" t="e">
        <f aca="false">100*E142/E$144</f>
        <v>#DIV/0!</v>
      </c>
      <c r="F286" s="0" t="e">
        <f aca="false">100*F142/F$144</f>
        <v>#DIV/0!</v>
      </c>
      <c r="G286" s="0" t="e">
        <f aca="false">100*G142/G$144</f>
        <v>#DIV/0!</v>
      </c>
      <c r="H286" s="0" t="e">
        <f aca="false">100*H142/H$144</f>
        <v>#DIV/0!</v>
      </c>
      <c r="I286" s="0" t="e">
        <f aca="false">100*I142/I$144</f>
        <v>#DIV/0!</v>
      </c>
      <c r="J286" s="0" t="e">
        <f aca="false">100*J142/J$144</f>
        <v>#DIV/0!</v>
      </c>
      <c r="K286" s="0" t="e">
        <f aca="false">100*K142/K$144</f>
        <v>#DIV/0!</v>
      </c>
      <c r="L286" s="0" t="e">
        <f aca="false">100*L142/L$144</f>
        <v>#DIV/0!</v>
      </c>
      <c r="M286" s="0" t="e">
        <f aca="false">100*M142/M$144</f>
        <v>#DIV/0!</v>
      </c>
      <c r="N286" s="0" t="e">
        <f aca="false">100*N142/N$144</f>
        <v>#DIV/0!</v>
      </c>
      <c r="O286" s="0" t="e">
        <f aca="false">100*O142/O$144</f>
        <v>#DIV/0!</v>
      </c>
      <c r="P286" s="0" t="e">
        <f aca="false">100*P142/P$144</f>
        <v>#DIV/0!</v>
      </c>
      <c r="Q286" s="0" t="e">
        <f aca="false">100*Q142/Q$144</f>
        <v>#DIV/0!</v>
      </c>
      <c r="R286" s="0" t="e">
        <f aca="false">100*R142/R$144</f>
        <v>#DIV/0!</v>
      </c>
      <c r="S286" s="0" t="e">
        <f aca="false">100*S142/S$144</f>
        <v>#DIV/0!</v>
      </c>
      <c r="T286" s="0" t="e">
        <f aca="false">100*T142/T$144</f>
        <v>#DIV/0!</v>
      </c>
    </row>
    <row r="287" customFormat="false" ht="15" hidden="false" customHeight="false" outlineLevel="0" collapsed="false">
      <c r="A287" s="0" t="s">
        <v>890</v>
      </c>
      <c r="C287" s="0" t="e">
        <f aca="false">100*C143/C$144</f>
        <v>#DIV/0!</v>
      </c>
      <c r="D287" s="0" t="e">
        <f aca="false">100*D143/D$144</f>
        <v>#DIV/0!</v>
      </c>
      <c r="E287" s="0" t="e">
        <f aca="false">100*E143/E$144</f>
        <v>#DIV/0!</v>
      </c>
      <c r="F287" s="0" t="e">
        <f aca="false">100*F143/F$144</f>
        <v>#DIV/0!</v>
      </c>
      <c r="G287" s="0" t="e">
        <f aca="false">100*G143/G$144</f>
        <v>#DIV/0!</v>
      </c>
      <c r="H287" s="0" t="e">
        <f aca="false">100*H143/H$144</f>
        <v>#DIV/0!</v>
      </c>
      <c r="I287" s="0" t="e">
        <f aca="false">100*I143/I$144</f>
        <v>#DIV/0!</v>
      </c>
      <c r="J287" s="0" t="e">
        <f aca="false">100*J143/J$144</f>
        <v>#DIV/0!</v>
      </c>
      <c r="K287" s="0" t="e">
        <f aca="false">100*K143/K$144</f>
        <v>#DIV/0!</v>
      </c>
      <c r="L287" s="0" t="e">
        <f aca="false">100*L143/L$144</f>
        <v>#DIV/0!</v>
      </c>
      <c r="M287" s="0" t="e">
        <f aca="false">100*M143/M$144</f>
        <v>#DIV/0!</v>
      </c>
      <c r="N287" s="0" t="e">
        <f aca="false">100*N143/N$144</f>
        <v>#DIV/0!</v>
      </c>
      <c r="O287" s="0" t="e">
        <f aca="false">100*O143/O$144</f>
        <v>#DIV/0!</v>
      </c>
      <c r="P287" s="0" t="e">
        <f aca="false">100*P143/P$144</f>
        <v>#DIV/0!</v>
      </c>
      <c r="Q287" s="0" t="e">
        <f aca="false">100*Q143/Q$144</f>
        <v>#DIV/0!</v>
      </c>
      <c r="R287" s="0" t="e">
        <f aca="false">100*R143/R$144</f>
        <v>#DIV/0!</v>
      </c>
      <c r="S287" s="0" t="e">
        <f aca="false">100*S143/S$144</f>
        <v>#DIV/0!</v>
      </c>
      <c r="T287" s="0" t="e">
        <f aca="false">100*T143/T$144</f>
        <v>#DIV/0!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24"/>
  <sheetViews>
    <sheetView showFormulas="false" showGridLines="true" showRowColHeaders="true" showZeros="true" rightToLeft="false" tabSelected="true" showOutlineSymbols="true" defaultGridColor="true" view="normal" topLeftCell="AE1" colorId="64" zoomScale="100" zoomScaleNormal="100" zoomScalePageLayoutView="100" workbookViewId="0">
      <selection pane="topLeft" activeCell="B27" activeCellId="0" sqref="B27"/>
    </sheetView>
  </sheetViews>
  <sheetFormatPr defaultColWidth="10.5625" defaultRowHeight="15" zeroHeight="false" outlineLevelRow="0" outlineLevelCol="0"/>
  <sheetData>
    <row r="1" customFormat="false" ht="15" hidden="false" customHeight="false" outlineLevel="0" collapsed="false"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</row>
    <row r="2" customFormat="false" ht="18" hidden="false" customHeight="false" outlineLevel="0" collapsed="false">
      <c r="A2" s="0" t="s">
        <v>899</v>
      </c>
      <c r="B2" s="22" t="s">
        <v>899</v>
      </c>
      <c r="C2" s="0" t="n">
        <v>1.05076548000053</v>
      </c>
      <c r="D2" s="0" t="n">
        <v>0.987654972612773</v>
      </c>
      <c r="E2" s="0" t="n">
        <v>0.310999585368029</v>
      </c>
      <c r="F2" s="0" t="n">
        <v>4.70795143234011</v>
      </c>
      <c r="G2" s="0" t="n">
        <v>0.708251050498151</v>
      </c>
      <c r="H2" s="0" t="n">
        <v>0.756830793004144</v>
      </c>
      <c r="I2" s="0" t="n">
        <v>0.846528126203283</v>
      </c>
      <c r="J2" s="0" t="n">
        <v>1.09816511059375</v>
      </c>
      <c r="K2" s="0" t="n">
        <v>0</v>
      </c>
      <c r="L2" s="0" t="n">
        <v>4.52696807964693</v>
      </c>
      <c r="M2" s="0" t="n">
        <v>1.10838202275067</v>
      </c>
      <c r="N2" s="0" t="n">
        <v>0.692019262581333</v>
      </c>
      <c r="O2" s="0" t="n">
        <v>0</v>
      </c>
      <c r="P2" s="0" t="n">
        <v>0</v>
      </c>
      <c r="Q2" s="0" t="n">
        <v>1.1222795530146</v>
      </c>
      <c r="R2" s="0" t="n">
        <v>17.0902768806786</v>
      </c>
      <c r="S2" s="0" t="n">
        <v>0.7876701943779</v>
      </c>
      <c r="T2" s="0" t="n">
        <v>0.846528126203283</v>
      </c>
    </row>
    <row r="3" customFormat="false" ht="18" hidden="false" customHeight="false" outlineLevel="0" collapsed="false">
      <c r="A3" s="0" t="s">
        <v>905</v>
      </c>
      <c r="B3" s="22" t="s">
        <v>905</v>
      </c>
      <c r="C3" s="0" t="n">
        <v>5.08967265137668</v>
      </c>
      <c r="D3" s="0" t="n">
        <v>13.1074033435726</v>
      </c>
      <c r="E3" s="0" t="n">
        <v>8.26589852856019</v>
      </c>
      <c r="F3" s="0" t="n">
        <v>34.1178509825143</v>
      </c>
      <c r="G3" s="0" t="n">
        <v>8.26589852856019</v>
      </c>
      <c r="H3" s="0" t="n">
        <v>7.45768069115684</v>
      </c>
      <c r="I3" s="0" t="n">
        <v>9.0994374263142</v>
      </c>
      <c r="J3" s="0" t="n">
        <v>11.7180964709976</v>
      </c>
      <c r="K3" s="0" t="n">
        <v>5.9306550971351</v>
      </c>
      <c r="L3" s="0" t="n">
        <v>58.8865082623422</v>
      </c>
      <c r="M3" s="0" t="n">
        <v>8.72377904308238</v>
      </c>
      <c r="N3" s="0" t="n">
        <v>5.77280079403007</v>
      </c>
      <c r="O3" s="0" t="n">
        <v>1.76223718321199</v>
      </c>
      <c r="P3" s="0" t="n">
        <v>8.20168761125709</v>
      </c>
      <c r="Q3" s="0" t="n">
        <v>23.0696467979704</v>
      </c>
      <c r="R3" s="0" t="n">
        <v>99.9886965508332</v>
      </c>
      <c r="S3" s="0" t="n">
        <v>4.27267489462353</v>
      </c>
      <c r="T3" s="0" t="n">
        <v>7.87428678109284</v>
      </c>
    </row>
    <row r="4" customFormat="false" ht="18" hidden="false" customHeight="false" outlineLevel="0" collapsed="false">
      <c r="A4" s="0" t="s">
        <v>908</v>
      </c>
      <c r="B4" s="22" t="s">
        <v>908</v>
      </c>
      <c r="C4" s="0" t="n">
        <v>31.1664403798333</v>
      </c>
      <c r="D4" s="0" t="n">
        <v>246.944279210196</v>
      </c>
      <c r="E4" s="0" t="n">
        <v>55.9462934785144</v>
      </c>
      <c r="F4" s="0" t="n">
        <v>198.94392396929</v>
      </c>
      <c r="G4" s="0" t="n">
        <v>25.1347458759596</v>
      </c>
      <c r="H4" s="0" t="n">
        <v>53.8579054576105</v>
      </c>
      <c r="I4" s="0" t="n">
        <v>53.8579054576105</v>
      </c>
      <c r="J4" s="0" t="n">
        <v>173.801507827836</v>
      </c>
      <c r="K4" s="0" t="n">
        <v>37.7654260959522</v>
      </c>
      <c r="L4" s="0" t="n">
        <v>200.841629888125</v>
      </c>
      <c r="M4" s="0" t="n">
        <v>36.4506965377793</v>
      </c>
      <c r="N4" s="0" t="n">
        <v>53.6737675991619</v>
      </c>
      <c r="O4" s="0" t="n">
        <v>11.3639325626561</v>
      </c>
      <c r="P4" s="0" t="n">
        <v>44.6336719448003</v>
      </c>
      <c r="Q4" s="0" t="n">
        <v>238.645461767723</v>
      </c>
      <c r="R4" s="0" t="n">
        <v>669.430090858201</v>
      </c>
      <c r="S4" s="0" t="n">
        <v>21.7022470206508</v>
      </c>
      <c r="T4" s="0" t="n">
        <v>70.4677782574706</v>
      </c>
    </row>
    <row r="5" customFormat="false" ht="18" hidden="false" customHeight="false" outlineLevel="0" collapsed="false">
      <c r="A5" s="0" t="s">
        <v>911</v>
      </c>
      <c r="B5" s="22" t="s">
        <v>911</v>
      </c>
      <c r="C5" s="0" t="n">
        <v>201.065597611844</v>
      </c>
      <c r="D5" s="0" t="n">
        <v>43.2118789325991</v>
      </c>
      <c r="E5" s="0" t="n">
        <v>362.660483512772</v>
      </c>
      <c r="F5" s="0" t="n">
        <v>585.630517130585</v>
      </c>
      <c r="G5" s="0" t="n">
        <v>36.8201458076586</v>
      </c>
      <c r="H5" s="0" t="n">
        <v>54.6665378942193</v>
      </c>
      <c r="I5" s="0" t="n">
        <v>101.726909368924</v>
      </c>
      <c r="J5" s="0" t="n">
        <v>48.5925422148698</v>
      </c>
      <c r="K5" s="0" t="n">
        <v>72.9140332920259</v>
      </c>
      <c r="L5" s="0" t="n">
        <v>250.65046700195</v>
      </c>
      <c r="M5" s="0" t="n">
        <v>61.5800181112228</v>
      </c>
      <c r="N5" s="0" t="n">
        <v>67.3317281182223</v>
      </c>
      <c r="O5" s="0" t="n">
        <v>37.7355824846749</v>
      </c>
      <c r="P5" s="0" t="n">
        <v>68.2589380477302</v>
      </c>
      <c r="Q5" s="0" t="n">
        <v>20.9486298347834</v>
      </c>
      <c r="R5" s="0" t="n">
        <v>809.784480902554</v>
      </c>
      <c r="S5" s="0" t="n">
        <v>68.2589380477302</v>
      </c>
      <c r="T5" s="0" t="n">
        <v>70.6498022239595</v>
      </c>
    </row>
    <row r="6" customFormat="false" ht="18" hidden="false" customHeight="false" outlineLevel="0" collapsed="false">
      <c r="A6" s="0" t="s">
        <v>914</v>
      </c>
      <c r="B6" s="22" t="s">
        <v>914</v>
      </c>
      <c r="C6" s="0" t="n">
        <v>285.313035481672</v>
      </c>
      <c r="D6" s="0" t="n">
        <v>397.514303860267</v>
      </c>
      <c r="E6" s="0" t="n">
        <v>582.874191724045</v>
      </c>
      <c r="F6" s="0" t="n">
        <v>1296.15534210437</v>
      </c>
      <c r="G6" s="0" t="n">
        <v>184.054700144026</v>
      </c>
      <c r="H6" s="0" t="n">
        <v>246.4792442228</v>
      </c>
      <c r="I6" s="0" t="n">
        <v>157.456904129888</v>
      </c>
      <c r="J6" s="0" t="n">
        <v>246.4792442228</v>
      </c>
      <c r="K6" s="0" t="n">
        <v>149.904135811539</v>
      </c>
      <c r="L6" s="0" t="n">
        <v>723.266704300523</v>
      </c>
      <c r="M6" s="0" t="n">
        <v>173.587386649796</v>
      </c>
      <c r="N6" s="0" t="n">
        <v>192.630408410837</v>
      </c>
      <c r="O6" s="0" t="n">
        <v>120.265067513228</v>
      </c>
      <c r="P6" s="0" t="n">
        <v>223.926142350347</v>
      </c>
      <c r="Q6" s="0" t="n">
        <v>274.822887033511</v>
      </c>
      <c r="R6" s="0" t="n">
        <v>2515.14985144038</v>
      </c>
      <c r="S6" s="0" t="n">
        <v>225.612548139612</v>
      </c>
      <c r="T6" s="0" t="n">
        <v>368.306243655415</v>
      </c>
    </row>
    <row r="7" customFormat="false" ht="18" hidden="false" customHeight="false" outlineLevel="0" collapsed="false">
      <c r="A7" s="0" t="s">
        <v>917</v>
      </c>
      <c r="B7" s="22" t="s">
        <v>917</v>
      </c>
      <c r="C7" s="0" t="n">
        <v>275.759445237881</v>
      </c>
      <c r="D7" s="0" t="n">
        <v>1184.67979430168</v>
      </c>
      <c r="E7" s="0" t="n">
        <v>581.80340290035</v>
      </c>
      <c r="F7" s="0" t="n">
        <v>888.606385497345</v>
      </c>
      <c r="G7" s="0" t="n">
        <v>130.949234584032</v>
      </c>
      <c r="H7" s="0" t="n">
        <v>307.200428461052</v>
      </c>
      <c r="I7" s="0" t="n">
        <v>153.061516860009</v>
      </c>
      <c r="J7" s="0" t="n">
        <v>731.509184868337</v>
      </c>
      <c r="K7" s="0" t="n">
        <v>81.572824606133</v>
      </c>
      <c r="L7" s="0" t="n">
        <v>441.583059632557</v>
      </c>
      <c r="M7" s="0" t="n">
        <v>174.089166759704</v>
      </c>
      <c r="N7" s="0" t="n">
        <v>356.797044443628</v>
      </c>
      <c r="O7" s="0" t="n">
        <v>165.960852896835</v>
      </c>
      <c r="P7" s="0" t="n">
        <v>356.797044443628</v>
      </c>
      <c r="Q7" s="0" t="n">
        <v>745.17984864263</v>
      </c>
      <c r="R7" s="0" t="n">
        <v>1902.61755587133</v>
      </c>
      <c r="S7" s="0" t="n">
        <v>234.093459077539</v>
      </c>
      <c r="T7" s="0" t="n">
        <v>416.434080487264</v>
      </c>
    </row>
    <row r="8" customFormat="false" ht="18" hidden="false" customHeight="false" outlineLevel="0" collapsed="false">
      <c r="A8" s="0" t="s">
        <v>920</v>
      </c>
      <c r="B8" s="22" t="s">
        <v>920</v>
      </c>
      <c r="C8" s="0" t="n">
        <v>42.5558737671385</v>
      </c>
      <c r="D8" s="0" t="n">
        <v>1.58764643246535</v>
      </c>
      <c r="E8" s="0" t="n">
        <v>8.75990338727933</v>
      </c>
      <c r="F8" s="0" t="n">
        <v>20.0865830148476</v>
      </c>
      <c r="G8" s="0" t="n">
        <v>5.54870896375596</v>
      </c>
      <c r="H8" s="0" t="n">
        <v>5.69203483880031</v>
      </c>
      <c r="I8" s="0" t="n">
        <v>15.199074982285</v>
      </c>
      <c r="J8" s="0" t="n">
        <v>3.83245477271168</v>
      </c>
      <c r="K8" s="0" t="n">
        <v>14.3064239335339</v>
      </c>
      <c r="L8" s="0" t="n">
        <v>9.09563276198296</v>
      </c>
      <c r="M8" s="0" t="n">
        <v>7.50809422797812</v>
      </c>
      <c r="N8" s="0" t="n">
        <v>7.56258500900636</v>
      </c>
      <c r="O8" s="0" t="n">
        <v>4.98698861393709</v>
      </c>
      <c r="P8" s="0" t="n">
        <v>4.43115448629891</v>
      </c>
      <c r="Q8" s="0" t="n">
        <v>12.8722874786796</v>
      </c>
      <c r="R8" s="0" t="n">
        <v>23.8556603367351</v>
      </c>
      <c r="S8" s="0" t="n">
        <v>9.23522455044425</v>
      </c>
      <c r="T8" s="0" t="n">
        <v>8.75990338727933</v>
      </c>
    </row>
    <row r="9" customFormat="false" ht="18" hidden="false" customHeight="false" outlineLevel="0" collapsed="false">
      <c r="A9" s="0" t="s">
        <v>923</v>
      </c>
      <c r="B9" s="22" t="s">
        <v>923</v>
      </c>
      <c r="C9" s="0" t="n">
        <v>16.4136418418824</v>
      </c>
      <c r="D9" s="0" t="n">
        <v>2.1569983392168</v>
      </c>
      <c r="E9" s="0" t="n">
        <v>5.65330039030292</v>
      </c>
      <c r="F9" s="0" t="n">
        <v>9.8276795075591</v>
      </c>
      <c r="G9" s="0" t="n">
        <v>3.50413517646884</v>
      </c>
      <c r="H9" s="0" t="n">
        <v>4.49445107817658</v>
      </c>
      <c r="I9" s="0" t="n">
        <v>4.57990646669892</v>
      </c>
      <c r="J9" s="0" t="n">
        <v>2.28831198597001</v>
      </c>
      <c r="K9" s="0" t="n">
        <v>5.11545132425865</v>
      </c>
      <c r="L9" s="0" t="n">
        <v>2.94634609463204</v>
      </c>
      <c r="M9" s="0" t="n">
        <v>4.57990646669892</v>
      </c>
      <c r="N9" s="0" t="n">
        <v>4.16590081976253</v>
      </c>
      <c r="O9" s="0" t="n">
        <v>3.86715170008905</v>
      </c>
      <c r="P9" s="0" t="n">
        <v>2.82039121159183</v>
      </c>
      <c r="Q9" s="0" t="n">
        <v>17.1150995580276</v>
      </c>
      <c r="R9" s="0" t="n">
        <v>11.982732635749</v>
      </c>
      <c r="S9" s="0" t="n">
        <v>6.76077265973254</v>
      </c>
      <c r="T9" s="0" t="n">
        <v>6.0668821394817</v>
      </c>
    </row>
    <row r="10" customFormat="false" ht="18" hidden="false" customHeight="false" outlineLevel="0" collapsed="false">
      <c r="A10" s="0" t="s">
        <v>926</v>
      </c>
      <c r="B10" s="22" t="s">
        <v>926</v>
      </c>
      <c r="C10" s="0" t="n">
        <v>10.1600767449968</v>
      </c>
      <c r="D10" s="0" t="n">
        <v>11.3545436482488</v>
      </c>
      <c r="E10" s="0" t="n">
        <v>7.50108873808688</v>
      </c>
      <c r="F10" s="0" t="n">
        <v>11.4219400006764</v>
      </c>
      <c r="G10" s="0" t="n">
        <v>2.25244621300984</v>
      </c>
      <c r="H10" s="0" t="n">
        <v>5.1801643604692</v>
      </c>
      <c r="I10" s="0" t="n">
        <v>3.59271831359156</v>
      </c>
      <c r="J10" s="0" t="n">
        <v>6.78351578372805</v>
      </c>
      <c r="K10" s="0" t="n">
        <v>4.43139004277634</v>
      </c>
      <c r="L10" s="0" t="n">
        <v>4.71813096582162</v>
      </c>
      <c r="M10" s="0" t="n">
        <v>6.48220510339524</v>
      </c>
      <c r="N10" s="0" t="n">
        <v>6.9385729515127</v>
      </c>
      <c r="O10" s="0" t="n">
        <v>3.67686624555257</v>
      </c>
      <c r="P10" s="0" t="n">
        <v>2.51665102576544</v>
      </c>
      <c r="Q10" s="0" t="n">
        <v>14.041879665929</v>
      </c>
      <c r="R10" s="0" t="n">
        <v>20.4457865047582</v>
      </c>
      <c r="S10" s="0" t="n">
        <v>6.78351578372805</v>
      </c>
      <c r="T10" s="0" t="n">
        <v>7.82119645753358</v>
      </c>
    </row>
    <row r="11" customFormat="false" ht="18" hidden="false" customHeight="false" outlineLevel="0" collapsed="false">
      <c r="A11" s="0" t="s">
        <v>935</v>
      </c>
      <c r="B11" s="22" t="s">
        <v>935</v>
      </c>
      <c r="C11" s="0" t="n">
        <v>1.72572722075073</v>
      </c>
      <c r="D11" s="0" t="n">
        <v>4.07529083975464</v>
      </c>
      <c r="E11" s="0" t="n">
        <v>2.12566149718225</v>
      </c>
      <c r="F11" s="0" t="n">
        <v>3.12933337842865</v>
      </c>
      <c r="G11" s="0" t="n">
        <v>0.654798141026593</v>
      </c>
      <c r="H11" s="0" t="n">
        <v>1.11505232843998</v>
      </c>
      <c r="I11" s="0" t="n">
        <v>0</v>
      </c>
      <c r="J11" s="0" t="n">
        <v>3.04383427483019</v>
      </c>
      <c r="K11" s="0" t="n">
        <v>0</v>
      </c>
      <c r="L11" s="0" t="n">
        <v>0.607487426870574</v>
      </c>
      <c r="M11" s="0" t="n">
        <v>1.50720107178743</v>
      </c>
      <c r="N11" s="0" t="n">
        <v>2.36141234422674</v>
      </c>
      <c r="O11" s="0" t="n">
        <v>1.50074240810172</v>
      </c>
      <c r="P11" s="0" t="n">
        <v>0</v>
      </c>
      <c r="Q11" s="0" t="n">
        <v>2.69148968573462</v>
      </c>
      <c r="R11" s="0" t="n">
        <v>3.82756319166344</v>
      </c>
      <c r="S11" s="0" t="n">
        <v>2.19395336143373</v>
      </c>
      <c r="T11" s="0" t="n">
        <v>1.72572722075073</v>
      </c>
    </row>
    <row r="12" customFormat="false" ht="18" hidden="false" customHeight="false" outlineLevel="0" collapsed="false">
      <c r="A12" s="0" t="s">
        <v>944</v>
      </c>
      <c r="B12" s="22" t="s">
        <v>944</v>
      </c>
      <c r="C12" s="0" t="n">
        <v>0.748919244353727</v>
      </c>
      <c r="D12" s="0" t="n">
        <v>0.216840921050842</v>
      </c>
      <c r="E12" s="0" t="n">
        <v>1.00154650685416</v>
      </c>
      <c r="F12" s="0" t="n">
        <v>2.04324077518855</v>
      </c>
      <c r="G12" s="0" t="n">
        <v>0.39644241191406</v>
      </c>
      <c r="H12" s="0" t="n">
        <v>0.66990939102339</v>
      </c>
      <c r="I12" s="0" t="n">
        <v>0.316726682006253</v>
      </c>
      <c r="J12" s="0" t="n">
        <v>0.350933263230554</v>
      </c>
      <c r="K12" s="0" t="n">
        <v>0.581918162944378</v>
      </c>
      <c r="L12" s="0" t="n">
        <v>0.17576721748948</v>
      </c>
      <c r="M12" s="0" t="n">
        <v>0.500539615198541</v>
      </c>
      <c r="N12" s="0" t="n">
        <v>0.377715693122082</v>
      </c>
      <c r="O12" s="0" t="n">
        <v>0.649763368718861</v>
      </c>
      <c r="P12" s="0" t="n">
        <v>0.32776740507982</v>
      </c>
      <c r="Q12" s="0" t="n">
        <v>0.500539615198541</v>
      </c>
      <c r="R12" s="0" t="n">
        <v>1.25575937648021</v>
      </c>
      <c r="S12" s="0" t="n">
        <v>0.432877460047912</v>
      </c>
      <c r="T12" s="0" t="n">
        <v>0.60674655496307</v>
      </c>
    </row>
    <row r="13" s="33" customFormat="true" ht="18" hidden="false" customHeight="false" outlineLevel="0" collapsed="false">
      <c r="A13" s="33" t="s">
        <v>1686</v>
      </c>
      <c r="B13" s="34" t="s">
        <v>1686</v>
      </c>
      <c r="C13" s="33" t="n">
        <v>792.252663631573</v>
      </c>
      <c r="D13" s="33" t="n">
        <v>285.633319335779</v>
      </c>
      <c r="E13" s="33" t="n">
        <v>744.296825574039</v>
      </c>
      <c r="F13" s="33" t="n">
        <v>507.322352622857</v>
      </c>
      <c r="G13" s="33" t="n">
        <v>890.881824525977</v>
      </c>
      <c r="H13" s="33" t="n">
        <v>1053.59275128187</v>
      </c>
      <c r="I13" s="33" t="n">
        <v>1042.24939693226</v>
      </c>
      <c r="J13" s="33" t="n">
        <v>323.29982511382</v>
      </c>
      <c r="K13" s="33" t="n">
        <v>1160.94242390865</v>
      </c>
      <c r="L13" s="33" t="n">
        <v>769.783434260495</v>
      </c>
      <c r="M13" s="33" t="n">
        <v>744.296825574039</v>
      </c>
      <c r="N13" s="33" t="n">
        <v>551.409770981142</v>
      </c>
      <c r="O13" s="33" t="n">
        <v>534.542491736245</v>
      </c>
      <c r="P13" s="33" t="n">
        <v>1202.86193430511</v>
      </c>
      <c r="Q13" s="33" t="n">
        <v>386.802202888989</v>
      </c>
      <c r="R13" s="33" t="n">
        <v>645.911380958533</v>
      </c>
      <c r="S13" s="33" t="n">
        <v>909.724959820481</v>
      </c>
      <c r="T13" s="33" t="n">
        <v>700.092178803543</v>
      </c>
    </row>
    <row r="14" customFormat="false" ht="18" hidden="false" customHeight="false" outlineLevel="0" collapsed="false">
      <c r="A14" s="0" t="s">
        <v>947</v>
      </c>
      <c r="B14" s="22" t="s">
        <v>947</v>
      </c>
      <c r="C14" s="0" t="n">
        <v>1.13388233162462</v>
      </c>
      <c r="D14" s="0" t="n">
        <v>0</v>
      </c>
      <c r="E14" s="0" t="n">
        <v>1.51128682623991</v>
      </c>
      <c r="F14" s="0" t="n">
        <v>0.286214360604728</v>
      </c>
      <c r="G14" s="0" t="n">
        <v>0.25093171390815</v>
      </c>
      <c r="H14" s="0" t="n">
        <v>0</v>
      </c>
      <c r="I14" s="0" t="n">
        <v>0.521720910332429</v>
      </c>
      <c r="J14" s="0" t="n">
        <v>0.223377685914826</v>
      </c>
      <c r="K14" s="0" t="n">
        <v>0</v>
      </c>
      <c r="L14" s="0" t="n">
        <v>0</v>
      </c>
      <c r="M14" s="0" t="n">
        <v>0.305161698485356</v>
      </c>
      <c r="N14" s="0" t="n">
        <v>0.193912436128368</v>
      </c>
      <c r="O14" s="0" t="n">
        <v>0</v>
      </c>
      <c r="P14" s="0" t="n">
        <v>0</v>
      </c>
      <c r="Q14" s="0" t="n">
        <v>1.40171686913942</v>
      </c>
      <c r="R14" s="0" t="n">
        <v>0.223377685914826</v>
      </c>
      <c r="S14" s="0" t="n">
        <v>0.260787821815205</v>
      </c>
      <c r="T14" s="0" t="n">
        <v>0.156937330081794</v>
      </c>
    </row>
    <row r="15" customFormat="false" ht="18" hidden="false" customHeight="false" outlineLevel="0" collapsed="false">
      <c r="A15" s="0" t="s">
        <v>950</v>
      </c>
      <c r="B15" s="22" t="s">
        <v>950</v>
      </c>
      <c r="C15" s="0" t="n">
        <v>0.350950040348454</v>
      </c>
      <c r="D15" s="0" t="n">
        <v>0.105719246773152</v>
      </c>
      <c r="E15" s="0" t="n">
        <v>0</v>
      </c>
      <c r="F15" s="0" t="n">
        <v>0.279450062569757</v>
      </c>
      <c r="G15" s="0" t="n">
        <v>0.11878424327013</v>
      </c>
      <c r="H15" s="0" t="n">
        <v>0.460068834726417</v>
      </c>
      <c r="I15" s="0" t="n">
        <v>0.337012415917571</v>
      </c>
      <c r="J15" s="0" t="n">
        <v>0.279450062569757</v>
      </c>
      <c r="K15" s="0" t="n">
        <v>0.573791000484001</v>
      </c>
      <c r="L15" s="0" t="n">
        <v>0</v>
      </c>
      <c r="M15" s="0" t="n">
        <v>0.324389366479352</v>
      </c>
      <c r="N15" s="0" t="n">
        <v>0.284435540197772</v>
      </c>
      <c r="O15" s="0" t="n">
        <v>0.10240877967834</v>
      </c>
      <c r="P15" s="0" t="n">
        <v>0.0367849400277101</v>
      </c>
      <c r="Q15" s="0" t="n">
        <v>0.312073387857695</v>
      </c>
      <c r="R15" s="0" t="n">
        <v>0.349868664685872</v>
      </c>
      <c r="S15" s="0" t="n">
        <v>0.123570973708949</v>
      </c>
      <c r="T15" s="0" t="n">
        <v>0.127766822631647</v>
      </c>
    </row>
    <row r="16" customFormat="false" ht="18" hidden="false" customHeight="false" outlineLevel="0" collapsed="false">
      <c r="A16" s="0" t="s">
        <v>953</v>
      </c>
      <c r="B16" s="22" t="s">
        <v>953</v>
      </c>
      <c r="C16" s="0" t="n">
        <v>2.39969388734479</v>
      </c>
      <c r="D16" s="0" t="n">
        <v>2.93544082931335</v>
      </c>
      <c r="E16" s="0" t="n">
        <v>0.912431348802193</v>
      </c>
      <c r="F16" s="0" t="n">
        <v>3.23713937836101</v>
      </c>
      <c r="G16" s="0" t="n">
        <v>1.36304919152474</v>
      </c>
      <c r="H16" s="0" t="n">
        <v>4.61210226873639</v>
      </c>
      <c r="I16" s="0" t="n">
        <v>17.5752397668508</v>
      </c>
      <c r="J16" s="0" t="n">
        <v>8.95237348641219</v>
      </c>
      <c r="K16" s="0" t="n">
        <v>14.2241687375011</v>
      </c>
      <c r="L16" s="0" t="n">
        <v>2.93544082931335</v>
      </c>
      <c r="M16" s="0" t="n">
        <v>5.28574795628497</v>
      </c>
      <c r="N16" s="0" t="n">
        <v>3.41322648237327</v>
      </c>
      <c r="O16" s="0" t="n">
        <v>1.34526619528202</v>
      </c>
      <c r="P16" s="0" t="n">
        <v>1.23711761926475</v>
      </c>
      <c r="Q16" s="0" t="n">
        <v>7.75106447247337</v>
      </c>
      <c r="R16" s="0" t="n">
        <v>1.8774490806528</v>
      </c>
      <c r="S16" s="0" t="n">
        <v>1.63977924007642</v>
      </c>
      <c r="T16" s="0" t="n">
        <v>1.88266455083253</v>
      </c>
    </row>
    <row r="17" customFormat="false" ht="18" hidden="false" customHeight="false" outlineLevel="0" collapsed="false">
      <c r="A17" s="0" t="s">
        <v>956</v>
      </c>
      <c r="B17" s="22" t="s">
        <v>956</v>
      </c>
      <c r="C17" s="0" t="n">
        <v>0.800765171021882</v>
      </c>
      <c r="D17" s="0" t="n">
        <v>0.0801556921237564</v>
      </c>
      <c r="E17" s="0" t="n">
        <v>0.321619574616339</v>
      </c>
      <c r="F17" s="0" t="n">
        <v>0.2633848547367</v>
      </c>
      <c r="G17" s="0" t="n">
        <v>0.244992501744644</v>
      </c>
      <c r="H17" s="0" t="n">
        <v>0</v>
      </c>
      <c r="I17" s="0" t="n">
        <v>0</v>
      </c>
      <c r="J17" s="0" t="n">
        <v>0.168605533061853</v>
      </c>
      <c r="K17" s="0" t="n">
        <v>0</v>
      </c>
      <c r="L17" s="0" t="n">
        <v>0</v>
      </c>
      <c r="M17" s="0" t="n">
        <v>0</v>
      </c>
      <c r="N17" s="0" t="n">
        <v>0.170018012719185</v>
      </c>
      <c r="O17" s="0" t="n">
        <v>0.576128051555404</v>
      </c>
      <c r="P17" s="0" t="n">
        <v>0</v>
      </c>
      <c r="Q17" s="0" t="n">
        <v>0.322756705901152</v>
      </c>
      <c r="R17" s="0" t="n">
        <v>0.31111398182836</v>
      </c>
      <c r="S17" s="0" t="n">
        <v>0.0993116414470692</v>
      </c>
      <c r="T17" s="0" t="n">
        <v>0.168605533061853</v>
      </c>
    </row>
    <row r="18" customFormat="false" ht="18" hidden="false" customHeight="false" outlineLevel="0" collapsed="false">
      <c r="A18" s="0" t="s">
        <v>959</v>
      </c>
      <c r="B18" s="22" t="s">
        <v>959</v>
      </c>
      <c r="C18" s="0" t="n">
        <v>0.719153389235848</v>
      </c>
      <c r="D18" s="0" t="n">
        <v>0.214384449754641</v>
      </c>
      <c r="E18" s="0" t="n">
        <v>0.277257673205609</v>
      </c>
      <c r="F18" s="0" t="n">
        <v>0.456167348733385</v>
      </c>
      <c r="G18" s="0" t="n">
        <v>0.313293441624968</v>
      </c>
      <c r="H18" s="0" t="n">
        <v>0.477628713914448</v>
      </c>
      <c r="I18" s="0" t="n">
        <v>0.360825139907713</v>
      </c>
      <c r="J18" s="0" t="n">
        <v>0.428676207483065</v>
      </c>
      <c r="K18" s="0" t="n">
        <v>0.538568087872809</v>
      </c>
      <c r="L18" s="0" t="n">
        <v>0.574130144719286</v>
      </c>
      <c r="M18" s="0" t="n">
        <v>0.677310111272375</v>
      </c>
      <c r="N18" s="0" t="n">
        <v>0.289030621622615</v>
      </c>
      <c r="O18" s="0" t="n">
        <v>0.40046505619429</v>
      </c>
      <c r="P18" s="0" t="n">
        <v>0.053302906058414</v>
      </c>
      <c r="Q18" s="0" t="n">
        <v>0.454223833790027</v>
      </c>
      <c r="R18" s="0" t="n">
        <v>0.40046505619429</v>
      </c>
      <c r="S18" s="0" t="n">
        <v>0.358583254995906</v>
      </c>
      <c r="T18" s="0" t="n">
        <v>0.271869129435376</v>
      </c>
    </row>
    <row r="19" customFormat="false" ht="18" hidden="false" customHeight="false" outlineLevel="0" collapsed="false">
      <c r="A19" s="0" t="s">
        <v>965</v>
      </c>
      <c r="B19" s="22" t="s">
        <v>965</v>
      </c>
      <c r="C19" s="0" t="n">
        <v>1.63596247903875</v>
      </c>
      <c r="D19" s="0" t="n">
        <v>0.357837532851267</v>
      </c>
      <c r="E19" s="0" t="n">
        <v>0.289044031212954</v>
      </c>
      <c r="F19" s="0" t="n">
        <v>0.80579700341597</v>
      </c>
      <c r="G19" s="0" t="n">
        <v>0.357837532851267</v>
      </c>
      <c r="H19" s="0" t="n">
        <v>0.592645922596053</v>
      </c>
      <c r="I19" s="0" t="n">
        <v>0.488427241076364</v>
      </c>
      <c r="J19" s="0" t="n">
        <v>0.473234105512865</v>
      </c>
      <c r="K19" s="0" t="n">
        <v>1.02740938214597</v>
      </c>
      <c r="L19" s="0" t="n">
        <v>0.366288617468952</v>
      </c>
      <c r="M19" s="0" t="n">
        <v>0.263605125724139</v>
      </c>
      <c r="N19" s="0" t="n">
        <v>0.271109804065728</v>
      </c>
      <c r="O19" s="0" t="n">
        <v>0</v>
      </c>
      <c r="P19" s="0" t="n">
        <v>0</v>
      </c>
      <c r="Q19" s="0" t="n">
        <v>0.290315013509177</v>
      </c>
      <c r="R19" s="0" t="n">
        <v>0.655600051672911</v>
      </c>
      <c r="S19" s="0" t="n">
        <v>0.248658155684265</v>
      </c>
      <c r="T19" s="0" t="n">
        <v>0.212944704386078</v>
      </c>
    </row>
    <row r="20" customFormat="false" ht="18" hidden="false" customHeight="false" outlineLevel="0" collapsed="false">
      <c r="A20" s="0" t="s">
        <v>977</v>
      </c>
      <c r="B20" s="22" t="s">
        <v>977</v>
      </c>
      <c r="C20" s="0" t="n">
        <v>0.221626500976397</v>
      </c>
      <c r="D20" s="0" t="n">
        <v>0.0904275933341945</v>
      </c>
      <c r="E20" s="0" t="n">
        <v>0.141177370221038</v>
      </c>
      <c r="F20" s="0" t="n">
        <v>0.163188690093686</v>
      </c>
      <c r="G20" s="0" t="n">
        <v>0</v>
      </c>
      <c r="H20" s="0" t="n">
        <v>0.114139214722203</v>
      </c>
      <c r="I20" s="0" t="n">
        <v>0</v>
      </c>
      <c r="J20" s="0" t="n">
        <v>0.119999239737274</v>
      </c>
      <c r="K20" s="0" t="n">
        <v>0</v>
      </c>
      <c r="L20" s="0" t="n">
        <v>0</v>
      </c>
      <c r="M20" s="0" t="n">
        <v>0.132112686539392</v>
      </c>
      <c r="N20" s="0" t="n">
        <v>0.153935227732235</v>
      </c>
      <c r="O20" s="0" t="n">
        <v>0</v>
      </c>
      <c r="P20" s="0" t="n">
        <v>0</v>
      </c>
      <c r="Q20" s="0" t="n">
        <v>0.156501230773458</v>
      </c>
      <c r="R20" s="0" t="n">
        <v>0.0904275933341945</v>
      </c>
      <c r="S20" s="0" t="n">
        <v>0</v>
      </c>
      <c r="T20" s="0" t="n">
        <v>0.0408387104302066</v>
      </c>
    </row>
    <row r="21" customFormat="false" ht="18" hidden="false" customHeight="false" outlineLevel="0" collapsed="false">
      <c r="A21" s="0" t="s">
        <v>980</v>
      </c>
      <c r="B21" s="22" t="s">
        <v>980</v>
      </c>
      <c r="C21" s="0" t="n">
        <v>2.30443031207224</v>
      </c>
      <c r="D21" s="0" t="n">
        <v>3.03090032446857</v>
      </c>
      <c r="E21" s="0" t="n">
        <v>0.826061303468084</v>
      </c>
      <c r="F21" s="0" t="n">
        <v>2.53830283762303</v>
      </c>
      <c r="G21" s="0" t="n">
        <v>2.00002969606082</v>
      </c>
      <c r="H21" s="0" t="n">
        <v>9.14342909320784</v>
      </c>
      <c r="I21" s="0" t="n">
        <v>21.1844095875716</v>
      </c>
      <c r="J21" s="0" t="n">
        <v>8.94220512791758</v>
      </c>
      <c r="K21" s="0" t="n">
        <v>15.5483290279933</v>
      </c>
      <c r="L21" s="0" t="n">
        <v>4.75405419275377</v>
      </c>
      <c r="M21" s="0" t="n">
        <v>6.44623075682582</v>
      </c>
      <c r="N21" s="0" t="n">
        <v>4.10340771238466</v>
      </c>
      <c r="O21" s="0" t="n">
        <v>1.11971261096632</v>
      </c>
      <c r="P21" s="0" t="n">
        <v>1.66420540104107</v>
      </c>
      <c r="Q21" s="0" t="n">
        <v>6.49653569205289</v>
      </c>
      <c r="R21" s="0" t="n">
        <v>2.97065409292512</v>
      </c>
      <c r="S21" s="0" t="n">
        <v>3.03090032446857</v>
      </c>
      <c r="T21" s="0" t="n">
        <v>2.63993092423836</v>
      </c>
    </row>
    <row r="22" customFormat="false" ht="18" hidden="false" customHeight="false" outlineLevel="0" collapsed="false">
      <c r="A22" s="0" t="s">
        <v>983</v>
      </c>
      <c r="B22" s="22" t="s">
        <v>983</v>
      </c>
      <c r="C22" s="0" t="n">
        <v>10.7314628615206</v>
      </c>
      <c r="D22" s="0" t="n">
        <v>31.6728325802832</v>
      </c>
      <c r="E22" s="0" t="n">
        <v>2.60294956522376</v>
      </c>
      <c r="F22" s="0" t="n">
        <v>17.093803903</v>
      </c>
      <c r="G22" s="0" t="n">
        <v>20.1621404920637</v>
      </c>
      <c r="H22" s="0" t="n">
        <v>77.9105499754162</v>
      </c>
      <c r="I22" s="0" t="n">
        <v>282.50073731435</v>
      </c>
      <c r="J22" s="0" t="n">
        <v>111.304324983729</v>
      </c>
      <c r="K22" s="0" t="n">
        <v>177.956703297427</v>
      </c>
      <c r="L22" s="0" t="n">
        <v>44.6038181258339</v>
      </c>
      <c r="M22" s="0" t="n">
        <v>221.478545644003</v>
      </c>
      <c r="N22" s="0" t="n">
        <v>88.434639561813</v>
      </c>
      <c r="O22" s="0" t="n">
        <v>13.2793047836495</v>
      </c>
      <c r="P22" s="0" t="n">
        <v>11.2403757831217</v>
      </c>
      <c r="Q22" s="0" t="n">
        <v>91.2427561489249</v>
      </c>
      <c r="R22" s="0" t="n">
        <v>24.86974120484</v>
      </c>
      <c r="S22" s="0" t="n">
        <v>31.6728325802832</v>
      </c>
      <c r="T22" s="0" t="n">
        <v>25.8666557763439</v>
      </c>
    </row>
    <row r="23" customFormat="false" ht="18" hidden="false" customHeight="false" outlineLevel="0" collapsed="false">
      <c r="A23" s="0" t="s">
        <v>1687</v>
      </c>
      <c r="B23" s="22" t="s">
        <v>986</v>
      </c>
      <c r="C23" s="0" t="n">
        <v>0.445543476460755</v>
      </c>
      <c r="D23" s="0" t="n">
        <v>0.635495701495197</v>
      </c>
      <c r="E23" s="0" t="n">
        <v>0.114605428678798</v>
      </c>
      <c r="F23" s="0" t="n">
        <v>0.467159333040214</v>
      </c>
      <c r="G23" s="0" t="n">
        <v>0.635495701495197</v>
      </c>
      <c r="H23" s="0" t="n">
        <v>2.22308070520475</v>
      </c>
      <c r="I23" s="0" t="n">
        <v>4.83796349340092</v>
      </c>
      <c r="J23" s="0" t="n">
        <v>2.28725010055054</v>
      </c>
      <c r="K23" s="0" t="n">
        <v>3.81033252996965</v>
      </c>
      <c r="L23" s="0" t="n">
        <v>0.702427383762701</v>
      </c>
      <c r="M23" s="0" t="n">
        <v>3.889571160979</v>
      </c>
      <c r="N23" s="0" t="n">
        <v>1.48145425136933</v>
      </c>
      <c r="O23" s="0" t="n">
        <v>0.302133122923223</v>
      </c>
      <c r="P23" s="0" t="n">
        <v>0.270413058625558</v>
      </c>
      <c r="Q23" s="0" t="n">
        <v>1.55861524204536</v>
      </c>
      <c r="R23" s="0" t="n">
        <v>0.44621711234552</v>
      </c>
      <c r="S23" s="0" t="n">
        <v>0.475331291506201</v>
      </c>
      <c r="T23" s="0" t="n">
        <v>0.521568673208639</v>
      </c>
    </row>
    <row r="24" customFormat="false" ht="18" hidden="false" customHeight="false" outlineLevel="0" collapsed="false">
      <c r="A24" s="0" t="s">
        <v>1688</v>
      </c>
      <c r="B24" s="22" t="s">
        <v>1689</v>
      </c>
      <c r="C24" s="0" t="n">
        <v>1.13758491250087</v>
      </c>
      <c r="D24" s="0" t="n">
        <v>0.814681282600205</v>
      </c>
      <c r="E24" s="0" t="n">
        <v>0.514931508106274</v>
      </c>
      <c r="F24" s="0" t="n">
        <v>2.47869246118984</v>
      </c>
      <c r="G24" s="0" t="n">
        <v>0.390503199750553</v>
      </c>
      <c r="H24" s="0" t="n">
        <v>0.484652665589661</v>
      </c>
      <c r="I24" s="0" t="n">
        <v>0</v>
      </c>
      <c r="J24" s="0" t="n">
        <v>0.612983862074036</v>
      </c>
      <c r="K24" s="0" t="n">
        <v>0.636483870573791</v>
      </c>
      <c r="L24" s="0" t="n">
        <v>1.25859591501591</v>
      </c>
      <c r="M24" s="0" t="n">
        <v>0.706461736940692</v>
      </c>
      <c r="N24" s="0" t="n">
        <v>0.612983862074036</v>
      </c>
      <c r="O24" s="0" t="n">
        <v>0.44657009634634</v>
      </c>
      <c r="P24" s="0" t="n">
        <v>0</v>
      </c>
      <c r="Q24" s="0" t="n">
        <v>0.835630661888663</v>
      </c>
      <c r="R24" s="0" t="n">
        <v>1.86937518839082</v>
      </c>
      <c r="S24" s="0" t="n">
        <v>0.521575643630409</v>
      </c>
      <c r="T24" s="0" t="n">
        <v>0.419471897133123</v>
      </c>
    </row>
    <row r="25" customFormat="false" ht="18" hidden="false" customHeight="false" outlineLevel="0" collapsed="false">
      <c r="A25" s="0" t="s">
        <v>1690</v>
      </c>
      <c r="B25" s="22" t="s">
        <v>1691</v>
      </c>
      <c r="C25" s="0" t="n">
        <v>12.6298161826482</v>
      </c>
      <c r="D25" s="0" t="n">
        <v>8.29269295239218</v>
      </c>
      <c r="E25" s="0" t="n">
        <v>1.79592778214525</v>
      </c>
      <c r="F25" s="0" t="n">
        <v>5.34548652213617</v>
      </c>
      <c r="G25" s="0" t="n">
        <v>5.81003429895025</v>
      </c>
      <c r="H25" s="0" t="n">
        <v>11.6685397204467</v>
      </c>
      <c r="I25" s="0" t="n">
        <v>10.2381224395959</v>
      </c>
      <c r="J25" s="0" t="n">
        <v>10.8753359997461</v>
      </c>
      <c r="K25" s="0" t="n">
        <v>21.1421263329182</v>
      </c>
      <c r="L25" s="0" t="n">
        <v>14.2300882685005</v>
      </c>
      <c r="M25" s="0" t="n">
        <v>9.60266954461439</v>
      </c>
      <c r="N25" s="0" t="n">
        <v>9.74754622651913</v>
      </c>
      <c r="O25" s="0" t="n">
        <v>9.60266954461439</v>
      </c>
      <c r="P25" s="0" t="n">
        <v>2.14373577174043</v>
      </c>
      <c r="Q25" s="0" t="n">
        <v>8.74311972370014</v>
      </c>
      <c r="R25" s="0" t="n">
        <v>11.2463936614563</v>
      </c>
      <c r="S25" s="0" t="n">
        <v>5.51217515237893</v>
      </c>
      <c r="T25" s="0" t="n">
        <v>6.40059274471139</v>
      </c>
    </row>
    <row r="26" customFormat="false" ht="18" hidden="false" customHeight="false" outlineLevel="0" collapsed="false">
      <c r="A26" s="0" t="s">
        <v>1692</v>
      </c>
      <c r="B26" s="22" t="s">
        <v>1693</v>
      </c>
      <c r="C26" s="0" t="n">
        <v>147.711466807562</v>
      </c>
      <c r="D26" s="0" t="n">
        <v>30.9374062238002</v>
      </c>
      <c r="E26" s="0" t="n">
        <v>5.66563319806244</v>
      </c>
      <c r="F26" s="0" t="n">
        <v>30.0732235262286</v>
      </c>
      <c r="G26" s="0" t="n">
        <v>37.6664835409583</v>
      </c>
      <c r="H26" s="0" t="n">
        <v>53.5506075718199</v>
      </c>
      <c r="I26" s="0" t="n">
        <v>85.0941859141574</v>
      </c>
      <c r="J26" s="0" t="n">
        <v>53.5506075718199</v>
      </c>
      <c r="K26" s="0" t="n">
        <v>216.664208806069</v>
      </c>
      <c r="L26" s="0" t="n">
        <v>90.8607461767423</v>
      </c>
      <c r="M26" s="0" t="n">
        <v>101.124508453971</v>
      </c>
      <c r="N26" s="0" t="n">
        <v>87.2895452707422</v>
      </c>
      <c r="O26" s="0" t="n">
        <v>95.1387132939932</v>
      </c>
      <c r="P26" s="0" t="n">
        <v>10.7171623410543</v>
      </c>
      <c r="Q26" s="0" t="n">
        <v>31.3773336033946</v>
      </c>
      <c r="R26" s="0" t="n">
        <v>102.549735176334</v>
      </c>
      <c r="S26" s="0" t="n">
        <v>29.0778421323953</v>
      </c>
      <c r="T26" s="0" t="n">
        <v>30.0718761303572</v>
      </c>
    </row>
    <row r="27" customFormat="false" ht="18" hidden="false" customHeight="false" outlineLevel="0" collapsed="false">
      <c r="A27" s="0" t="s">
        <v>998</v>
      </c>
      <c r="B27" s="22" t="s">
        <v>998</v>
      </c>
      <c r="C27" s="0" t="n">
        <v>2.93933561223195</v>
      </c>
      <c r="D27" s="0" t="n">
        <v>0.778262104501051</v>
      </c>
      <c r="E27" s="0" t="n">
        <v>0.41735667575846</v>
      </c>
      <c r="F27" s="0" t="n">
        <v>0.777471505394528</v>
      </c>
      <c r="G27" s="0" t="n">
        <v>0.778036793419353</v>
      </c>
      <c r="H27" s="0" t="n">
        <v>1.30821099950832</v>
      </c>
      <c r="I27" s="0" t="n">
        <v>2.2519444138876</v>
      </c>
      <c r="J27" s="0" t="n">
        <v>1.30821099950832</v>
      </c>
      <c r="K27" s="0" t="n">
        <v>3.6390264133708</v>
      </c>
      <c r="L27" s="0" t="n">
        <v>2.34976393308016</v>
      </c>
      <c r="M27" s="0" t="n">
        <v>1.93331100442857</v>
      </c>
      <c r="N27" s="0" t="n">
        <v>1.86790059919862</v>
      </c>
      <c r="O27" s="0" t="n">
        <v>1.63595384099486</v>
      </c>
      <c r="P27" s="0" t="n">
        <v>0.3313063810869</v>
      </c>
      <c r="Q27" s="0" t="n">
        <v>0.619064171668096</v>
      </c>
      <c r="R27" s="0" t="n">
        <v>1.98725401541575</v>
      </c>
      <c r="S27" s="0" t="n">
        <v>0.746732571185978</v>
      </c>
      <c r="T27" s="0" t="n">
        <v>0.682006464184451</v>
      </c>
    </row>
    <row r="28" customFormat="false" ht="18" hidden="false" customHeight="false" outlineLevel="0" collapsed="false">
      <c r="A28" s="0" t="s">
        <v>1007</v>
      </c>
      <c r="B28" s="22" t="s">
        <v>1007</v>
      </c>
      <c r="C28" s="0" t="n">
        <v>0.305947181504499</v>
      </c>
      <c r="D28" s="0" t="n">
        <v>0.570575125724887</v>
      </c>
      <c r="E28" s="0" t="n">
        <v>0.132611582789815</v>
      </c>
      <c r="F28" s="0" t="n">
        <v>0.405857882098285</v>
      </c>
      <c r="G28" s="0" t="n">
        <v>0.537498700797339</v>
      </c>
      <c r="H28" s="0" t="n">
        <v>1.10012643113015</v>
      </c>
      <c r="I28" s="0" t="n">
        <v>2.06254202847269</v>
      </c>
      <c r="J28" s="0" t="n">
        <v>0.744544823375511</v>
      </c>
      <c r="K28" s="0" t="n">
        <v>1.71681724105453</v>
      </c>
      <c r="L28" s="0" t="n">
        <v>0.271990146772041</v>
      </c>
      <c r="M28" s="0" t="n">
        <v>1.30065870269063</v>
      </c>
      <c r="N28" s="0" t="n">
        <v>1.16761019005257</v>
      </c>
      <c r="O28" s="0" t="n">
        <v>0.282174976841736</v>
      </c>
      <c r="P28" s="0" t="n">
        <v>0.0817384627695585</v>
      </c>
      <c r="Q28" s="0" t="n">
        <v>0.656631539511219</v>
      </c>
      <c r="R28" s="0" t="n">
        <v>0.547948154846488</v>
      </c>
      <c r="S28" s="0" t="n">
        <v>0.672438366133972</v>
      </c>
      <c r="T28" s="0" t="n">
        <v>0.570575125724887</v>
      </c>
    </row>
    <row r="29" customFormat="false" ht="18" hidden="false" customHeight="false" outlineLevel="0" collapsed="false">
      <c r="A29" s="0" t="s">
        <v>1010</v>
      </c>
      <c r="B29" s="22" t="s">
        <v>1010</v>
      </c>
      <c r="C29" s="0" t="n">
        <v>5.42569023914605</v>
      </c>
      <c r="D29" s="0" t="n">
        <v>12.3615181999237</v>
      </c>
      <c r="E29" s="0" t="n">
        <v>3.90008454675652</v>
      </c>
      <c r="F29" s="0" t="n">
        <v>3.33606723712247</v>
      </c>
      <c r="G29" s="0" t="n">
        <v>3.37644211495345</v>
      </c>
      <c r="H29" s="0" t="n">
        <v>13.4315515909251</v>
      </c>
      <c r="I29" s="0" t="n">
        <v>4.66224006810633</v>
      </c>
      <c r="J29" s="0" t="n">
        <v>7.52367604635711</v>
      </c>
      <c r="K29" s="0" t="n">
        <v>8.01900444144161</v>
      </c>
      <c r="L29" s="0" t="n">
        <v>5.42569023914605</v>
      </c>
      <c r="M29" s="0" t="n">
        <v>6.23844789301974</v>
      </c>
      <c r="N29" s="0" t="n">
        <v>7.12099768407896</v>
      </c>
      <c r="O29" s="0" t="n">
        <v>3.65028620796908</v>
      </c>
      <c r="P29" s="0" t="n">
        <v>2.7806300904964</v>
      </c>
      <c r="Q29" s="0" t="n">
        <v>10.1868405090101</v>
      </c>
      <c r="R29" s="0" t="n">
        <v>8.19015631055419</v>
      </c>
      <c r="S29" s="0" t="n">
        <v>2.64578342481123</v>
      </c>
      <c r="T29" s="0" t="n">
        <v>4.21805537729134</v>
      </c>
    </row>
    <row r="30" customFormat="false" ht="18" hidden="false" customHeight="false" outlineLevel="0" collapsed="false">
      <c r="A30" s="0" t="s">
        <v>1011</v>
      </c>
      <c r="B30" s="22" t="s">
        <v>1011</v>
      </c>
      <c r="C30" s="0" t="n">
        <v>147.618149299219</v>
      </c>
      <c r="D30" s="0" t="n">
        <v>268.809658216155</v>
      </c>
      <c r="E30" s="0" t="n">
        <v>28.0506255197895</v>
      </c>
      <c r="F30" s="0" t="n">
        <v>168.44285859235</v>
      </c>
      <c r="G30" s="0" t="n">
        <v>121.369285364296</v>
      </c>
      <c r="H30" s="0" t="n">
        <v>664.973308983634</v>
      </c>
      <c r="I30" s="0" t="n">
        <v>1263.750844955</v>
      </c>
      <c r="J30" s="0" t="n">
        <v>627.887410884691</v>
      </c>
      <c r="K30" s="0" t="n">
        <v>1378.92866547157</v>
      </c>
      <c r="L30" s="0" t="n">
        <v>268.809658216155</v>
      </c>
      <c r="M30" s="0" t="n">
        <v>596.273553893293</v>
      </c>
      <c r="N30" s="0" t="n">
        <v>374.387016137926</v>
      </c>
      <c r="O30" s="0" t="n">
        <v>177.254638615704</v>
      </c>
      <c r="P30" s="0" t="n">
        <v>129.181959680219</v>
      </c>
      <c r="Q30" s="0" t="n">
        <v>749.829691889159</v>
      </c>
      <c r="R30" s="0" t="n">
        <v>304.677474917108</v>
      </c>
      <c r="S30" s="0" t="n">
        <v>204.103617672924</v>
      </c>
      <c r="T30" s="0" t="n">
        <v>210.209094197403</v>
      </c>
    </row>
    <row r="31" customFormat="false" ht="18" hidden="false" customHeight="false" outlineLevel="0" collapsed="false">
      <c r="A31" s="0" t="s">
        <v>1012</v>
      </c>
      <c r="B31" s="22" t="s">
        <v>1012</v>
      </c>
      <c r="C31" s="0" t="n">
        <v>972.645883358681</v>
      </c>
      <c r="D31" s="0" t="n">
        <v>638.85027686269</v>
      </c>
      <c r="E31" s="0" t="n">
        <v>67.1509483627176</v>
      </c>
      <c r="F31" s="0" t="n">
        <v>559.098826394291</v>
      </c>
      <c r="G31" s="0" t="n">
        <v>472.635079956644</v>
      </c>
      <c r="H31" s="0" t="n">
        <v>1573.89021563532</v>
      </c>
      <c r="I31" s="0" t="n">
        <v>3659.97000400186</v>
      </c>
      <c r="J31" s="0" t="n">
        <v>1877.51645267442</v>
      </c>
      <c r="K31" s="0" t="n">
        <v>4620.27135517243</v>
      </c>
      <c r="L31" s="0" t="n">
        <v>1512.12280611721</v>
      </c>
      <c r="M31" s="0" t="n">
        <v>10293.0191160235</v>
      </c>
      <c r="N31" s="0" t="n">
        <v>2456.53696283498</v>
      </c>
      <c r="O31" s="0" t="n">
        <v>1105.3223097791</v>
      </c>
      <c r="P31" s="0" t="n">
        <v>279.603412941632</v>
      </c>
      <c r="Q31" s="0" t="n">
        <v>1192.07480817843</v>
      </c>
      <c r="R31" s="0" t="n">
        <v>1105.3223097791</v>
      </c>
      <c r="S31" s="0" t="n">
        <v>757.186827182582</v>
      </c>
      <c r="T31" s="0" t="n">
        <v>593.393463472691</v>
      </c>
    </row>
    <row r="32" customFormat="false" ht="18" hidden="false" customHeight="false" outlineLevel="0" collapsed="false">
      <c r="A32" s="0" t="s">
        <v>1694</v>
      </c>
      <c r="B32" s="22" t="s">
        <v>1013</v>
      </c>
      <c r="C32" s="0" t="n">
        <v>20.8879270444452</v>
      </c>
      <c r="D32" s="0" t="n">
        <v>12.0292084495942</v>
      </c>
      <c r="E32" s="0" t="n">
        <v>1.8500289780579</v>
      </c>
      <c r="F32" s="0" t="n">
        <v>10.3016031386343</v>
      </c>
      <c r="G32" s="0" t="n">
        <v>7.72097581255846</v>
      </c>
      <c r="H32" s="0" t="n">
        <v>28.1836060967901</v>
      </c>
      <c r="I32" s="0" t="n">
        <v>83.3231181955287</v>
      </c>
      <c r="J32" s="0" t="n">
        <v>39.8004733212363</v>
      </c>
      <c r="K32" s="0" t="n">
        <v>74.9309988506214</v>
      </c>
      <c r="L32" s="0" t="n">
        <v>23.5707687570563</v>
      </c>
      <c r="M32" s="0" t="n">
        <v>187.382308064456</v>
      </c>
      <c r="N32" s="0" t="n">
        <v>43.0866999963239</v>
      </c>
      <c r="O32" s="0" t="n">
        <v>22.3396334773803</v>
      </c>
      <c r="P32" s="0" t="n">
        <v>5.11598947174121</v>
      </c>
      <c r="Q32" s="0" t="n">
        <v>21.9733669207251</v>
      </c>
      <c r="R32" s="0" t="n">
        <v>21.9733669207251</v>
      </c>
      <c r="S32" s="0" t="n">
        <v>13.5177547987992</v>
      </c>
      <c r="T32" s="0" t="n">
        <v>10.6425679381119</v>
      </c>
    </row>
    <row r="33" customFormat="false" ht="18" hidden="false" customHeight="false" outlineLevel="0" collapsed="false">
      <c r="A33" s="0" t="s">
        <v>1695</v>
      </c>
      <c r="B33" s="22" t="s">
        <v>1019</v>
      </c>
      <c r="C33" s="0" t="n">
        <v>0.103155545033314</v>
      </c>
      <c r="D33" s="0" t="n">
        <v>0.0903613782703935</v>
      </c>
      <c r="E33" s="0" t="n">
        <v>0.0670641888741902</v>
      </c>
      <c r="F33" s="0" t="n">
        <v>0.103155545033314</v>
      </c>
      <c r="G33" s="0" t="n">
        <v>0.0564225155533119</v>
      </c>
      <c r="H33" s="0" t="n">
        <v>0.188768701271335</v>
      </c>
      <c r="I33" s="0" t="n">
        <v>0.0433435082151638</v>
      </c>
      <c r="J33" s="0" t="n">
        <v>0.127246463163583</v>
      </c>
      <c r="K33" s="0" t="n">
        <v>0.282780140596615</v>
      </c>
      <c r="L33" s="0" t="n">
        <v>0.0615826747408396</v>
      </c>
      <c r="M33" s="0" t="n">
        <v>0.158163075434483</v>
      </c>
      <c r="N33" s="0" t="n">
        <v>0.24767488879903</v>
      </c>
      <c r="O33" s="0" t="n">
        <v>0.230766009561627</v>
      </c>
      <c r="P33" s="0" t="n">
        <v>0</v>
      </c>
      <c r="Q33" s="0" t="n">
        <v>0.104748879657905</v>
      </c>
      <c r="R33" s="0" t="n">
        <v>0.246522843732507</v>
      </c>
      <c r="S33" s="0" t="n">
        <v>0</v>
      </c>
      <c r="T33" s="0" t="n">
        <v>0</v>
      </c>
    </row>
    <row r="34" customFormat="false" ht="18" hidden="false" customHeight="false" outlineLevel="0" collapsed="false">
      <c r="A34" s="0" t="s">
        <v>1696</v>
      </c>
      <c r="B34" s="22" t="s">
        <v>1022</v>
      </c>
      <c r="C34" s="0" t="n">
        <v>1.71626134846389</v>
      </c>
      <c r="D34" s="0" t="n">
        <v>2.74260385395488</v>
      </c>
      <c r="E34" s="0" t="n">
        <v>0.432565599928332</v>
      </c>
      <c r="F34" s="0" t="n">
        <v>0.435874454628471</v>
      </c>
      <c r="G34" s="0" t="n">
        <v>0.590951610268898</v>
      </c>
      <c r="H34" s="0" t="n">
        <v>1.64184870408092</v>
      </c>
      <c r="I34" s="0" t="n">
        <v>1.23355284832387</v>
      </c>
      <c r="J34" s="0" t="n">
        <v>1.64184870408092</v>
      </c>
      <c r="K34" s="0" t="n">
        <v>3.03908618138637</v>
      </c>
      <c r="L34" s="0" t="n">
        <v>2.94506312224161</v>
      </c>
      <c r="M34" s="0" t="n">
        <v>1.68769305198913</v>
      </c>
      <c r="N34" s="0" t="n">
        <v>2.01126713965371</v>
      </c>
      <c r="O34" s="0" t="n">
        <v>1.55464299863469</v>
      </c>
      <c r="P34" s="0" t="n">
        <v>0.126012887429802</v>
      </c>
      <c r="Q34" s="0" t="n">
        <v>1.85290494963585</v>
      </c>
      <c r="R34" s="0" t="n">
        <v>3.53367351332731</v>
      </c>
      <c r="S34" s="0" t="n">
        <v>0.619371076811111</v>
      </c>
      <c r="T34" s="0" t="n">
        <v>0.386217518639954</v>
      </c>
    </row>
    <row r="35" customFormat="false" ht="18" hidden="false" customHeight="false" outlineLevel="0" collapsed="false">
      <c r="A35" s="0" t="s">
        <v>1697</v>
      </c>
      <c r="B35" s="22" t="s">
        <v>1025</v>
      </c>
      <c r="C35" s="0" t="n">
        <v>22.2029326873737</v>
      </c>
      <c r="D35" s="0" t="n">
        <v>36.0649040418055</v>
      </c>
      <c r="E35" s="0" t="n">
        <v>6.86156657865752</v>
      </c>
      <c r="F35" s="0" t="n">
        <v>7.74934893631413</v>
      </c>
      <c r="G35" s="0" t="n">
        <v>11.1360228065747</v>
      </c>
      <c r="H35" s="0" t="n">
        <v>28.238041722273</v>
      </c>
      <c r="I35" s="0" t="n">
        <v>14.6298388689711</v>
      </c>
      <c r="J35" s="0" t="n">
        <v>26.475174973715</v>
      </c>
      <c r="K35" s="0" t="n">
        <v>26.6681077809887</v>
      </c>
      <c r="L35" s="0" t="n">
        <v>34.8211536487735</v>
      </c>
      <c r="M35" s="0" t="n">
        <v>22.5602570305038</v>
      </c>
      <c r="N35" s="0" t="n">
        <v>28.1320074991729</v>
      </c>
      <c r="O35" s="0" t="n">
        <v>22.5602570305038</v>
      </c>
      <c r="P35" s="0" t="n">
        <v>7.22757581969153</v>
      </c>
      <c r="Q35" s="0" t="n">
        <v>24.6902570377715</v>
      </c>
      <c r="R35" s="0" t="n">
        <v>43.444537742755</v>
      </c>
      <c r="S35" s="0" t="n">
        <v>8.66588834642327</v>
      </c>
      <c r="T35" s="0" t="n">
        <v>11.6331983711189</v>
      </c>
    </row>
    <row r="36" customFormat="false" ht="18" hidden="false" customHeight="false" outlineLevel="0" collapsed="false">
      <c r="A36" s="0" t="s">
        <v>1698</v>
      </c>
      <c r="B36" s="22" t="s">
        <v>1026</v>
      </c>
      <c r="C36" s="0" t="n">
        <v>904.892720079153</v>
      </c>
      <c r="D36" s="0" t="n">
        <v>522.80344474528</v>
      </c>
      <c r="E36" s="0" t="n">
        <v>86.5874369697674</v>
      </c>
      <c r="F36" s="0" t="n">
        <v>289.445158453681</v>
      </c>
      <c r="G36" s="0" t="n">
        <v>363.568872589051</v>
      </c>
      <c r="H36" s="0" t="n">
        <v>889.542213949568</v>
      </c>
      <c r="I36" s="0" t="n">
        <v>2685.57712264101</v>
      </c>
      <c r="J36" s="0" t="n">
        <v>1274.06081884834</v>
      </c>
      <c r="K36" s="0" t="n">
        <v>2156.10421421458</v>
      </c>
      <c r="L36" s="0" t="n">
        <v>1037.36785384379</v>
      </c>
      <c r="M36" s="0" t="n">
        <v>1326.08760373637</v>
      </c>
      <c r="N36" s="0" t="n">
        <v>1160.56363268757</v>
      </c>
      <c r="O36" s="0" t="n">
        <v>889.542213949568</v>
      </c>
      <c r="P36" s="0" t="n">
        <v>199.836356507697</v>
      </c>
      <c r="Q36" s="0" t="n">
        <v>648.545862628686</v>
      </c>
      <c r="R36" s="0" t="n">
        <v>1110.88683632606</v>
      </c>
      <c r="S36" s="0" t="n">
        <v>362.957515844376</v>
      </c>
      <c r="T36" s="0" t="n">
        <v>432.739227331599</v>
      </c>
    </row>
    <row r="37" customFormat="false" ht="18" hidden="false" customHeight="false" outlineLevel="0" collapsed="false">
      <c r="A37" s="0" t="s">
        <v>1699</v>
      </c>
      <c r="B37" s="22" t="s">
        <v>1027</v>
      </c>
      <c r="C37" s="0" t="n">
        <v>1674.37252032635</v>
      </c>
      <c r="D37" s="0" t="n">
        <v>1202.54129451578</v>
      </c>
      <c r="E37" s="0" t="n">
        <v>409.870688500703</v>
      </c>
      <c r="F37" s="0" t="n">
        <v>1218.67326749417</v>
      </c>
      <c r="G37" s="0" t="n">
        <v>739.722935752572</v>
      </c>
      <c r="H37" s="0" t="n">
        <v>1260.30238111962</v>
      </c>
      <c r="I37" s="0" t="n">
        <v>2093.86627426109</v>
      </c>
      <c r="J37" s="0" t="n">
        <v>1820.8460602934</v>
      </c>
      <c r="K37" s="0" t="n">
        <v>3016.19724568576</v>
      </c>
      <c r="L37" s="0" t="n">
        <v>2966.3360874474</v>
      </c>
      <c r="M37" s="0" t="n">
        <v>1928.56611216553</v>
      </c>
      <c r="N37" s="0" t="n">
        <v>1930.43781935816</v>
      </c>
      <c r="O37" s="0" t="n">
        <v>1260.30238111962</v>
      </c>
      <c r="P37" s="0" t="n">
        <v>588.327965235185</v>
      </c>
      <c r="Q37" s="0" t="n">
        <v>866.286620672987</v>
      </c>
      <c r="R37" s="0" t="n">
        <v>3569.51190629979</v>
      </c>
      <c r="S37" s="0" t="n">
        <v>648.454983776572</v>
      </c>
      <c r="T37" s="0" t="n">
        <v>817.392623362076</v>
      </c>
    </row>
    <row r="38" customFormat="false" ht="18" hidden="false" customHeight="false" outlineLevel="0" collapsed="false">
      <c r="A38" s="0" t="s">
        <v>1028</v>
      </c>
      <c r="B38" s="22" t="s">
        <v>1028</v>
      </c>
      <c r="C38" s="0" t="n">
        <v>32.7041475533795</v>
      </c>
      <c r="D38" s="0" t="n">
        <v>21.5191346333926</v>
      </c>
      <c r="E38" s="0" t="n">
        <v>8.51961548530121</v>
      </c>
      <c r="F38" s="0" t="n">
        <v>23.3385192951601</v>
      </c>
      <c r="G38" s="0" t="n">
        <v>16.2407756611086</v>
      </c>
      <c r="H38" s="0" t="n">
        <v>23.880557701763</v>
      </c>
      <c r="I38" s="0" t="n">
        <v>36.1913689884613</v>
      </c>
      <c r="J38" s="0" t="n">
        <v>35.5512198305473</v>
      </c>
      <c r="K38" s="0" t="n">
        <v>49.1772978772313</v>
      </c>
      <c r="L38" s="0" t="n">
        <v>41.9981012008622</v>
      </c>
      <c r="M38" s="0" t="n">
        <v>36.6181633235334</v>
      </c>
      <c r="N38" s="0" t="n">
        <v>34.0178472962541</v>
      </c>
      <c r="O38" s="0" t="n">
        <v>23.880557701763</v>
      </c>
      <c r="P38" s="0" t="n">
        <v>10.1451377154038</v>
      </c>
      <c r="Q38" s="0" t="n">
        <v>15.2283802435187</v>
      </c>
      <c r="R38" s="0" t="n">
        <v>70.1895749903113</v>
      </c>
      <c r="S38" s="0" t="n">
        <v>13.7535251842193</v>
      </c>
      <c r="T38" s="0" t="n">
        <v>15.5122924518395</v>
      </c>
    </row>
    <row r="39" customFormat="false" ht="18" hidden="false" customHeight="false" outlineLevel="0" collapsed="false">
      <c r="A39" s="0" t="s">
        <v>1031</v>
      </c>
      <c r="B39" s="22" t="s">
        <v>1031</v>
      </c>
      <c r="C39" s="0" t="n">
        <v>0.385467297475568</v>
      </c>
      <c r="D39" s="0" t="n">
        <v>1.01082113327139</v>
      </c>
      <c r="E39" s="0" t="n">
        <v>0.280839062310561</v>
      </c>
      <c r="F39" s="0" t="n">
        <v>0.288750972367843</v>
      </c>
      <c r="G39" s="0" t="n">
        <v>0.461773745712631</v>
      </c>
      <c r="H39" s="0" t="n">
        <v>0.785804593664396</v>
      </c>
      <c r="I39" s="0" t="n">
        <v>0.112804364032021</v>
      </c>
      <c r="J39" s="0" t="n">
        <v>0.549266649443337</v>
      </c>
      <c r="K39" s="0" t="n">
        <v>0.649003184175533</v>
      </c>
      <c r="L39" s="0" t="n">
        <v>0.0942984706969106</v>
      </c>
      <c r="M39" s="0" t="n">
        <v>0.902459901008522</v>
      </c>
      <c r="N39" s="0" t="n">
        <v>0.502242399735323</v>
      </c>
      <c r="O39" s="0" t="n">
        <v>0.461773745712631</v>
      </c>
      <c r="P39" s="0" t="n">
        <v>0.229321493273322</v>
      </c>
      <c r="Q39" s="0" t="n">
        <v>0.657153309326225</v>
      </c>
      <c r="R39" s="0" t="n">
        <v>0.856370839254188</v>
      </c>
      <c r="S39" s="0" t="n">
        <v>0.125087181975316</v>
      </c>
      <c r="T39" s="0" t="n">
        <v>0.16393825186983</v>
      </c>
    </row>
    <row r="40" customFormat="false" ht="18" hidden="false" customHeight="false" outlineLevel="0" collapsed="false">
      <c r="A40" s="0" t="s">
        <v>1034</v>
      </c>
      <c r="B40" s="22" t="s">
        <v>1034</v>
      </c>
      <c r="C40" s="0" t="n">
        <v>2.73987727088919</v>
      </c>
      <c r="D40" s="0" t="n">
        <v>9.32418454317736</v>
      </c>
      <c r="E40" s="0" t="n">
        <v>2.00592857980848</v>
      </c>
      <c r="F40" s="0" t="n">
        <v>3.69668887611188</v>
      </c>
      <c r="G40" s="0" t="n">
        <v>3.83227664850258</v>
      </c>
      <c r="H40" s="0" t="n">
        <v>10.5482194282503</v>
      </c>
      <c r="I40" s="0" t="n">
        <v>15.1022923551313</v>
      </c>
      <c r="J40" s="0" t="n">
        <v>6.79014339232657</v>
      </c>
      <c r="K40" s="0" t="n">
        <v>16.3822953672151</v>
      </c>
      <c r="L40" s="0" t="n">
        <v>6.91971158780663</v>
      </c>
      <c r="M40" s="0" t="n">
        <v>7.17874288266161</v>
      </c>
      <c r="N40" s="0" t="n">
        <v>7.98717053266184</v>
      </c>
      <c r="O40" s="0" t="n">
        <v>5.3116514220864</v>
      </c>
      <c r="P40" s="0" t="n">
        <v>2.58920593463892</v>
      </c>
      <c r="Q40" s="0" t="n">
        <v>7.17570791402135</v>
      </c>
      <c r="R40" s="0" t="n">
        <v>6.79014339232657</v>
      </c>
      <c r="S40" s="0" t="n">
        <v>2.768596294387</v>
      </c>
      <c r="T40" s="0" t="n">
        <v>3.70990513750977</v>
      </c>
    </row>
    <row r="41" customFormat="false" ht="18" hidden="false" customHeight="false" outlineLevel="0" collapsed="false">
      <c r="A41" s="0" t="s">
        <v>1037</v>
      </c>
      <c r="B41" s="22" t="s">
        <v>1037</v>
      </c>
      <c r="C41" s="0" t="n">
        <v>29.273390865981</v>
      </c>
      <c r="D41" s="0" t="n">
        <v>121.320223662195</v>
      </c>
      <c r="E41" s="0" t="n">
        <v>20.8622704115337</v>
      </c>
      <c r="F41" s="0" t="n">
        <v>27.2233402103697</v>
      </c>
      <c r="G41" s="0" t="n">
        <v>30.4934000504833</v>
      </c>
      <c r="H41" s="0" t="n">
        <v>103.756936152279</v>
      </c>
      <c r="I41" s="0" t="n">
        <v>54.6879102789078</v>
      </c>
      <c r="J41" s="0" t="n">
        <v>53.6301703787335</v>
      </c>
      <c r="K41" s="0" t="n">
        <v>57.1454790048747</v>
      </c>
      <c r="L41" s="0" t="n">
        <v>53.6301703787334</v>
      </c>
      <c r="M41" s="0" t="n">
        <v>102.511381538958</v>
      </c>
      <c r="N41" s="0" t="n">
        <v>108.278039186854</v>
      </c>
      <c r="O41" s="0" t="n">
        <v>29.1672811686193</v>
      </c>
      <c r="P41" s="0" t="n">
        <v>21.1070078360173</v>
      </c>
      <c r="Q41" s="0" t="n">
        <v>55.6920909706722</v>
      </c>
      <c r="R41" s="0" t="n">
        <v>64.895792963872</v>
      </c>
      <c r="S41" s="0" t="n">
        <v>23.015283379325</v>
      </c>
      <c r="T41" s="0" t="n">
        <v>37.0412937703464</v>
      </c>
    </row>
    <row r="42" customFormat="false" ht="18" hidden="false" customHeight="false" outlineLevel="0" collapsed="false">
      <c r="A42" s="0" t="s">
        <v>1040</v>
      </c>
      <c r="B42" s="22" t="s">
        <v>1040</v>
      </c>
      <c r="C42" s="0" t="n">
        <v>686.307024735474</v>
      </c>
      <c r="D42" s="0" t="n">
        <v>903.361750923552</v>
      </c>
      <c r="E42" s="0" t="n">
        <v>187.725623445896</v>
      </c>
      <c r="F42" s="0" t="n">
        <v>643.286011431664</v>
      </c>
      <c r="G42" s="0" t="n">
        <v>378.180819314318</v>
      </c>
      <c r="H42" s="0" t="n">
        <v>1284.48496874342</v>
      </c>
      <c r="I42" s="0" t="n">
        <v>1037.99447174184</v>
      </c>
      <c r="J42" s="0" t="n">
        <v>763.764979055576</v>
      </c>
      <c r="K42" s="0" t="n">
        <v>1583.89208358133</v>
      </c>
      <c r="L42" s="0" t="n">
        <v>522.543749358514</v>
      </c>
      <c r="M42" s="0" t="n">
        <v>1020.96994281319</v>
      </c>
      <c r="N42" s="0" t="n">
        <v>1128.31443223174</v>
      </c>
      <c r="O42" s="0" t="n">
        <v>550.017620943366</v>
      </c>
      <c r="P42" s="0" t="n">
        <v>254.802782328385</v>
      </c>
      <c r="Q42" s="0" t="n">
        <v>998.91682432671</v>
      </c>
      <c r="R42" s="0" t="n">
        <v>1077.42109115963</v>
      </c>
      <c r="S42" s="0" t="n">
        <v>474.709646116991</v>
      </c>
      <c r="T42" s="0" t="n">
        <v>763.764979055576</v>
      </c>
    </row>
    <row r="43" customFormat="false" ht="18" hidden="false" customHeight="false" outlineLevel="0" collapsed="false">
      <c r="A43" s="0" t="s">
        <v>1041</v>
      </c>
      <c r="B43" s="22" t="s">
        <v>1041</v>
      </c>
      <c r="C43" s="0" t="n">
        <v>3545.18520121864</v>
      </c>
      <c r="D43" s="0" t="n">
        <v>15162.2690866813</v>
      </c>
      <c r="E43" s="0" t="n">
        <v>1589.66923161267</v>
      </c>
      <c r="F43" s="0" t="n">
        <v>7634.08064734332</v>
      </c>
      <c r="G43" s="0" t="n">
        <v>5540.78160032072</v>
      </c>
      <c r="H43" s="0" t="n">
        <v>18380.1213387652</v>
      </c>
      <c r="I43" s="0" t="n">
        <v>65545.4845238013</v>
      </c>
      <c r="J43" s="0" t="n">
        <v>27979.9322144527</v>
      </c>
      <c r="K43" s="0" t="n">
        <v>64443.017912624</v>
      </c>
      <c r="L43" s="0" t="n">
        <v>16716.2764292312</v>
      </c>
      <c r="M43" s="0" t="n">
        <v>21487.9182017789</v>
      </c>
      <c r="N43" s="0" t="n">
        <v>15993.6427048487</v>
      </c>
      <c r="O43" s="0" t="n">
        <v>4886.63323236366</v>
      </c>
      <c r="P43" s="0" t="n">
        <v>6336.30861071313</v>
      </c>
      <c r="Q43" s="0" t="n">
        <v>37379.7658083131</v>
      </c>
      <c r="R43" s="0" t="n">
        <v>15162.2690866813</v>
      </c>
      <c r="S43" s="0" t="n">
        <v>10155.2263698942</v>
      </c>
      <c r="T43" s="0" t="n">
        <v>9394.52177870086</v>
      </c>
    </row>
    <row r="44" customFormat="false" ht="18" hidden="false" customHeight="false" outlineLevel="0" collapsed="false">
      <c r="A44" s="0" t="s">
        <v>1042</v>
      </c>
      <c r="B44" s="22" t="s">
        <v>1042</v>
      </c>
      <c r="C44" s="0" t="n">
        <v>2382.37973949118</v>
      </c>
      <c r="D44" s="0" t="n">
        <v>10109.5604762239</v>
      </c>
      <c r="E44" s="0" t="n">
        <v>2924.76485268324</v>
      </c>
      <c r="F44" s="0" t="n">
        <v>7799.79326614131</v>
      </c>
      <c r="G44" s="0" t="n">
        <v>5413.2800783976</v>
      </c>
      <c r="H44" s="0" t="n">
        <v>10109.5604762239</v>
      </c>
      <c r="I44" s="0" t="n">
        <v>28096.5379753996</v>
      </c>
      <c r="J44" s="0" t="n">
        <v>20395.6773173</v>
      </c>
      <c r="K44" s="0" t="n">
        <v>29944.5575697947</v>
      </c>
      <c r="L44" s="0" t="n">
        <v>16111.5903725752</v>
      </c>
      <c r="M44" s="0" t="n">
        <v>45085.156860556</v>
      </c>
      <c r="N44" s="0" t="n">
        <v>18128.4945594236</v>
      </c>
      <c r="O44" s="0" t="n">
        <v>3835.63555129173</v>
      </c>
      <c r="P44" s="0" t="n">
        <v>5346.24050470496</v>
      </c>
      <c r="Q44" s="0" t="n">
        <v>11387.4879711941</v>
      </c>
      <c r="R44" s="0" t="n">
        <v>17993.9677259613</v>
      </c>
      <c r="S44" s="0" t="n">
        <v>6875.10840889104</v>
      </c>
      <c r="T44" s="0" t="n">
        <v>4419.11601694223</v>
      </c>
    </row>
    <row r="45" customFormat="false" ht="18" hidden="false" customHeight="false" outlineLevel="0" collapsed="false">
      <c r="A45" s="0" t="s">
        <v>1700</v>
      </c>
      <c r="B45" s="22" t="s">
        <v>1043</v>
      </c>
      <c r="C45" s="0" t="n">
        <v>76.354656485619</v>
      </c>
      <c r="D45" s="0" t="n">
        <v>217.248283052431</v>
      </c>
      <c r="E45" s="0" t="n">
        <v>107.532113745207</v>
      </c>
      <c r="F45" s="0" t="n">
        <v>170.875469273176</v>
      </c>
      <c r="G45" s="0" t="n">
        <v>121.382648591664</v>
      </c>
      <c r="H45" s="0" t="n">
        <v>170.052504038772</v>
      </c>
      <c r="I45" s="0" t="n">
        <v>475.919080889993</v>
      </c>
      <c r="J45" s="0" t="n">
        <v>441.390410372743</v>
      </c>
      <c r="K45" s="0" t="n">
        <v>539.308572728376</v>
      </c>
      <c r="L45" s="0" t="n">
        <v>357.849866570871</v>
      </c>
      <c r="M45" s="0" t="n">
        <v>986.523885725627</v>
      </c>
      <c r="N45" s="0" t="n">
        <v>329.61116420983</v>
      </c>
      <c r="O45" s="0" t="n">
        <v>111.951160487324</v>
      </c>
      <c r="P45" s="0" t="n">
        <v>114.358728636166</v>
      </c>
      <c r="Q45" s="0" t="n">
        <v>170.875469273176</v>
      </c>
      <c r="R45" s="0" t="n">
        <v>382.195452783878</v>
      </c>
      <c r="S45" s="0" t="n">
        <v>133.280013342633</v>
      </c>
      <c r="T45" s="0" t="n">
        <v>77.663559035273</v>
      </c>
    </row>
    <row r="46" customFormat="false" ht="18" hidden="false" customHeight="false" outlineLevel="0" collapsed="false">
      <c r="A46" s="0" t="s">
        <v>1701</v>
      </c>
      <c r="B46" s="22" t="s">
        <v>1046</v>
      </c>
      <c r="C46" s="0" t="n">
        <v>0.736969184748792</v>
      </c>
      <c r="D46" s="0" t="n">
        <v>1.84076288317385</v>
      </c>
      <c r="E46" s="0" t="n">
        <v>0.83582163237299</v>
      </c>
      <c r="F46" s="0" t="n">
        <v>1.01422193661853</v>
      </c>
      <c r="G46" s="0" t="n">
        <v>0.688948610966755</v>
      </c>
      <c r="H46" s="0" t="n">
        <v>1.55053733230315</v>
      </c>
      <c r="I46" s="0" t="n">
        <v>0.646347412151066</v>
      </c>
      <c r="J46" s="0" t="n">
        <v>2.45017244155574</v>
      </c>
      <c r="K46" s="0" t="n">
        <v>3.10358759187064</v>
      </c>
      <c r="L46" s="0" t="n">
        <v>5.38206917787129</v>
      </c>
      <c r="M46" s="0" t="n">
        <v>3.76180020592212</v>
      </c>
      <c r="N46" s="0" t="n">
        <v>2.70236738595008</v>
      </c>
      <c r="O46" s="0" t="n">
        <v>1.93521233102941</v>
      </c>
      <c r="P46" s="0" t="n">
        <v>0</v>
      </c>
      <c r="Q46" s="0" t="n">
        <v>1.55053733230315</v>
      </c>
      <c r="R46" s="0" t="n">
        <v>3.06538776213237</v>
      </c>
      <c r="S46" s="0" t="n">
        <v>0.950662583012403</v>
      </c>
      <c r="T46" s="0" t="n">
        <v>0.710593561485596</v>
      </c>
    </row>
    <row r="47" customFormat="false" ht="18" hidden="false" customHeight="false" outlineLevel="0" collapsed="false">
      <c r="A47" s="0" t="s">
        <v>1702</v>
      </c>
      <c r="B47" s="22" t="s">
        <v>1049</v>
      </c>
      <c r="C47" s="0" t="n">
        <v>8.95230006107616</v>
      </c>
      <c r="D47" s="0" t="n">
        <v>19.2983072276463</v>
      </c>
      <c r="E47" s="0" t="n">
        <v>6.24170402589312</v>
      </c>
      <c r="F47" s="0" t="n">
        <v>9.33388575100619</v>
      </c>
      <c r="G47" s="0" t="n">
        <v>8.93405989695467</v>
      </c>
      <c r="H47" s="0" t="n">
        <v>19.2983072276463</v>
      </c>
      <c r="I47" s="0" t="n">
        <v>40.1315433083668</v>
      </c>
      <c r="J47" s="0" t="n">
        <v>26.7907116034659</v>
      </c>
      <c r="K47" s="0" t="n">
        <v>39.4150997756198</v>
      </c>
      <c r="L47" s="0" t="n">
        <v>41.1551883403469</v>
      </c>
      <c r="M47" s="0" t="n">
        <v>24.3236202597596</v>
      </c>
      <c r="N47" s="0" t="n">
        <v>27.3172995625483</v>
      </c>
      <c r="O47" s="0" t="n">
        <v>19.6801745338984</v>
      </c>
      <c r="P47" s="0" t="n">
        <v>5.48422263618317</v>
      </c>
      <c r="Q47" s="0" t="n">
        <v>12.123440050355</v>
      </c>
      <c r="R47" s="0" t="n">
        <v>30.9413081858502</v>
      </c>
      <c r="S47" s="0" t="n">
        <v>7.03899687661097</v>
      </c>
      <c r="T47" s="0" t="n">
        <v>7.6275042880646</v>
      </c>
    </row>
    <row r="48" customFormat="false" ht="18" hidden="false" customHeight="false" outlineLevel="0" collapsed="false">
      <c r="A48" s="0" t="s">
        <v>1703</v>
      </c>
      <c r="B48" s="22" t="s">
        <v>1052</v>
      </c>
      <c r="C48" s="0" t="n">
        <v>124.044744160667</v>
      </c>
      <c r="D48" s="0" t="n">
        <v>962.728755012702</v>
      </c>
      <c r="E48" s="0" t="n">
        <v>218.136721219358</v>
      </c>
      <c r="F48" s="0" t="n">
        <v>91.6300267189772</v>
      </c>
      <c r="G48" s="0" t="n">
        <v>104.167842135741</v>
      </c>
      <c r="H48" s="0" t="n">
        <v>218.136721219358</v>
      </c>
      <c r="I48" s="0" t="n">
        <v>180.198894662792</v>
      </c>
      <c r="J48" s="0" t="n">
        <v>607.097826029623</v>
      </c>
      <c r="K48" s="0" t="n">
        <v>219.50447596025</v>
      </c>
      <c r="L48" s="0" t="n">
        <v>271.739325669712</v>
      </c>
      <c r="M48" s="0" t="n">
        <v>218.823266718767</v>
      </c>
      <c r="N48" s="0" t="n">
        <v>323.073282358563</v>
      </c>
      <c r="O48" s="0" t="n">
        <v>189.489149075554</v>
      </c>
      <c r="P48" s="0" t="n">
        <v>155.927561850849</v>
      </c>
      <c r="Q48" s="0" t="n">
        <v>392.604450102005</v>
      </c>
      <c r="R48" s="0" t="n">
        <v>347.780756146923</v>
      </c>
      <c r="S48" s="0" t="n">
        <v>82.0427873972769</v>
      </c>
      <c r="T48" s="0" t="n">
        <v>104.230890400569</v>
      </c>
    </row>
    <row r="49" customFormat="false" ht="18" hidden="false" customHeight="false" outlineLevel="0" collapsed="false">
      <c r="A49" s="0" t="s">
        <v>1704</v>
      </c>
      <c r="B49" s="22" t="s">
        <v>1055</v>
      </c>
      <c r="C49" s="0" t="n">
        <v>2218.115788541</v>
      </c>
      <c r="D49" s="0" t="n">
        <v>3838.93900211888</v>
      </c>
      <c r="E49" s="0" t="n">
        <v>1310.4595476545</v>
      </c>
      <c r="F49" s="0" t="n">
        <v>1770.84207055163</v>
      </c>
      <c r="G49" s="0" t="n">
        <v>1447.65623839998</v>
      </c>
      <c r="H49" s="0" t="n">
        <v>3577.23010465688</v>
      </c>
      <c r="I49" s="0" t="n">
        <v>3091.90154291733</v>
      </c>
      <c r="J49" s="0" t="n">
        <v>4339.00876782042</v>
      </c>
      <c r="K49" s="0" t="n">
        <v>5299.25672640385</v>
      </c>
      <c r="L49" s="0" t="n">
        <v>2820.85150877553</v>
      </c>
      <c r="M49" s="0" t="n">
        <v>2858.87573964497</v>
      </c>
      <c r="N49" s="0" t="n">
        <v>4618.64178583244</v>
      </c>
      <c r="O49" s="0" t="n">
        <v>2523.42116950333</v>
      </c>
      <c r="P49" s="0" t="n">
        <v>1195.69412581966</v>
      </c>
      <c r="Q49" s="0" t="n">
        <v>2820.85150877553</v>
      </c>
      <c r="R49" s="0" t="n">
        <v>4314.42212461784</v>
      </c>
      <c r="S49" s="0" t="n">
        <v>1763.21906177033</v>
      </c>
      <c r="T49" s="0" t="n">
        <v>2313.95517076415</v>
      </c>
    </row>
    <row r="50" customFormat="false" ht="18" hidden="false" customHeight="false" outlineLevel="0" collapsed="false">
      <c r="A50" s="0" t="s">
        <v>1705</v>
      </c>
      <c r="B50" s="22" t="s">
        <v>1056</v>
      </c>
      <c r="C50" s="0" t="n">
        <v>7397.31881187605</v>
      </c>
      <c r="D50" s="0" t="n">
        <v>35165.8223291424</v>
      </c>
      <c r="E50" s="0" t="n">
        <v>8041.94158184435</v>
      </c>
      <c r="F50" s="0" t="n">
        <v>19361.7829844083</v>
      </c>
      <c r="G50" s="0" t="n">
        <v>13046.0318638733</v>
      </c>
      <c r="H50" s="0" t="n">
        <v>35165.8223291424</v>
      </c>
      <c r="I50" s="0" t="n">
        <v>415810.301771781</v>
      </c>
      <c r="J50" s="0" t="n">
        <v>174126.362288199</v>
      </c>
      <c r="K50" s="0" t="n">
        <v>120318.037828558</v>
      </c>
      <c r="L50" s="0" t="n">
        <v>38546.0619162476</v>
      </c>
      <c r="M50" s="0" t="n">
        <v>79682.6380360488</v>
      </c>
      <c r="N50" s="0" t="n">
        <v>59636.2942506341</v>
      </c>
      <c r="O50" s="0" t="n">
        <v>9918.53398876836</v>
      </c>
      <c r="P50" s="0" t="n">
        <v>14931.7940490518</v>
      </c>
      <c r="Q50" s="0" t="n">
        <v>43313.6976766396</v>
      </c>
      <c r="R50" s="0" t="n">
        <v>41736.1193644232</v>
      </c>
      <c r="S50" s="0" t="n">
        <v>19360.701397944</v>
      </c>
      <c r="T50" s="0" t="n">
        <v>19369.5214869958</v>
      </c>
    </row>
    <row r="51" customFormat="false" ht="18" hidden="false" customHeight="false" outlineLevel="0" collapsed="false">
      <c r="A51" s="0" t="s">
        <v>1706</v>
      </c>
      <c r="B51" s="22" t="s">
        <v>1057</v>
      </c>
      <c r="C51" s="0" t="n">
        <v>3988.28576102095</v>
      </c>
      <c r="D51" s="0" t="n">
        <v>11883.9666035371</v>
      </c>
      <c r="E51" s="0" t="n">
        <v>7833.39773287991</v>
      </c>
      <c r="F51" s="0" t="n">
        <v>8331.56136909392</v>
      </c>
      <c r="G51" s="0" t="n">
        <v>3411.44486183908</v>
      </c>
      <c r="H51" s="0" t="n">
        <v>5750.12994310599</v>
      </c>
      <c r="I51" s="0" t="n">
        <v>55028.7248978483</v>
      </c>
      <c r="J51" s="0" t="n">
        <v>29472.1529121029</v>
      </c>
      <c r="K51" s="0" t="n">
        <v>21526.0313651675</v>
      </c>
      <c r="L51" s="0" t="n">
        <v>12171.973468131</v>
      </c>
      <c r="M51" s="0" t="n">
        <v>8498.48783694938</v>
      </c>
      <c r="N51" s="0" t="n">
        <v>13564.1579053781</v>
      </c>
      <c r="O51" s="0" t="n">
        <v>6231.86613900251</v>
      </c>
      <c r="P51" s="0" t="n">
        <v>7074.36573000265</v>
      </c>
      <c r="Q51" s="0" t="n">
        <v>8331.56136909392</v>
      </c>
      <c r="R51" s="0" t="n">
        <v>20270.0512423029</v>
      </c>
      <c r="S51" s="0" t="n">
        <v>3587.38135670316</v>
      </c>
      <c r="T51" s="0" t="n">
        <v>3844.48035658028</v>
      </c>
    </row>
    <row r="52" customFormat="false" ht="18" hidden="false" customHeight="false" outlineLevel="0" collapsed="false">
      <c r="A52" s="0" t="s">
        <v>1058</v>
      </c>
      <c r="B52" s="22" t="s">
        <v>1058</v>
      </c>
      <c r="C52" s="0" t="n">
        <v>78.7742204414696</v>
      </c>
      <c r="D52" s="0" t="n">
        <v>211.216514554194</v>
      </c>
      <c r="E52" s="0" t="n">
        <v>148.884175008994</v>
      </c>
      <c r="F52" s="0" t="n">
        <v>175.970253999391</v>
      </c>
      <c r="G52" s="0" t="n">
        <v>80.9024632882448</v>
      </c>
      <c r="H52" s="0" t="n">
        <v>104.099353796446</v>
      </c>
      <c r="I52" s="0" t="n">
        <v>384.540374533717</v>
      </c>
      <c r="J52" s="0" t="n">
        <v>268.087036665937</v>
      </c>
      <c r="K52" s="0" t="n">
        <v>201.500402869486</v>
      </c>
      <c r="L52" s="0" t="n">
        <v>276.803217694755</v>
      </c>
      <c r="M52" s="0" t="n">
        <v>148.884175008994</v>
      </c>
      <c r="N52" s="0" t="n">
        <v>259.969948167481</v>
      </c>
      <c r="O52" s="0" t="n">
        <v>118.046166084301</v>
      </c>
      <c r="P52" s="0" t="n">
        <v>121.285216156915</v>
      </c>
      <c r="Q52" s="0" t="n">
        <v>103.924180222081</v>
      </c>
      <c r="R52" s="0" t="n">
        <v>462.881087714766</v>
      </c>
      <c r="S52" s="0" t="n">
        <v>75.7300542802559</v>
      </c>
      <c r="T52" s="0" t="n">
        <v>69.567576397559</v>
      </c>
    </row>
    <row r="53" customFormat="false" ht="18" hidden="false" customHeight="false" outlineLevel="0" collapsed="false">
      <c r="A53" s="0" t="s">
        <v>1061</v>
      </c>
      <c r="B53" s="22" t="s">
        <v>1061</v>
      </c>
      <c r="C53" s="0" t="n">
        <v>110.609679005408</v>
      </c>
      <c r="D53" s="0" t="n">
        <v>287.311333221181</v>
      </c>
      <c r="E53" s="0" t="n">
        <v>126.741202899538</v>
      </c>
      <c r="F53" s="0" t="n">
        <v>135.92560963236</v>
      </c>
      <c r="G53" s="0" t="n">
        <v>48.3184605562072</v>
      </c>
      <c r="H53" s="0" t="n">
        <v>110.609679005408</v>
      </c>
      <c r="I53" s="0" t="n">
        <v>83.5922064565579</v>
      </c>
      <c r="J53" s="0" t="n">
        <v>160.609467496909</v>
      </c>
      <c r="K53" s="0" t="n">
        <v>84.5760188966952</v>
      </c>
      <c r="L53" s="0" t="n">
        <v>112.166427178487</v>
      </c>
      <c r="M53" s="0" t="n">
        <v>47.2355575403471</v>
      </c>
      <c r="N53" s="0" t="n">
        <v>135.066444877403</v>
      </c>
      <c r="O53" s="0" t="n">
        <v>77.0919609435986</v>
      </c>
      <c r="P53" s="0" t="n">
        <v>76.5483987572717</v>
      </c>
      <c r="Q53" s="0" t="n">
        <v>146.079828403829</v>
      </c>
      <c r="R53" s="0" t="n">
        <v>175.265900185161</v>
      </c>
      <c r="S53" s="0" t="n">
        <v>42.4689935409528</v>
      </c>
      <c r="T53" s="0" t="n">
        <v>81.4802282300503</v>
      </c>
    </row>
    <row r="54" customFormat="false" ht="18" hidden="false" customHeight="false" outlineLevel="0" collapsed="false">
      <c r="A54" s="0" t="s">
        <v>1064</v>
      </c>
      <c r="B54" s="22" t="s">
        <v>1064</v>
      </c>
      <c r="C54" s="0" t="n">
        <v>187.070709239901</v>
      </c>
      <c r="D54" s="0" t="n">
        <v>834.70651535452</v>
      </c>
      <c r="E54" s="0" t="n">
        <v>242.383239251386</v>
      </c>
      <c r="F54" s="0" t="n">
        <v>484.039216017858</v>
      </c>
      <c r="G54" s="0" t="n">
        <v>220.108687582592</v>
      </c>
      <c r="H54" s="0" t="n">
        <v>676.528587483318</v>
      </c>
      <c r="I54" s="0" t="n">
        <v>930.521846914734</v>
      </c>
      <c r="J54" s="0" t="n">
        <v>512.753027187984</v>
      </c>
      <c r="K54" s="0" t="n">
        <v>724.34361646807</v>
      </c>
      <c r="L54" s="0" t="n">
        <v>590.887047110746</v>
      </c>
      <c r="M54" s="0" t="n">
        <v>332.75464255145</v>
      </c>
      <c r="N54" s="0" t="n">
        <v>598.714755725471</v>
      </c>
      <c r="O54" s="0" t="n">
        <v>190.35899682553</v>
      </c>
      <c r="P54" s="0" t="n">
        <v>230.860943379812</v>
      </c>
      <c r="Q54" s="0" t="n">
        <v>484.039216017858</v>
      </c>
      <c r="R54" s="0" t="n">
        <v>853.086379882014</v>
      </c>
      <c r="S54" s="0" t="n">
        <v>193.111865845893</v>
      </c>
      <c r="T54" s="0" t="n">
        <v>361.480928322229</v>
      </c>
    </row>
    <row r="55" customFormat="false" ht="18" hidden="false" customHeight="false" outlineLevel="0" collapsed="false">
      <c r="A55" s="0" t="s">
        <v>1067</v>
      </c>
      <c r="B55" s="22" t="s">
        <v>1067</v>
      </c>
      <c r="C55" s="0" t="n">
        <v>2274.62690920971</v>
      </c>
      <c r="D55" s="0" t="n">
        <v>7219.06335527276</v>
      </c>
      <c r="E55" s="0" t="n">
        <v>2462.35720475641</v>
      </c>
      <c r="F55" s="0" t="n">
        <v>1847.88488855819</v>
      </c>
      <c r="G55" s="0" t="n">
        <v>1535.93668799834</v>
      </c>
      <c r="H55" s="0" t="n">
        <v>4018.98222940226</v>
      </c>
      <c r="I55" s="0" t="n">
        <v>990.43320805597</v>
      </c>
      <c r="J55" s="0" t="n">
        <v>2722.36117271225</v>
      </c>
      <c r="K55" s="0" t="n">
        <v>826.226138563972</v>
      </c>
      <c r="L55" s="0" t="n">
        <v>2079.27550549112</v>
      </c>
      <c r="M55" s="0" t="n">
        <v>2587.43688983166</v>
      </c>
      <c r="N55" s="0" t="n">
        <v>4644.44960114693</v>
      </c>
      <c r="O55" s="0" t="n">
        <v>1200.73728290019</v>
      </c>
      <c r="P55" s="0" t="n">
        <v>1990.16444052521</v>
      </c>
      <c r="Q55" s="0" t="n">
        <v>2692.82723108184</v>
      </c>
      <c r="R55" s="0" t="n">
        <v>3546.79251173406</v>
      </c>
      <c r="S55" s="0" t="n">
        <v>1211.67101313036</v>
      </c>
      <c r="T55" s="0" t="n">
        <v>2274.62690920971</v>
      </c>
    </row>
    <row r="56" customFormat="false" ht="18" hidden="false" customHeight="false" outlineLevel="0" collapsed="false">
      <c r="A56" s="0" t="s">
        <v>1070</v>
      </c>
      <c r="B56" s="22" t="s">
        <v>1070</v>
      </c>
      <c r="C56" s="0" t="n">
        <v>12216.1230164493</v>
      </c>
      <c r="D56" s="0" t="n">
        <v>29999.4883410796</v>
      </c>
      <c r="E56" s="0" t="n">
        <v>10721.4477308971</v>
      </c>
      <c r="F56" s="0" t="n">
        <v>23389.8759596848</v>
      </c>
      <c r="G56" s="0" t="n">
        <v>15214.4753448455</v>
      </c>
      <c r="H56" s="0" t="n">
        <v>30486.7809229472</v>
      </c>
      <c r="I56" s="0" t="n">
        <v>38797.0825341516</v>
      </c>
      <c r="J56" s="0" t="n">
        <v>26685.6443350094</v>
      </c>
      <c r="K56" s="0" t="n">
        <v>39115.3457030778</v>
      </c>
      <c r="L56" s="0" t="n">
        <v>18598.7747613671</v>
      </c>
      <c r="M56" s="0" t="n">
        <v>26360.2371825884</v>
      </c>
      <c r="N56" s="0" t="n">
        <v>41715.4187957211</v>
      </c>
      <c r="O56" s="0" t="n">
        <v>12731.6264597304</v>
      </c>
      <c r="P56" s="0" t="n">
        <v>14667.6673947616</v>
      </c>
      <c r="Q56" s="0" t="n">
        <v>26360.2371825884</v>
      </c>
      <c r="R56" s="0" t="n">
        <v>36674.5214873186</v>
      </c>
      <c r="S56" s="0" t="n">
        <v>20121.2443521242</v>
      </c>
      <c r="T56" s="0" t="n">
        <v>34695.4412330957</v>
      </c>
    </row>
    <row r="57" customFormat="false" ht="18" hidden="false" customHeight="false" outlineLevel="0" collapsed="false">
      <c r="A57" s="0" t="s">
        <v>1071</v>
      </c>
      <c r="B57" s="22" t="s">
        <v>1071</v>
      </c>
      <c r="C57" s="0" t="n">
        <v>34085.2309670576</v>
      </c>
      <c r="D57" s="0" t="n">
        <v>77014.5213536987</v>
      </c>
      <c r="E57" s="0" t="n">
        <v>26775.5978719828</v>
      </c>
      <c r="F57" s="0" t="n">
        <v>66227.0170291203</v>
      </c>
      <c r="G57" s="0" t="n">
        <v>31525.6974862285</v>
      </c>
      <c r="H57" s="0" t="n">
        <v>61975.3950972817</v>
      </c>
      <c r="I57" s="0" t="n">
        <v>143060.232790637</v>
      </c>
      <c r="J57" s="0" t="n">
        <v>104191.504298573</v>
      </c>
      <c r="K57" s="0" t="n">
        <v>143946.277519358</v>
      </c>
      <c r="L57" s="0" t="n">
        <v>95700.5741301447</v>
      </c>
      <c r="M57" s="0" t="n">
        <v>66028.1859005371</v>
      </c>
      <c r="N57" s="0" t="n">
        <v>97367.6887659449</v>
      </c>
      <c r="O57" s="0" t="n">
        <v>28576.2166744806</v>
      </c>
      <c r="P57" s="0" t="n">
        <v>34358.7843598983</v>
      </c>
      <c r="Q57" s="0" t="n">
        <v>66028.1859005371</v>
      </c>
      <c r="R57" s="0" t="n">
        <v>129009.303276924</v>
      </c>
      <c r="S57" s="0" t="n">
        <v>33421.840980077</v>
      </c>
      <c r="T57" s="0" t="n">
        <v>59089.7360652486</v>
      </c>
    </row>
    <row r="58" customFormat="false" ht="18" hidden="false" customHeight="false" outlineLevel="0" collapsed="false">
      <c r="A58" s="0" t="s">
        <v>1072</v>
      </c>
      <c r="B58" s="22" t="s">
        <v>1072</v>
      </c>
      <c r="C58" s="0" t="n">
        <v>3755.25524777205</v>
      </c>
      <c r="D58" s="0" t="n">
        <v>9674.56850215222</v>
      </c>
      <c r="E58" s="0" t="n">
        <v>6854.10824542969</v>
      </c>
      <c r="F58" s="0" t="n">
        <v>10496.6241925119</v>
      </c>
      <c r="G58" s="0" t="n">
        <v>4503.29180834162</v>
      </c>
      <c r="H58" s="0" t="n">
        <v>6301.82886141743</v>
      </c>
      <c r="I58" s="0" t="n">
        <v>22028.2267114153</v>
      </c>
      <c r="J58" s="0" t="n">
        <v>12603.5084288709</v>
      </c>
      <c r="K58" s="0" t="n">
        <v>14416.763772262</v>
      </c>
      <c r="L58" s="0" t="n">
        <v>16403.2176947552</v>
      </c>
      <c r="M58" s="0" t="n">
        <v>7949.17321027626</v>
      </c>
      <c r="N58" s="0" t="n">
        <v>12531.6996287174</v>
      </c>
      <c r="O58" s="0" t="n">
        <v>5057.10304829617</v>
      </c>
      <c r="P58" s="0" t="n">
        <v>6555.58787347584</v>
      </c>
      <c r="Q58" s="0" t="n">
        <v>7949.17321027626</v>
      </c>
      <c r="R58" s="0" t="n">
        <v>23098.7673857813</v>
      </c>
      <c r="S58" s="0" t="n">
        <v>4463.60417866998</v>
      </c>
      <c r="T58" s="0" t="n">
        <v>4903.63581204859</v>
      </c>
    </row>
    <row r="59" customFormat="false" ht="18" hidden="false" customHeight="false" outlineLevel="0" collapsed="false">
      <c r="A59" s="0" t="s">
        <v>1707</v>
      </c>
      <c r="B59" s="22" t="s">
        <v>1073</v>
      </c>
      <c r="C59" s="0" t="n">
        <v>72.164008975214</v>
      </c>
      <c r="D59" s="0" t="n">
        <v>212.76537343496</v>
      </c>
      <c r="E59" s="0" t="n">
        <v>186.502797315569</v>
      </c>
      <c r="F59" s="0" t="n">
        <v>266.965282240335</v>
      </c>
      <c r="G59" s="0" t="n">
        <v>84.955975589838</v>
      </c>
      <c r="H59" s="0" t="n">
        <v>117.600266910164</v>
      </c>
      <c r="I59" s="0" t="n">
        <v>401.521043273605</v>
      </c>
      <c r="J59" s="0" t="n">
        <v>296.5215355822</v>
      </c>
      <c r="K59" s="0" t="n">
        <v>264.997832279277</v>
      </c>
      <c r="L59" s="0" t="n">
        <v>418.421559068049</v>
      </c>
      <c r="M59" s="0" t="n">
        <v>186.502797315569</v>
      </c>
      <c r="N59" s="0" t="n">
        <v>252.704664926662</v>
      </c>
      <c r="O59" s="0" t="n">
        <v>143.890468702253</v>
      </c>
      <c r="P59" s="0" t="n">
        <v>150.012269095874</v>
      </c>
      <c r="Q59" s="0" t="n">
        <v>107.027905009501</v>
      </c>
      <c r="R59" s="0" t="n">
        <v>528.301145416182</v>
      </c>
      <c r="S59" s="0" t="n">
        <v>101.758043484853</v>
      </c>
      <c r="T59" s="0" t="n">
        <v>79.2906899408422</v>
      </c>
    </row>
    <row r="60" customFormat="false" ht="18" hidden="false" customHeight="false" outlineLevel="0" collapsed="false">
      <c r="A60" s="0" t="s">
        <v>1708</v>
      </c>
      <c r="B60" s="22" t="s">
        <v>1076</v>
      </c>
      <c r="C60" s="0" t="n">
        <v>156.865689657165</v>
      </c>
      <c r="D60" s="0" t="n">
        <v>756.089509378763</v>
      </c>
      <c r="E60" s="0" t="n">
        <v>404.782753211305</v>
      </c>
      <c r="F60" s="0" t="n">
        <v>582.797544559813</v>
      </c>
      <c r="G60" s="0" t="n">
        <v>149.215281592897</v>
      </c>
      <c r="H60" s="0" t="n">
        <v>362.742326332795</v>
      </c>
      <c r="I60" s="0" t="n">
        <v>353.985657951922</v>
      </c>
      <c r="J60" s="0" t="n">
        <v>932.050020218813</v>
      </c>
      <c r="K60" s="0" t="n">
        <v>362.742326332795</v>
      </c>
      <c r="L60" s="0" t="n">
        <v>907.347582880016</v>
      </c>
      <c r="M60" s="0" t="n">
        <v>291.330182476772</v>
      </c>
      <c r="N60" s="0" t="n">
        <v>534.49435724001</v>
      </c>
      <c r="O60" s="0" t="n">
        <v>247.502692523967</v>
      </c>
      <c r="P60" s="0" t="n">
        <v>280.01066607087</v>
      </c>
      <c r="Q60" s="0" t="n">
        <v>439.779560568444</v>
      </c>
      <c r="R60" s="0" t="n">
        <v>912.128600955949</v>
      </c>
      <c r="S60" s="0" t="n">
        <v>156.524244170179</v>
      </c>
      <c r="T60" s="0" t="n">
        <v>248.402039601881</v>
      </c>
    </row>
    <row r="61" customFormat="false" ht="18" hidden="false" customHeight="false" outlineLevel="0" collapsed="false">
      <c r="A61" s="0" t="s">
        <v>1709</v>
      </c>
      <c r="B61" s="22" t="s">
        <v>1079</v>
      </c>
      <c r="C61" s="0" t="n">
        <v>390.685374682705</v>
      </c>
      <c r="D61" s="0" t="n">
        <v>2134.6911534326</v>
      </c>
      <c r="E61" s="0" t="n">
        <v>1100.23817078059</v>
      </c>
      <c r="F61" s="0" t="n">
        <v>1435.80934825988</v>
      </c>
      <c r="G61" s="0" t="n">
        <v>548.0021975085</v>
      </c>
      <c r="H61" s="0" t="n">
        <v>1031.15034768561</v>
      </c>
      <c r="I61" s="0" t="n">
        <v>4894.44533420206</v>
      </c>
      <c r="J61" s="0" t="n">
        <v>3132.80000349636</v>
      </c>
      <c r="K61" s="0" t="n">
        <v>2197.67319906333</v>
      </c>
      <c r="L61" s="0" t="n">
        <v>2364.78625679975</v>
      </c>
      <c r="M61" s="0" t="n">
        <v>1126.98820289531</v>
      </c>
      <c r="N61" s="0" t="n">
        <v>1797.63950667206</v>
      </c>
      <c r="O61" s="0" t="n">
        <v>575.291970163826</v>
      </c>
      <c r="P61" s="0" t="n">
        <v>1011.00967315814</v>
      </c>
      <c r="Q61" s="0" t="n">
        <v>1126.98820289531</v>
      </c>
      <c r="R61" s="0" t="n">
        <v>3331.86980579598</v>
      </c>
      <c r="S61" s="0" t="n">
        <v>496.752281893441</v>
      </c>
      <c r="T61" s="0" t="n">
        <v>672.302019765936</v>
      </c>
    </row>
    <row r="62" customFormat="false" ht="18" hidden="false" customHeight="false" outlineLevel="0" collapsed="false">
      <c r="A62" s="0" t="s">
        <v>1710</v>
      </c>
      <c r="B62" s="22" t="s">
        <v>1082</v>
      </c>
      <c r="C62" s="0" t="n">
        <v>14156.0093182814</v>
      </c>
      <c r="D62" s="0" t="n">
        <v>25420.1162834053</v>
      </c>
      <c r="E62" s="0" t="n">
        <v>18292.5620237391</v>
      </c>
      <c r="F62" s="0" t="n">
        <v>9587.45687760003</v>
      </c>
      <c r="G62" s="0" t="n">
        <v>8309.29486703589</v>
      </c>
      <c r="H62" s="0" t="n">
        <v>12074.1097141252</v>
      </c>
      <c r="I62" s="0" t="n">
        <v>11285.7227086316</v>
      </c>
      <c r="J62" s="0" t="n">
        <v>24339.7938485936</v>
      </c>
      <c r="K62" s="0" t="n">
        <v>12074.1097141252</v>
      </c>
      <c r="L62" s="0" t="n">
        <v>12286.2567997537</v>
      </c>
      <c r="M62" s="0" t="n">
        <v>12847.9370572985</v>
      </c>
      <c r="N62" s="0" t="n">
        <v>18392.9929603353</v>
      </c>
      <c r="O62" s="0" t="n">
        <v>9344.93335133409</v>
      </c>
      <c r="P62" s="0" t="n">
        <v>12057.7414150645</v>
      </c>
      <c r="Q62" s="0" t="n">
        <v>11285.7739591331</v>
      </c>
      <c r="R62" s="0" t="n">
        <v>16215.4523532705</v>
      </c>
      <c r="S62" s="0" t="n">
        <v>9132.00715650302</v>
      </c>
      <c r="T62" s="0" t="n">
        <v>8568.9596630223</v>
      </c>
    </row>
    <row r="63" customFormat="false" ht="18" hidden="false" customHeight="false" outlineLevel="0" collapsed="false">
      <c r="A63" s="0" t="s">
        <v>1711</v>
      </c>
      <c r="B63" s="22" t="s">
        <v>1083</v>
      </c>
      <c r="C63" s="0" t="n">
        <v>238969.763602208</v>
      </c>
      <c r="D63" s="0" t="n">
        <v>216372.251801398</v>
      </c>
      <c r="E63" s="0" t="n">
        <v>249484.479365367</v>
      </c>
      <c r="F63" s="0" t="n">
        <v>343243.595055298</v>
      </c>
      <c r="G63" s="0" t="n">
        <v>205367.301667434</v>
      </c>
      <c r="H63" s="0" t="n">
        <v>180476.952658566</v>
      </c>
      <c r="I63" s="0" t="n">
        <v>396851.059677696</v>
      </c>
      <c r="J63" s="0" t="n">
        <v>383586.901253196</v>
      </c>
      <c r="K63" s="0" t="n">
        <v>315324.05510987</v>
      </c>
      <c r="L63" s="0" t="n">
        <v>183746.695063122</v>
      </c>
      <c r="M63" s="0" t="n">
        <v>365780.451043876</v>
      </c>
      <c r="N63" s="0" t="n">
        <v>389867.642355623</v>
      </c>
      <c r="O63" s="0" t="n">
        <v>203139.869662064</v>
      </c>
      <c r="P63" s="0" t="n">
        <v>224972.485532548</v>
      </c>
      <c r="Q63" s="0" t="n">
        <v>141017.629428338</v>
      </c>
      <c r="R63" s="0" t="n">
        <v>236719.14696637</v>
      </c>
      <c r="S63" s="0" t="n">
        <v>355044.598508051</v>
      </c>
      <c r="T63" s="0" t="n">
        <v>238969.763602208</v>
      </c>
    </row>
    <row r="64" customFormat="false" ht="18" hidden="false" customHeight="false" outlineLevel="0" collapsed="false">
      <c r="A64" s="0" t="s">
        <v>1712</v>
      </c>
      <c r="B64" s="22" t="s">
        <v>1084</v>
      </c>
      <c r="C64" s="0" t="n">
        <v>158931.3067962</v>
      </c>
      <c r="D64" s="0" t="n">
        <v>397301.5137649</v>
      </c>
      <c r="E64" s="0" t="n">
        <v>422523.638235719</v>
      </c>
      <c r="F64" s="0" t="n">
        <v>418842.745713126</v>
      </c>
      <c r="G64" s="0" t="n">
        <v>202630.735422946</v>
      </c>
      <c r="H64" s="0" t="n">
        <v>290094.703062443</v>
      </c>
      <c r="I64" s="0" t="n">
        <v>319854.463184274</v>
      </c>
      <c r="J64" s="0" t="n">
        <v>471331.290409763</v>
      </c>
      <c r="K64" s="0" t="n">
        <v>245460.421189143</v>
      </c>
      <c r="L64" s="0" t="n">
        <v>290048.584239967</v>
      </c>
      <c r="M64" s="0" t="n">
        <v>330521.054916701</v>
      </c>
      <c r="N64" s="0" t="n">
        <v>423533.142024777</v>
      </c>
      <c r="O64" s="0" t="n">
        <v>221009.875650934</v>
      </c>
      <c r="P64" s="0" t="n">
        <v>290094.703062443</v>
      </c>
      <c r="Q64" s="0" t="n">
        <v>185214.233360096</v>
      </c>
      <c r="R64" s="0" t="n">
        <v>434433.311802954</v>
      </c>
      <c r="S64" s="0" t="n">
        <v>279788.071231464</v>
      </c>
      <c r="T64" s="0" t="n">
        <v>241941.412786017</v>
      </c>
    </row>
    <row r="65" customFormat="false" ht="18" hidden="false" customHeight="false" outlineLevel="0" collapsed="false">
      <c r="A65" s="0" t="s">
        <v>1713</v>
      </c>
      <c r="B65" s="22" t="s">
        <v>1085</v>
      </c>
      <c r="C65" s="0" t="n">
        <v>5510.43823161557</v>
      </c>
      <c r="D65" s="0" t="n">
        <v>14750.0640364952</v>
      </c>
      <c r="E65" s="0" t="n">
        <v>13552.8556736107</v>
      </c>
      <c r="F65" s="0" t="n">
        <v>14689.5284438732</v>
      </c>
      <c r="G65" s="0" t="n">
        <v>7895.14469405633</v>
      </c>
      <c r="H65" s="0" t="n">
        <v>10755.1432886142</v>
      </c>
      <c r="I65" s="0" t="n">
        <v>17537.3812063266</v>
      </c>
      <c r="J65" s="0" t="n">
        <v>14415.1462868215</v>
      </c>
      <c r="K65" s="0" t="n">
        <v>10755.1432886142</v>
      </c>
      <c r="L65" s="0" t="n">
        <v>10084.2944934825</v>
      </c>
      <c r="M65" s="0" t="n">
        <v>15304.4812871373</v>
      </c>
      <c r="N65" s="0" t="n">
        <v>22694.2722310039</v>
      </c>
      <c r="O65" s="0" t="n">
        <v>9055.57620254786</v>
      </c>
      <c r="P65" s="0" t="n">
        <v>9085.20074200692</v>
      </c>
      <c r="Q65" s="0" t="n">
        <v>5794.98856120857</v>
      </c>
      <c r="R65" s="0" t="n">
        <v>17459.3538733152</v>
      </c>
      <c r="S65" s="0" t="n">
        <v>9255.77144676593</v>
      </c>
      <c r="T65" s="0" t="n">
        <v>9138.40764033931</v>
      </c>
    </row>
    <row r="66" customFormat="false" ht="18" hidden="false" customHeight="false" outlineLevel="0" collapsed="false">
      <c r="A66" s="0" t="s">
        <v>1086</v>
      </c>
      <c r="B66" s="22" t="s">
        <v>1086</v>
      </c>
      <c r="C66" s="0" t="n">
        <v>320.063019331366</v>
      </c>
      <c r="D66" s="0" t="n">
        <v>1009.84053634446</v>
      </c>
      <c r="E66" s="0" t="n">
        <v>493.059071902158</v>
      </c>
      <c r="F66" s="0" t="n">
        <v>329.007423817093</v>
      </c>
      <c r="G66" s="0" t="n">
        <v>210.63712898484</v>
      </c>
      <c r="H66" s="0" t="n">
        <v>391.57828194142</v>
      </c>
      <c r="I66" s="0" t="n">
        <v>270.933600099972</v>
      </c>
      <c r="J66" s="0" t="n">
        <v>483.035056393652</v>
      </c>
      <c r="K66" s="0" t="n">
        <v>206.194765229927</v>
      </c>
      <c r="L66" s="0" t="n">
        <v>234.318869957918</v>
      </c>
      <c r="M66" s="0" t="n">
        <v>343.123937826405</v>
      </c>
      <c r="N66" s="0" t="n">
        <v>706.059074366798</v>
      </c>
      <c r="O66" s="0" t="n">
        <v>329.007423817093</v>
      </c>
      <c r="P66" s="0" t="n">
        <v>316.236435180358</v>
      </c>
      <c r="Q66" s="0" t="n">
        <v>424.554228725428</v>
      </c>
      <c r="R66" s="0" t="n">
        <v>474.543017697972</v>
      </c>
      <c r="S66" s="0" t="n">
        <v>210.798435273069</v>
      </c>
      <c r="T66" s="0" t="n">
        <v>250.514567751421</v>
      </c>
    </row>
    <row r="67" customFormat="false" ht="18" hidden="false" customHeight="false" outlineLevel="0" collapsed="false">
      <c r="A67" s="0" t="s">
        <v>1089</v>
      </c>
      <c r="B67" s="22" t="s">
        <v>1089</v>
      </c>
      <c r="C67" s="0" t="n">
        <v>15976.1388025287</v>
      </c>
      <c r="D67" s="0" t="n">
        <v>42508.9377882847</v>
      </c>
      <c r="E67" s="0" t="n">
        <v>27825.9284597391</v>
      </c>
      <c r="F67" s="0" t="n">
        <v>24395.3618053911</v>
      </c>
      <c r="G67" s="0" t="n">
        <v>8693.29611427044</v>
      </c>
      <c r="H67" s="0" t="n">
        <v>17708.4217180586</v>
      </c>
      <c r="I67" s="0" t="n">
        <v>9483.50273260161</v>
      </c>
      <c r="J67" s="0" t="n">
        <v>32336.934388578</v>
      </c>
      <c r="K67" s="0" t="n">
        <v>8992.59735238291</v>
      </c>
      <c r="L67" s="0" t="n">
        <v>19406.2692445859</v>
      </c>
      <c r="M67" s="0" t="n">
        <v>10744.6243161773</v>
      </c>
      <c r="N67" s="0" t="n">
        <v>25205.7029555564</v>
      </c>
      <c r="O67" s="0" t="n">
        <v>17708.4217180586</v>
      </c>
      <c r="P67" s="0" t="n">
        <v>17706.3691861016</v>
      </c>
      <c r="Q67" s="0" t="n">
        <v>21556.9800574113</v>
      </c>
      <c r="R67" s="0" t="n">
        <v>30008.006071567</v>
      </c>
      <c r="S67" s="0" t="n">
        <v>8536.42159687055</v>
      </c>
      <c r="T67" s="0" t="n">
        <v>15395.8227833331</v>
      </c>
    </row>
    <row r="68" customFormat="false" ht="18" hidden="false" customHeight="false" outlineLevel="0" collapsed="false">
      <c r="A68" s="0" t="s">
        <v>1090</v>
      </c>
      <c r="B68" s="22" t="s">
        <v>1090</v>
      </c>
      <c r="C68" s="0" t="n">
        <v>11994.8309254259</v>
      </c>
      <c r="D68" s="0" t="n">
        <v>29153.5497369779</v>
      </c>
      <c r="E68" s="0" t="n">
        <v>20496.0932765941</v>
      </c>
      <c r="F68" s="0" t="n">
        <v>19257.7768288971</v>
      </c>
      <c r="G68" s="0" t="n">
        <v>7723.28468128703</v>
      </c>
      <c r="H68" s="0" t="n">
        <v>14053.0510290089</v>
      </c>
      <c r="I68" s="0" t="n">
        <v>8912.16956081164</v>
      </c>
      <c r="J68" s="0" t="n">
        <v>18482.3972373099</v>
      </c>
      <c r="K68" s="0" t="n">
        <v>6774.39869392149</v>
      </c>
      <c r="L68" s="0" t="n">
        <v>18223.4758288002</v>
      </c>
      <c r="M68" s="0" t="n">
        <v>9665.31266669148</v>
      </c>
      <c r="N68" s="0" t="n">
        <v>19215.7523986325</v>
      </c>
      <c r="O68" s="0" t="n">
        <v>9402.82456622867</v>
      </c>
      <c r="P68" s="0" t="n">
        <v>14242.1710481525</v>
      </c>
      <c r="Q68" s="0" t="n">
        <v>14053.0510290089</v>
      </c>
      <c r="R68" s="0" t="n">
        <v>29007.7407096413</v>
      </c>
      <c r="S68" s="0" t="n">
        <v>7329.10816629772</v>
      </c>
      <c r="T68" s="0" t="n">
        <v>13395.6477602884</v>
      </c>
    </row>
    <row r="69" customFormat="false" ht="18" hidden="false" customHeight="false" outlineLevel="0" collapsed="false">
      <c r="A69" s="0" t="s">
        <v>1091</v>
      </c>
      <c r="B69" s="22" t="s">
        <v>1091</v>
      </c>
      <c r="C69" s="0" t="n">
        <v>50178.5618484722</v>
      </c>
      <c r="D69" s="0" t="n">
        <v>66167.4922092402</v>
      </c>
      <c r="E69" s="0" t="n">
        <v>90730.8232456746</v>
      </c>
      <c r="F69" s="0" t="n">
        <v>61352.4220414651</v>
      </c>
      <c r="G69" s="0" t="n">
        <v>29747.6488143848</v>
      </c>
      <c r="H69" s="0" t="n">
        <v>55141.3789773126</v>
      </c>
      <c r="I69" s="0" t="n">
        <v>41203.4082625379</v>
      </c>
      <c r="J69" s="0" t="n">
        <v>49254.4706719718</v>
      </c>
      <c r="K69" s="0" t="n">
        <v>22641.8260805577</v>
      </c>
      <c r="L69" s="0" t="n">
        <v>37071.2748896644</v>
      </c>
      <c r="M69" s="0" t="n">
        <v>38289.5283639115</v>
      </c>
      <c r="N69" s="0" t="n">
        <v>61426.1547439621</v>
      </c>
      <c r="O69" s="0" t="n">
        <v>42087.9358755675</v>
      </c>
      <c r="P69" s="0" t="n">
        <v>57355.0441250184</v>
      </c>
      <c r="Q69" s="0" t="n">
        <v>34834.7119230909</v>
      </c>
      <c r="R69" s="0" t="n">
        <v>70692.4740558929</v>
      </c>
      <c r="S69" s="0" t="n">
        <v>36370.8569609122</v>
      </c>
      <c r="T69" s="0" t="n">
        <v>49254.4706719718</v>
      </c>
    </row>
    <row r="70" customFormat="false" ht="18" hidden="false" customHeight="false" outlineLevel="0" collapsed="false">
      <c r="A70" s="0" t="s">
        <v>1092</v>
      </c>
      <c r="B70" s="22" t="s">
        <v>1092</v>
      </c>
      <c r="C70" s="0" t="n">
        <v>105964.480032179</v>
      </c>
      <c r="D70" s="0" t="n">
        <v>175198.92370783</v>
      </c>
      <c r="E70" s="0" t="n">
        <v>191271.284919784</v>
      </c>
      <c r="F70" s="0" t="n">
        <v>222503.847194507</v>
      </c>
      <c r="G70" s="0" t="n">
        <v>101367.160611145</v>
      </c>
      <c r="H70" s="0" t="n">
        <v>139246.18599424</v>
      </c>
      <c r="I70" s="0" t="n">
        <v>167323.880762756</v>
      </c>
      <c r="J70" s="0" t="n">
        <v>149261.512574787</v>
      </c>
      <c r="K70" s="0" t="n">
        <v>139246.18599424</v>
      </c>
      <c r="L70" s="0" t="n">
        <v>91197.1171610387</v>
      </c>
      <c r="M70" s="0" t="n">
        <v>138747.192140226</v>
      </c>
      <c r="N70" s="0" t="n">
        <v>206500.609767305</v>
      </c>
      <c r="O70" s="0" t="n">
        <v>113467.279598336</v>
      </c>
      <c r="P70" s="0" t="n">
        <v>133488.828288456</v>
      </c>
      <c r="Q70" s="0" t="n">
        <v>111582.96971216</v>
      </c>
      <c r="R70" s="0" t="n">
        <v>218948.428282306</v>
      </c>
      <c r="S70" s="0" t="n">
        <v>133793.960942475</v>
      </c>
      <c r="T70" s="0" t="n">
        <v>174655.843436052</v>
      </c>
    </row>
    <row r="71" customFormat="false" ht="18" hidden="false" customHeight="false" outlineLevel="0" collapsed="false">
      <c r="A71" s="0" t="s">
        <v>1093</v>
      </c>
      <c r="B71" s="22" t="s">
        <v>1093</v>
      </c>
      <c r="C71" s="0" t="n">
        <v>62772.428300829</v>
      </c>
      <c r="D71" s="0" t="n">
        <v>86438.0776942994</v>
      </c>
      <c r="E71" s="0" t="n">
        <v>115716.338058609</v>
      </c>
      <c r="F71" s="0" t="n">
        <v>105503.964724186</v>
      </c>
      <c r="G71" s="0" t="n">
        <v>45616.5852499666</v>
      </c>
      <c r="H71" s="0" t="n">
        <v>68959.9669874271</v>
      </c>
      <c r="I71" s="0" t="n">
        <v>104598.211381486</v>
      </c>
      <c r="J71" s="0" t="n">
        <v>74144.0126678809</v>
      </c>
      <c r="K71" s="0" t="n">
        <v>63787.3279436753</v>
      </c>
      <c r="L71" s="0" t="n">
        <v>56966.6767166171</v>
      </c>
      <c r="M71" s="0" t="n">
        <v>56742.9310408991</v>
      </c>
      <c r="N71" s="0" t="n">
        <v>134611.835091718</v>
      </c>
      <c r="O71" s="0" t="n">
        <v>55744.0103089626</v>
      </c>
      <c r="P71" s="0" t="n">
        <v>68959.9669874271</v>
      </c>
      <c r="Q71" s="0" t="n">
        <v>36470.9573409576</v>
      </c>
      <c r="R71" s="0" t="n">
        <v>117752.028161736</v>
      </c>
      <c r="S71" s="0" t="n">
        <v>52512.2843193741</v>
      </c>
      <c r="T71" s="0" t="n">
        <v>82616.5221754198</v>
      </c>
    </row>
    <row r="72" customFormat="false" ht="18" hidden="false" customHeight="false" outlineLevel="0" collapsed="false">
      <c r="A72" s="0" t="s">
        <v>1094</v>
      </c>
      <c r="B72" s="22" t="s">
        <v>1094</v>
      </c>
      <c r="C72" s="0" t="n">
        <v>3237.40212566965</v>
      </c>
      <c r="D72" s="0" t="n">
        <v>3926.19766923319</v>
      </c>
      <c r="E72" s="0" t="n">
        <v>5921.58929123559</v>
      </c>
      <c r="F72" s="0" t="n">
        <v>3408.59869110833</v>
      </c>
      <c r="G72" s="0" t="n">
        <v>2843.53294035546</v>
      </c>
      <c r="H72" s="0" t="n">
        <v>4304.87550045656</v>
      </c>
      <c r="I72" s="0" t="n">
        <v>4494.92211770645</v>
      </c>
      <c r="J72" s="0" t="n">
        <v>3324.37590220555</v>
      </c>
      <c r="K72" s="0" t="n">
        <v>3797.17248684085</v>
      </c>
      <c r="L72" s="0" t="n">
        <v>2675.69472954942</v>
      </c>
      <c r="M72" s="0" t="n">
        <v>2524.10715393299</v>
      </c>
      <c r="N72" s="0" t="n">
        <v>6996.23479028048</v>
      </c>
      <c r="O72" s="0" t="n">
        <v>3408.59869110833</v>
      </c>
      <c r="P72" s="0" t="n">
        <v>3148.06142594082</v>
      </c>
      <c r="Q72" s="0" t="n">
        <v>1686.35991991506</v>
      </c>
      <c r="R72" s="0" t="n">
        <v>4697.11762046247</v>
      </c>
      <c r="S72" s="0" t="n">
        <v>2809.72344361221</v>
      </c>
      <c r="T72" s="0" t="n">
        <v>4596.01764232291</v>
      </c>
    </row>
    <row r="73" customFormat="false" ht="18" hidden="false" customHeight="false" outlineLevel="0" collapsed="false">
      <c r="A73" s="0" t="s">
        <v>1714</v>
      </c>
      <c r="B73" s="22" t="s">
        <v>1095</v>
      </c>
      <c r="C73" s="0" t="n">
        <v>1095.7933283046</v>
      </c>
      <c r="D73" s="0" t="n">
        <v>1849.23103857132</v>
      </c>
      <c r="E73" s="0" t="n">
        <v>1531.29330464363</v>
      </c>
      <c r="F73" s="0" t="n">
        <v>1515.2851997159</v>
      </c>
      <c r="G73" s="0" t="n">
        <v>897.962850227917</v>
      </c>
      <c r="H73" s="0" t="n">
        <v>1094.9568026972</v>
      </c>
      <c r="I73" s="0" t="n">
        <v>859.040482867403</v>
      </c>
      <c r="J73" s="0" t="n">
        <v>2739.65483062227</v>
      </c>
      <c r="K73" s="0" t="n">
        <v>1085.78659037258</v>
      </c>
      <c r="L73" s="0" t="n">
        <v>1085.78659037258</v>
      </c>
      <c r="M73" s="0" t="n">
        <v>1081.33551660402</v>
      </c>
      <c r="N73" s="0" t="n">
        <v>2007.09342719553</v>
      </c>
      <c r="O73" s="0" t="n">
        <v>987.54761482357</v>
      </c>
      <c r="P73" s="0" t="n">
        <v>1035.60920592104</v>
      </c>
      <c r="Q73" s="0" t="n">
        <v>757.590687276026</v>
      </c>
      <c r="R73" s="0" t="n">
        <v>1907.78000258365</v>
      </c>
      <c r="S73" s="0" t="n">
        <v>910.751432816812</v>
      </c>
      <c r="T73" s="0" t="n">
        <v>1063.61679287773</v>
      </c>
    </row>
    <row r="74" customFormat="false" ht="18" hidden="false" customHeight="false" outlineLevel="0" collapsed="false">
      <c r="A74" s="0" t="s">
        <v>1715</v>
      </c>
      <c r="B74" s="22" t="s">
        <v>1098</v>
      </c>
      <c r="C74" s="0" t="n">
        <v>65617.574553339</v>
      </c>
      <c r="D74" s="0" t="n">
        <v>152007.392502922</v>
      </c>
      <c r="E74" s="0" t="n">
        <v>238115.048460114</v>
      </c>
      <c r="F74" s="0" t="n">
        <v>188855.685815267</v>
      </c>
      <c r="G74" s="0" t="n">
        <v>67170.7256232461</v>
      </c>
      <c r="H74" s="0" t="n">
        <v>100410.38666854</v>
      </c>
      <c r="I74" s="0" t="n">
        <v>76771.4624444877</v>
      </c>
      <c r="J74" s="0" t="n">
        <v>196066.983197834</v>
      </c>
      <c r="K74" s="0" t="n">
        <v>82580.5243640457</v>
      </c>
      <c r="L74" s="0" t="n">
        <v>126543.713435287</v>
      </c>
      <c r="M74" s="0" t="n">
        <v>83122.7190403533</v>
      </c>
      <c r="N74" s="0" t="n">
        <v>139599.899367717</v>
      </c>
      <c r="O74" s="0" t="n">
        <v>100410.38666854</v>
      </c>
      <c r="P74" s="0" t="n">
        <v>121782.854092944</v>
      </c>
      <c r="Q74" s="0" t="n">
        <v>76157.0983651822</v>
      </c>
      <c r="R74" s="0" t="n">
        <v>179931.918787409</v>
      </c>
      <c r="S74" s="0" t="n">
        <v>72538.3949419292</v>
      </c>
      <c r="T74" s="0" t="n">
        <v>71780.7258789074</v>
      </c>
    </row>
    <row r="75" customFormat="false" ht="18" hidden="false" customHeight="false" outlineLevel="0" collapsed="false">
      <c r="A75" s="0" t="s">
        <v>1716</v>
      </c>
      <c r="B75" s="22" t="s">
        <v>1099</v>
      </c>
      <c r="C75" s="0" t="n">
        <v>21928.050294688</v>
      </c>
      <c r="D75" s="0" t="n">
        <v>48204.8403004485</v>
      </c>
      <c r="E75" s="0" t="n">
        <v>71749.9723995498</v>
      </c>
      <c r="F75" s="0" t="n">
        <v>92166.8540940914</v>
      </c>
      <c r="G75" s="0" t="n">
        <v>28701.8277925433</v>
      </c>
      <c r="H75" s="0" t="n">
        <v>37334.0442157758</v>
      </c>
      <c r="I75" s="0" t="n">
        <v>35676.6491807176</v>
      </c>
      <c r="J75" s="0" t="n">
        <v>59175.2738989505</v>
      </c>
      <c r="K75" s="0" t="n">
        <v>39672.2216019749</v>
      </c>
      <c r="L75" s="0" t="n">
        <v>84784.6120291491</v>
      </c>
      <c r="M75" s="0" t="n">
        <v>39672.2216019749</v>
      </c>
      <c r="N75" s="0" t="n">
        <v>56246.1199132449</v>
      </c>
      <c r="O75" s="0" t="n">
        <v>28958.1474383793</v>
      </c>
      <c r="P75" s="0" t="n">
        <v>44925.4360943077</v>
      </c>
      <c r="Q75" s="0" t="n">
        <v>20759.843855115</v>
      </c>
      <c r="R75" s="0" t="n">
        <v>98275.731494639</v>
      </c>
      <c r="S75" s="0" t="n">
        <v>30312.7604087698</v>
      </c>
      <c r="T75" s="0" t="n">
        <v>25792.5346837334</v>
      </c>
    </row>
    <row r="76" customFormat="false" ht="18" hidden="false" customHeight="false" outlineLevel="0" collapsed="false">
      <c r="A76" s="0" t="s">
        <v>1717</v>
      </c>
      <c r="B76" s="22" t="s">
        <v>1100</v>
      </c>
      <c r="C76" s="0" t="n">
        <v>15905.488033639</v>
      </c>
      <c r="D76" s="0" t="n">
        <v>24294.5826711323</v>
      </c>
      <c r="E76" s="0" t="n">
        <v>39897.5293008181</v>
      </c>
      <c r="F76" s="0" t="n">
        <v>58588.2770487368</v>
      </c>
      <c r="G76" s="0" t="n">
        <v>15236.9656565057</v>
      </c>
      <c r="H76" s="0" t="n">
        <v>23647.3897239587</v>
      </c>
      <c r="I76" s="0" t="n">
        <v>25613.4505418092</v>
      </c>
      <c r="J76" s="0" t="n">
        <v>32166.1065599525</v>
      </c>
      <c r="K76" s="0" t="n">
        <v>25305.2693699577</v>
      </c>
      <c r="L76" s="0" t="n">
        <v>55591.6048701632</v>
      </c>
      <c r="M76" s="0" t="n">
        <v>25080.392740625</v>
      </c>
      <c r="N76" s="0" t="n">
        <v>35714.8490056244</v>
      </c>
      <c r="O76" s="0" t="n">
        <v>18456.8683985418</v>
      </c>
      <c r="P76" s="0" t="n">
        <v>25080.392740625</v>
      </c>
      <c r="Q76" s="0" t="n">
        <v>10334.1655148081</v>
      </c>
      <c r="R76" s="0" t="n">
        <v>55432.4839598674</v>
      </c>
      <c r="S76" s="0" t="n">
        <v>19581.4188676957</v>
      </c>
      <c r="T76" s="0" t="n">
        <v>19393.1140100113</v>
      </c>
    </row>
    <row r="77" customFormat="false" ht="18" hidden="false" customHeight="false" outlineLevel="0" collapsed="false">
      <c r="A77" s="0" t="s">
        <v>1718</v>
      </c>
      <c r="B77" s="22" t="s">
        <v>1101</v>
      </c>
      <c r="C77" s="0" t="n">
        <v>19083.6115196984</v>
      </c>
      <c r="D77" s="0" t="n">
        <v>26005.7900002696</v>
      </c>
      <c r="E77" s="0" t="n">
        <v>46253.2850290043</v>
      </c>
      <c r="F77" s="0" t="n">
        <v>36665.8208475665</v>
      </c>
      <c r="G77" s="0" t="n">
        <v>19580.2224234955</v>
      </c>
      <c r="H77" s="0" t="n">
        <v>23743.4405071293</v>
      </c>
      <c r="I77" s="0" t="n">
        <v>42724.935664624</v>
      </c>
      <c r="J77" s="0" t="n">
        <v>51873.7109979704</v>
      </c>
      <c r="K77" s="0" t="n">
        <v>42582.2203023882</v>
      </c>
      <c r="L77" s="0" t="n">
        <v>20925.0474699784</v>
      </c>
      <c r="M77" s="0" t="n">
        <v>28472.8697604605</v>
      </c>
      <c r="N77" s="0" t="n">
        <v>40581.0071499467</v>
      </c>
      <c r="O77" s="0" t="n">
        <v>25593.2752544246</v>
      </c>
      <c r="P77" s="0" t="n">
        <v>27695.3222174253</v>
      </c>
      <c r="Q77" s="0" t="n">
        <v>12316.1442133499</v>
      </c>
      <c r="R77" s="0" t="n">
        <v>37095.0883822073</v>
      </c>
      <c r="S77" s="0" t="n">
        <v>25945.4612305546</v>
      </c>
      <c r="T77" s="0" t="n">
        <v>27695.3222174253</v>
      </c>
    </row>
    <row r="78" customFormat="false" ht="18" hidden="false" customHeight="false" outlineLevel="0" collapsed="false">
      <c r="A78" s="0" t="s">
        <v>1719</v>
      </c>
      <c r="B78" s="22" t="s">
        <v>1102</v>
      </c>
      <c r="C78" s="0" t="n">
        <v>7867.63315985373</v>
      </c>
      <c r="D78" s="0" t="n">
        <v>10736.679075648</v>
      </c>
      <c r="E78" s="0" t="n">
        <v>23476.8348092684</v>
      </c>
      <c r="F78" s="0" t="n">
        <v>12271.8558697196</v>
      </c>
      <c r="G78" s="0" t="n">
        <v>7762.2993659891</v>
      </c>
      <c r="H78" s="0" t="n">
        <v>10736.679075648</v>
      </c>
      <c r="I78" s="0" t="n">
        <v>9729.54473162436</v>
      </c>
      <c r="J78" s="0" t="n">
        <v>14592.6927000816</v>
      </c>
      <c r="K78" s="0" t="n">
        <v>11557.54670416</v>
      </c>
      <c r="L78" s="0" t="n">
        <v>9649.29372369907</v>
      </c>
      <c r="M78" s="0" t="n">
        <v>7921.48971009639</v>
      </c>
      <c r="N78" s="0" t="n">
        <v>15510.6486416939</v>
      </c>
      <c r="O78" s="0" t="n">
        <v>11276.6537784753</v>
      </c>
      <c r="P78" s="0" t="n">
        <v>10051.1592051363</v>
      </c>
      <c r="Q78" s="0" t="n">
        <v>4236.30251988092</v>
      </c>
      <c r="R78" s="0" t="n">
        <v>16766.384618697</v>
      </c>
      <c r="S78" s="0" t="n">
        <v>8142.31585650605</v>
      </c>
      <c r="T78" s="0" t="n">
        <v>11351.4060184591</v>
      </c>
    </row>
    <row r="79" customFormat="false" ht="18" hidden="false" customHeight="false" outlineLevel="0" collapsed="false">
      <c r="A79" s="0" t="s">
        <v>1720</v>
      </c>
      <c r="B79" s="22" t="s">
        <v>1103</v>
      </c>
      <c r="C79" s="0" t="n">
        <v>2636.85451850888</v>
      </c>
      <c r="D79" s="0" t="n">
        <v>2794.84198752755</v>
      </c>
      <c r="E79" s="0" t="n">
        <v>4136.35973978191</v>
      </c>
      <c r="F79" s="0" t="n">
        <v>2250.91148916021</v>
      </c>
      <c r="G79" s="0" t="n">
        <v>1956.229491158</v>
      </c>
      <c r="H79" s="0" t="n">
        <v>2871.51524197513</v>
      </c>
      <c r="I79" s="0" t="n">
        <v>1527.27599836792</v>
      </c>
      <c r="J79" s="0" t="n">
        <v>2870.3534638113</v>
      </c>
      <c r="K79" s="0" t="n">
        <v>1555.31501722258</v>
      </c>
      <c r="L79" s="0" t="n">
        <v>1368.33110951452</v>
      </c>
      <c r="M79" s="0" t="n">
        <v>2015.9837743292</v>
      </c>
      <c r="N79" s="0" t="n">
        <v>3357.16694849833</v>
      </c>
      <c r="O79" s="0" t="n">
        <v>2103.87529838147</v>
      </c>
      <c r="P79" s="0" t="n">
        <v>2250.91148916021</v>
      </c>
      <c r="Q79" s="0" t="n">
        <v>1699.63875062571</v>
      </c>
      <c r="R79" s="0" t="n">
        <v>2864.03942212462</v>
      </c>
      <c r="S79" s="0" t="n">
        <v>2208.65603299269</v>
      </c>
      <c r="T79" s="0" t="n">
        <v>2684.51396100487</v>
      </c>
    </row>
    <row r="80" customFormat="false" ht="18" hidden="false" customHeight="false" outlineLevel="0" collapsed="false">
      <c r="A80" s="0" t="s">
        <v>1104</v>
      </c>
      <c r="B80" s="22" t="s">
        <v>1104</v>
      </c>
      <c r="C80" s="0" t="n">
        <v>25420.7512525392</v>
      </c>
      <c r="D80" s="0" t="n">
        <v>55235.9918272868</v>
      </c>
      <c r="E80" s="0" t="n">
        <v>54062.8989440474</v>
      </c>
      <c r="F80" s="0" t="n">
        <v>29025.2003923293</v>
      </c>
      <c r="G80" s="0" t="n">
        <v>26678.1748801022</v>
      </c>
      <c r="H80" s="0" t="n">
        <v>36760.3515487813</v>
      </c>
      <c r="I80" s="0" t="n">
        <v>10464.0525944081</v>
      </c>
      <c r="J80" s="0" t="n">
        <v>33582.5587404021</v>
      </c>
      <c r="K80" s="0" t="n">
        <v>9015.40365777262</v>
      </c>
      <c r="L80" s="0" t="n">
        <v>10956.489915837</v>
      </c>
      <c r="M80" s="0" t="n">
        <v>21140.6863657227</v>
      </c>
      <c r="N80" s="0" t="n">
        <v>31528.4260927104</v>
      </c>
      <c r="O80" s="0" t="n">
        <v>27906.5421002717</v>
      </c>
      <c r="P80" s="0" t="n">
        <v>29025.2003923293</v>
      </c>
      <c r="Q80" s="0" t="n">
        <v>29546.3689656572</v>
      </c>
      <c r="R80" s="0" t="n">
        <v>29895.1082978082</v>
      </c>
      <c r="S80" s="0" t="n">
        <v>25058.6135791612</v>
      </c>
      <c r="T80" s="0" t="n">
        <v>35834.7438246036</v>
      </c>
    </row>
    <row r="81" customFormat="false" ht="18" hidden="false" customHeight="false" outlineLevel="0" collapsed="false">
      <c r="A81" s="0" t="s">
        <v>1105</v>
      </c>
      <c r="B81" s="22" t="s">
        <v>1105</v>
      </c>
      <c r="C81" s="0" t="n">
        <v>117047.157435321</v>
      </c>
      <c r="D81" s="0" t="n">
        <v>190564.819245035</v>
      </c>
      <c r="E81" s="0" t="n">
        <v>283653.990058028</v>
      </c>
      <c r="F81" s="0" t="n">
        <v>206807.753153854</v>
      </c>
      <c r="G81" s="0" t="n">
        <v>86846.637663514</v>
      </c>
      <c r="H81" s="0" t="n">
        <v>147418.835604411</v>
      </c>
      <c r="I81" s="0" t="n">
        <v>87785.0091477673</v>
      </c>
      <c r="J81" s="0" t="n">
        <v>179154.790060169</v>
      </c>
      <c r="K81" s="0" t="n">
        <v>93331.3203081701</v>
      </c>
      <c r="L81" s="0" t="n">
        <v>106928.685979678</v>
      </c>
      <c r="M81" s="0" t="n">
        <v>91666.39623882</v>
      </c>
      <c r="N81" s="0" t="n">
        <v>190210.622909238</v>
      </c>
      <c r="O81" s="0" t="n">
        <v>146094.546614219</v>
      </c>
      <c r="P81" s="0" t="n">
        <v>138616.829049158</v>
      </c>
      <c r="Q81" s="0" t="n">
        <v>108381.226229465</v>
      </c>
      <c r="R81" s="0" t="n">
        <v>225996.935688757</v>
      </c>
      <c r="S81" s="0" t="n">
        <v>92033.5999332868</v>
      </c>
      <c r="T81" s="0" t="n">
        <v>138616.829049158</v>
      </c>
    </row>
    <row r="82" customFormat="false" ht="18" hidden="false" customHeight="false" outlineLevel="0" collapsed="false">
      <c r="A82" s="0" t="s">
        <v>1106</v>
      </c>
      <c r="B82" s="22" t="s">
        <v>1106</v>
      </c>
      <c r="C82" s="0" t="n">
        <v>28534.359760332</v>
      </c>
      <c r="D82" s="0" t="n">
        <v>49795.1889075258</v>
      </c>
      <c r="E82" s="0" t="n">
        <v>71820.6780586637</v>
      </c>
      <c r="F82" s="0" t="n">
        <v>90817.1542598167</v>
      </c>
      <c r="G82" s="0" t="n">
        <v>21711.5577068702</v>
      </c>
      <c r="H82" s="0" t="n">
        <v>36866.6335955609</v>
      </c>
      <c r="I82" s="0" t="n">
        <v>36866.6335955609</v>
      </c>
      <c r="J82" s="0" t="n">
        <v>40119.3343753481</v>
      </c>
      <c r="K82" s="0" t="n">
        <v>31060.7313634558</v>
      </c>
      <c r="L82" s="0" t="n">
        <v>58296.9240736939</v>
      </c>
      <c r="M82" s="0" t="n">
        <v>32946.4162107849</v>
      </c>
      <c r="N82" s="0" t="n">
        <v>59815.9329853325</v>
      </c>
      <c r="O82" s="0" t="n">
        <v>35651.5369277515</v>
      </c>
      <c r="P82" s="0" t="n">
        <v>42807.3081870943</v>
      </c>
      <c r="Q82" s="0" t="n">
        <v>24058.6090981433</v>
      </c>
      <c r="R82" s="0" t="n">
        <v>105606.248116092</v>
      </c>
      <c r="S82" s="0" t="n">
        <v>31605.9397458835</v>
      </c>
      <c r="T82" s="0" t="n">
        <v>34281.922453123</v>
      </c>
    </row>
    <row r="83" customFormat="false" ht="18" hidden="false" customHeight="false" outlineLevel="0" collapsed="false">
      <c r="A83" s="0" t="s">
        <v>1107</v>
      </c>
      <c r="B83" s="22" t="s">
        <v>1107</v>
      </c>
      <c r="C83" s="0" t="n">
        <v>13399.7268630424</v>
      </c>
      <c r="D83" s="0" t="n">
        <v>16166.0092249646</v>
      </c>
      <c r="E83" s="0" t="n">
        <v>25261.7212200549</v>
      </c>
      <c r="F83" s="0" t="n">
        <v>38223.0556870836</v>
      </c>
      <c r="G83" s="0" t="n">
        <v>10044.0927111019</v>
      </c>
      <c r="H83" s="0" t="n">
        <v>15568.7144412446</v>
      </c>
      <c r="I83" s="0" t="n">
        <v>18010.3172757427</v>
      </c>
      <c r="J83" s="0" t="n">
        <v>15568.7144412446</v>
      </c>
      <c r="K83" s="0" t="n">
        <v>13393.1862529318</v>
      </c>
      <c r="L83" s="0" t="n">
        <v>27433.6568562045</v>
      </c>
      <c r="M83" s="0" t="n">
        <v>15442.8832818528</v>
      </c>
      <c r="N83" s="0" t="n">
        <v>21565.8810609124</v>
      </c>
      <c r="O83" s="0" t="n">
        <v>12004.4121511232</v>
      </c>
      <c r="P83" s="0" t="n">
        <v>18352.0840020887</v>
      </c>
      <c r="Q83" s="0" t="n">
        <v>7572.49858807441</v>
      </c>
      <c r="R83" s="0" t="n">
        <v>44653.3888817121</v>
      </c>
      <c r="S83" s="0" t="n">
        <v>14349.3783546108</v>
      </c>
      <c r="T83" s="0" t="n">
        <v>15063.6051246748</v>
      </c>
    </row>
    <row r="84" customFormat="false" ht="18" hidden="false" customHeight="false" outlineLevel="0" collapsed="false">
      <c r="A84" s="0" t="s">
        <v>1108</v>
      </c>
      <c r="B84" s="22" t="s">
        <v>1108</v>
      </c>
      <c r="C84" s="0" t="n">
        <v>4288.80428131177</v>
      </c>
      <c r="D84" s="0" t="n">
        <v>5739.09843515269</v>
      </c>
      <c r="E84" s="0" t="n">
        <v>10508.1099062896</v>
      </c>
      <c r="F84" s="0" t="n">
        <v>8789.44135353604</v>
      </c>
      <c r="G84" s="0" t="n">
        <v>4576.44953896866</v>
      </c>
      <c r="H84" s="0" t="n">
        <v>6273.42487883683</v>
      </c>
      <c r="I84" s="0" t="n">
        <v>10759.401229813</v>
      </c>
      <c r="J84" s="0" t="n">
        <v>7169.13532937597</v>
      </c>
      <c r="K84" s="0" t="n">
        <v>6273.42487883683</v>
      </c>
      <c r="L84" s="0" t="n">
        <v>3920.4794467823</v>
      </c>
      <c r="M84" s="0" t="n">
        <v>6077.88632106484</v>
      </c>
      <c r="N84" s="0" t="n">
        <v>8461.46564717127</v>
      </c>
      <c r="O84" s="0" t="n">
        <v>4918.33091615673</v>
      </c>
      <c r="P84" s="0" t="n">
        <v>6864.66461553511</v>
      </c>
      <c r="Q84" s="0" t="n">
        <v>3509.34753549034</v>
      </c>
      <c r="R84" s="0" t="n">
        <v>7826.09374327176</v>
      </c>
      <c r="S84" s="0" t="n">
        <v>6185.59071474058</v>
      </c>
      <c r="T84" s="0" t="n">
        <v>6864.29646570132</v>
      </c>
    </row>
    <row r="85" customFormat="false" ht="18" hidden="false" customHeight="false" outlineLevel="0" collapsed="false">
      <c r="A85" s="0" t="s">
        <v>1109</v>
      </c>
      <c r="B85" s="22" t="s">
        <v>1109</v>
      </c>
      <c r="C85" s="0" t="n">
        <v>1282.60098445237</v>
      </c>
      <c r="D85" s="0" t="n">
        <v>3816.07229072427</v>
      </c>
      <c r="E85" s="0" t="n">
        <v>6360.01884005326</v>
      </c>
      <c r="F85" s="0" t="n">
        <v>4728.01603138634</v>
      </c>
      <c r="G85" s="0" t="n">
        <v>2097.61540631635</v>
      </c>
      <c r="H85" s="0" t="n">
        <v>3287.80466390391</v>
      </c>
      <c r="I85" s="0" t="n">
        <v>3068.62828605766</v>
      </c>
      <c r="J85" s="0" t="n">
        <v>3883.14568474762</v>
      </c>
      <c r="K85" s="0" t="n">
        <v>2521.71765893435</v>
      </c>
      <c r="L85" s="0" t="n">
        <v>1788.87021451298</v>
      </c>
      <c r="M85" s="0" t="n">
        <v>2516.97058787044</v>
      </c>
      <c r="N85" s="0" t="n">
        <v>4407.94489578355</v>
      </c>
      <c r="O85" s="0" t="n">
        <v>2481.93476815453</v>
      </c>
      <c r="P85" s="0" t="n">
        <v>3332.25189754436</v>
      </c>
      <c r="Q85" s="0" t="n">
        <v>1551.30385409621</v>
      </c>
      <c r="R85" s="0" t="n">
        <v>4571.57021056711</v>
      </c>
      <c r="S85" s="0" t="n">
        <v>2393.4340601025</v>
      </c>
      <c r="T85" s="0" t="n">
        <v>3068.62828605766</v>
      </c>
    </row>
    <row r="86" customFormat="false" ht="18" hidden="false" customHeight="false" outlineLevel="0" collapsed="false">
      <c r="A86" s="0" t="s">
        <v>1110</v>
      </c>
      <c r="B86" s="22" t="s">
        <v>1110</v>
      </c>
      <c r="C86" s="0" t="n">
        <v>222.664586754091</v>
      </c>
      <c r="D86" s="0" t="n">
        <v>414.953639039774</v>
      </c>
      <c r="E86" s="0" t="n">
        <v>928.206146050628</v>
      </c>
      <c r="F86" s="0" t="n">
        <v>660.977187404877</v>
      </c>
      <c r="G86" s="0" t="n">
        <v>332.967081916584</v>
      </c>
      <c r="H86" s="0" t="n">
        <v>416.312249771722</v>
      </c>
      <c r="I86" s="0" t="n">
        <v>422.31847457031</v>
      </c>
      <c r="J86" s="0" t="n">
        <v>416.575188767929</v>
      </c>
      <c r="K86" s="0" t="n">
        <v>402.762776894612</v>
      </c>
      <c r="L86" s="0" t="n">
        <v>372.058144308734</v>
      </c>
      <c r="M86" s="0" t="n">
        <v>390.794909009713</v>
      </c>
      <c r="N86" s="0" t="n">
        <v>612.920909458516</v>
      </c>
      <c r="O86" s="0" t="n">
        <v>573.137954215589</v>
      </c>
      <c r="P86" s="0" t="n">
        <v>587.883468313335</v>
      </c>
      <c r="Q86" s="0" t="n">
        <v>175.765111062001</v>
      </c>
      <c r="R86" s="0" t="n">
        <v>742.952030314774</v>
      </c>
      <c r="S86" s="0" t="n">
        <v>416.575188767929</v>
      </c>
      <c r="T86" s="0" t="n">
        <v>425.237739635719</v>
      </c>
    </row>
    <row r="87" customFormat="false" ht="18" hidden="false" customHeight="false" outlineLevel="0" collapsed="false">
      <c r="A87" s="0" t="s">
        <v>1721</v>
      </c>
      <c r="B87" s="22" t="s">
        <v>1111</v>
      </c>
      <c r="C87" s="0" t="n">
        <v>628.126183953084</v>
      </c>
      <c r="D87" s="0" t="n">
        <v>1262.31913417005</v>
      </c>
      <c r="E87" s="0" t="n">
        <v>1807.96266509093</v>
      </c>
      <c r="F87" s="0" t="n">
        <v>1300.01014644705</v>
      </c>
      <c r="G87" s="0" t="n">
        <v>636.056957044648</v>
      </c>
      <c r="H87" s="0" t="n">
        <v>886.081161761607</v>
      </c>
      <c r="I87" s="0" t="n">
        <v>783.735708691209</v>
      </c>
      <c r="J87" s="0" t="n">
        <v>2281.44924125854</v>
      </c>
      <c r="K87" s="0" t="n">
        <v>907.087566521529</v>
      </c>
      <c r="L87" s="0" t="n">
        <v>965.212845119573</v>
      </c>
      <c r="M87" s="0" t="n">
        <v>907.087566521529</v>
      </c>
      <c r="N87" s="0" t="n">
        <v>1536.00476050436</v>
      </c>
      <c r="O87" s="0" t="n">
        <v>681.348076016647</v>
      </c>
      <c r="P87" s="0" t="n">
        <v>979.996200963173</v>
      </c>
      <c r="Q87" s="0" t="n">
        <v>407.199057349281</v>
      </c>
      <c r="R87" s="0" t="n">
        <v>1385.48744778883</v>
      </c>
      <c r="S87" s="0" t="n">
        <v>565.097643812354</v>
      </c>
      <c r="T87" s="0" t="n">
        <v>837.629371200541</v>
      </c>
    </row>
    <row r="88" customFormat="false" ht="18" hidden="false" customHeight="false" outlineLevel="0" collapsed="false">
      <c r="A88" s="0" t="s">
        <v>1722</v>
      </c>
      <c r="B88" s="22" t="s">
        <v>1112</v>
      </c>
      <c r="C88" s="0" t="n">
        <v>2628.0483919345</v>
      </c>
      <c r="D88" s="0" t="n">
        <v>5019.16582132647</v>
      </c>
      <c r="E88" s="0" t="n">
        <v>7655.71272575225</v>
      </c>
      <c r="F88" s="0" t="n">
        <v>10857.174806372</v>
      </c>
      <c r="G88" s="0" t="n">
        <v>3018.95945002895</v>
      </c>
      <c r="H88" s="0" t="n">
        <v>3972.19568729367</v>
      </c>
      <c r="I88" s="0" t="n">
        <v>3893.87158934751</v>
      </c>
      <c r="J88" s="0" t="n">
        <v>6301.38711072472</v>
      </c>
      <c r="K88" s="0" t="n">
        <v>4001.32011746565</v>
      </c>
      <c r="L88" s="0" t="n">
        <v>5195.69113722673</v>
      </c>
      <c r="M88" s="0" t="n">
        <v>3402.28126977038</v>
      </c>
      <c r="N88" s="0" t="n">
        <v>6608.8928610815</v>
      </c>
      <c r="O88" s="0" t="n">
        <v>3532.23665320761</v>
      </c>
      <c r="P88" s="0" t="n">
        <v>3972.19568729367</v>
      </c>
      <c r="Q88" s="0" t="n">
        <v>1549.65701712144</v>
      </c>
      <c r="R88" s="0" t="n">
        <v>10776.9458080351</v>
      </c>
      <c r="S88" s="0" t="n">
        <v>2697.90839069655</v>
      </c>
      <c r="T88" s="0" t="n">
        <v>2878.22421618846</v>
      </c>
    </row>
    <row r="89" customFormat="false" ht="18" hidden="false" customHeight="false" outlineLevel="0" collapsed="false">
      <c r="A89" s="0" t="s">
        <v>1723</v>
      </c>
      <c r="B89" s="22" t="s">
        <v>1113</v>
      </c>
      <c r="C89" s="0" t="n">
        <v>1056.53620126126</v>
      </c>
      <c r="D89" s="0" t="n">
        <v>1665.37714015392</v>
      </c>
      <c r="E89" s="0" t="n">
        <v>3625.8821559316</v>
      </c>
      <c r="F89" s="0" t="n">
        <v>5194.5010484662</v>
      </c>
      <c r="G89" s="0" t="n">
        <v>1003.56946651027</v>
      </c>
      <c r="H89" s="0" t="n">
        <v>1731.19512537754</v>
      </c>
      <c r="I89" s="0" t="n">
        <v>2383.8571997869</v>
      </c>
      <c r="J89" s="0" t="n">
        <v>2486.7599575856</v>
      </c>
      <c r="K89" s="0" t="n">
        <v>2086.37118416845</v>
      </c>
      <c r="L89" s="0" t="n">
        <v>3905.7945448014</v>
      </c>
      <c r="M89" s="0" t="n">
        <v>1852.53867242256</v>
      </c>
      <c r="N89" s="0" t="n">
        <v>2929.08135132155</v>
      </c>
      <c r="O89" s="0" t="n">
        <v>1707.05969970946</v>
      </c>
      <c r="P89" s="0" t="n">
        <v>1852.53867242256</v>
      </c>
      <c r="Q89" s="0" t="n">
        <v>628.920244432916</v>
      </c>
      <c r="R89" s="0" t="n">
        <v>6519.83163243336</v>
      </c>
      <c r="S89" s="0" t="n">
        <v>1122.27613184947</v>
      </c>
      <c r="T89" s="0" t="n">
        <v>1309.79545640176</v>
      </c>
    </row>
    <row r="90" customFormat="false" ht="18" hidden="false" customHeight="false" outlineLevel="0" collapsed="false">
      <c r="A90" s="0" t="s">
        <v>1724</v>
      </c>
      <c r="B90" s="22" t="s">
        <v>1114</v>
      </c>
      <c r="C90" s="0" t="n">
        <v>1248.36319685439</v>
      </c>
      <c r="D90" s="0" t="n">
        <v>1692.38017948232</v>
      </c>
      <c r="E90" s="0" t="n">
        <v>2899.94052443466</v>
      </c>
      <c r="F90" s="0" t="n">
        <v>3336.04990360875</v>
      </c>
      <c r="G90" s="0" t="n">
        <v>1253.51824080536</v>
      </c>
      <c r="H90" s="0" t="n">
        <v>1228.42154245979</v>
      </c>
      <c r="I90" s="0" t="n">
        <v>1553.99464205749</v>
      </c>
      <c r="J90" s="0" t="n">
        <v>1750.93661787675</v>
      </c>
      <c r="K90" s="0" t="n">
        <v>1413.09043235696</v>
      </c>
      <c r="L90" s="0" t="n">
        <v>2469.87324232783</v>
      </c>
      <c r="M90" s="0" t="n">
        <v>1551.55123863397</v>
      </c>
      <c r="N90" s="0" t="n">
        <v>2360.30125353821</v>
      </c>
      <c r="O90" s="0" t="n">
        <v>1551.55123863397</v>
      </c>
      <c r="P90" s="0" t="n">
        <v>1504.38790297082</v>
      </c>
      <c r="Q90" s="0" t="n">
        <v>806.805720846639</v>
      </c>
      <c r="R90" s="0" t="n">
        <v>4186.71037333678</v>
      </c>
      <c r="S90" s="0" t="n">
        <v>1300.85817387876</v>
      </c>
      <c r="T90" s="0" t="n">
        <v>1287.29332695472</v>
      </c>
    </row>
    <row r="91" customFormat="false" ht="18" hidden="false" customHeight="false" outlineLevel="0" collapsed="false">
      <c r="A91" s="0" t="s">
        <v>1725</v>
      </c>
      <c r="B91" s="22" t="s">
        <v>1115</v>
      </c>
      <c r="C91" s="0" t="n">
        <v>1472.25348646001</v>
      </c>
      <c r="D91" s="0" t="n">
        <v>2797.15482847585</v>
      </c>
      <c r="E91" s="0" t="n">
        <v>4488.4771884963</v>
      </c>
      <c r="F91" s="0" t="n">
        <v>2830.586041871</v>
      </c>
      <c r="G91" s="0" t="n">
        <v>1521.30989324266</v>
      </c>
      <c r="H91" s="0" t="n">
        <v>2103.48388003091</v>
      </c>
      <c r="I91" s="0" t="n">
        <v>1415.6379268993</v>
      </c>
      <c r="J91" s="0" t="n">
        <v>2736.7112455759</v>
      </c>
      <c r="K91" s="0" t="n">
        <v>1475.35447778496</v>
      </c>
      <c r="L91" s="0" t="n">
        <v>1474.15323822231</v>
      </c>
      <c r="M91" s="0" t="n">
        <v>1771.46738119162</v>
      </c>
      <c r="N91" s="0" t="n">
        <v>2346.45075910745</v>
      </c>
      <c r="O91" s="0" t="n">
        <v>2444.38833107096</v>
      </c>
      <c r="P91" s="0" t="n">
        <v>2005.4443835105</v>
      </c>
      <c r="Q91" s="0" t="n">
        <v>1539.23518861902</v>
      </c>
      <c r="R91" s="0" t="n">
        <v>3072.05518236231</v>
      </c>
      <c r="S91" s="0" t="n">
        <v>1747.33374776359</v>
      </c>
      <c r="T91" s="0" t="n">
        <v>2005.4443835105</v>
      </c>
    </row>
    <row r="92" customFormat="false" ht="18" hidden="false" customHeight="false" outlineLevel="0" collapsed="false">
      <c r="A92" s="0" t="s">
        <v>1726</v>
      </c>
      <c r="B92" s="22" t="s">
        <v>1116</v>
      </c>
      <c r="C92" s="0" t="n">
        <v>1400.9094028936</v>
      </c>
      <c r="D92" s="0" t="n">
        <v>2577.52415556472</v>
      </c>
      <c r="E92" s="0" t="n">
        <v>4705.27176360487</v>
      </c>
      <c r="F92" s="0" t="n">
        <v>3722.9115229817</v>
      </c>
      <c r="G92" s="0" t="n">
        <v>2002.0015144991</v>
      </c>
      <c r="H92" s="0" t="n">
        <v>2909.75363489499</v>
      </c>
      <c r="I92" s="0" t="n">
        <v>1647.05627871578</v>
      </c>
      <c r="J92" s="0" t="n">
        <v>2559.64256635794</v>
      </c>
      <c r="K92" s="0" t="n">
        <v>1685.37602516823</v>
      </c>
      <c r="L92" s="0" t="n">
        <v>2428.39859386226</v>
      </c>
      <c r="M92" s="0" t="n">
        <v>2140.4122163919</v>
      </c>
      <c r="N92" s="0" t="n">
        <v>3340.27956475389</v>
      </c>
      <c r="O92" s="0" t="n">
        <v>2428.39859386226</v>
      </c>
      <c r="P92" s="0" t="n">
        <v>2829.05940777407</v>
      </c>
      <c r="Q92" s="0" t="n">
        <v>1190.41694312453</v>
      </c>
      <c r="R92" s="0" t="n">
        <v>3649.98923481032</v>
      </c>
      <c r="S92" s="0" t="n">
        <v>1980.37268399187</v>
      </c>
      <c r="T92" s="0" t="n">
        <v>2253.97185629441</v>
      </c>
    </row>
    <row r="93" customFormat="false" ht="18" hidden="false" customHeight="false" outlineLevel="0" collapsed="false">
      <c r="A93" s="0" t="s">
        <v>1727</v>
      </c>
      <c r="B93" s="22" t="s">
        <v>1117</v>
      </c>
      <c r="C93" s="0" t="n">
        <v>860.333873767326</v>
      </c>
      <c r="D93" s="0" t="n">
        <v>1257.62786077737</v>
      </c>
      <c r="E93" s="0" t="n">
        <v>2536.66785240864</v>
      </c>
      <c r="F93" s="0" t="n">
        <v>1460.31301789157</v>
      </c>
      <c r="G93" s="0" t="n">
        <v>812.291199572377</v>
      </c>
      <c r="H93" s="0" t="n">
        <v>1169.20084989815</v>
      </c>
      <c r="I93" s="0" t="n">
        <v>1149.50277503614</v>
      </c>
      <c r="J93" s="0" t="n">
        <v>1169.20084989815</v>
      </c>
      <c r="K93" s="0" t="n">
        <v>999.073844866432</v>
      </c>
      <c r="L93" s="0" t="n">
        <v>1283.97439187109</v>
      </c>
      <c r="M93" s="0" t="n">
        <v>956.540508354732</v>
      </c>
      <c r="N93" s="0" t="n">
        <v>1362.83498143587</v>
      </c>
      <c r="O93" s="0" t="n">
        <v>1326.83082397634</v>
      </c>
      <c r="P93" s="0" t="n">
        <v>1463.7166713238</v>
      </c>
      <c r="Q93" s="0" t="n">
        <v>608.833950641293</v>
      </c>
      <c r="R93" s="0" t="n">
        <v>1423.54400809542</v>
      </c>
      <c r="S93" s="0" t="n">
        <v>942.011856748643</v>
      </c>
      <c r="T93" s="0" t="n">
        <v>955.38312544485</v>
      </c>
    </row>
    <row r="94" customFormat="false" ht="18" hidden="false" customHeight="false" outlineLevel="0" collapsed="false">
      <c r="A94" s="0" t="s">
        <v>1118</v>
      </c>
      <c r="B94" s="22" t="s">
        <v>1118</v>
      </c>
      <c r="C94" s="0" t="n">
        <v>728.098694304667</v>
      </c>
      <c r="D94" s="0" t="n">
        <v>1284.89140290492</v>
      </c>
      <c r="E94" s="0" t="n">
        <v>2340.14899308416</v>
      </c>
      <c r="F94" s="0" t="n">
        <v>1253.14539858626</v>
      </c>
      <c r="G94" s="0" t="n">
        <v>805.285898825521</v>
      </c>
      <c r="H94" s="0" t="n">
        <v>1041.78285453396</v>
      </c>
      <c r="I94" s="0" t="n">
        <v>869.148734769484</v>
      </c>
      <c r="J94" s="0" t="n">
        <v>926.343885278228</v>
      </c>
      <c r="K94" s="0" t="n">
        <v>780.523721005512</v>
      </c>
      <c r="L94" s="0" t="n">
        <v>810.614030586062</v>
      </c>
      <c r="M94" s="0" t="n">
        <v>686.752136752137</v>
      </c>
      <c r="N94" s="0" t="n">
        <v>1022.28798294306</v>
      </c>
      <c r="O94" s="0" t="n">
        <v>1196.17836441757</v>
      </c>
      <c r="P94" s="0" t="n">
        <v>1222.81648495871</v>
      </c>
      <c r="Q94" s="0" t="n">
        <v>594.027377641382</v>
      </c>
      <c r="R94" s="0" t="n">
        <v>1103.2871506696</v>
      </c>
      <c r="S94" s="0" t="n">
        <v>810.218485611184</v>
      </c>
      <c r="T94" s="0" t="n">
        <v>926.343885278228</v>
      </c>
    </row>
    <row r="95" customFormat="false" ht="18" hidden="false" customHeight="false" outlineLevel="0" collapsed="false">
      <c r="A95" s="0" t="s">
        <v>1119</v>
      </c>
      <c r="B95" s="22" t="s">
        <v>1119</v>
      </c>
      <c r="C95" s="0" t="n">
        <v>711.082314159781</v>
      </c>
      <c r="D95" s="0" t="n">
        <v>1433.18217273057</v>
      </c>
      <c r="E95" s="0" t="n">
        <v>1806.90783929452</v>
      </c>
      <c r="F95" s="0" t="n">
        <v>2154.10592890723</v>
      </c>
      <c r="G95" s="0" t="n">
        <v>896.063787138636</v>
      </c>
      <c r="H95" s="0" t="n">
        <v>1414.54309194353</v>
      </c>
      <c r="I95" s="0" t="n">
        <v>1049.02685057562</v>
      </c>
      <c r="J95" s="0" t="n">
        <v>1350.57624567505</v>
      </c>
      <c r="K95" s="0" t="n">
        <v>991.170704822597</v>
      </c>
      <c r="L95" s="0" t="n">
        <v>712.748896643744</v>
      </c>
      <c r="M95" s="0" t="n">
        <v>1123.28284519867</v>
      </c>
      <c r="N95" s="0" t="n">
        <v>1757.86402235048</v>
      </c>
      <c r="O95" s="0" t="n">
        <v>1431.45699258753</v>
      </c>
      <c r="P95" s="0" t="n">
        <v>1267.46963350174</v>
      </c>
      <c r="Q95" s="0" t="n">
        <v>632.372807195159</v>
      </c>
      <c r="R95" s="0" t="n">
        <v>1516.78669853163</v>
      </c>
      <c r="S95" s="0" t="n">
        <v>1025.02729174879</v>
      </c>
      <c r="T95" s="0" t="n">
        <v>1267.46963350174</v>
      </c>
    </row>
    <row r="96" customFormat="false" ht="18" hidden="false" customHeight="false" outlineLevel="0" collapsed="false">
      <c r="A96" s="0" t="s">
        <v>1120</v>
      </c>
      <c r="B96" s="22" t="s">
        <v>1120</v>
      </c>
      <c r="C96" s="0" t="n">
        <v>256.748786797119</v>
      </c>
      <c r="D96" s="0" t="n">
        <v>540.253610118644</v>
      </c>
      <c r="E96" s="0" t="n">
        <v>779.014228210624</v>
      </c>
      <c r="F96" s="0" t="n">
        <v>1203.57873642913</v>
      </c>
      <c r="G96" s="0" t="n">
        <v>375.286938187649</v>
      </c>
      <c r="H96" s="0" t="n">
        <v>499.543443141111</v>
      </c>
      <c r="I96" s="0" t="n">
        <v>520.597327315074</v>
      </c>
      <c r="J96" s="0" t="n">
        <v>567.967051757489</v>
      </c>
      <c r="K96" s="0" t="n">
        <v>455.270924088699</v>
      </c>
      <c r="L96" s="0" t="n">
        <v>533.656856204455</v>
      </c>
      <c r="M96" s="0" t="n">
        <v>519.844193864513</v>
      </c>
      <c r="N96" s="0" t="n">
        <v>777.544756093078</v>
      </c>
      <c r="O96" s="0" t="n">
        <v>498.671370996702</v>
      </c>
      <c r="P96" s="0" t="n">
        <v>519.844193864513</v>
      </c>
      <c r="Q96" s="0" t="n">
        <v>246.332669889041</v>
      </c>
      <c r="R96" s="0" t="n">
        <v>958.991624682427</v>
      </c>
      <c r="S96" s="0" t="n">
        <v>481.90784486157</v>
      </c>
      <c r="T96" s="0" t="n">
        <v>472.253596723569</v>
      </c>
    </row>
    <row r="97" customFormat="false" ht="18" hidden="false" customHeight="false" outlineLevel="0" collapsed="false">
      <c r="A97" s="0" t="s">
        <v>1121</v>
      </c>
      <c r="B97" s="22" t="s">
        <v>1121</v>
      </c>
      <c r="C97" s="0" t="n">
        <v>137.283350972883</v>
      </c>
      <c r="D97" s="0" t="n">
        <v>349.978741229702</v>
      </c>
      <c r="E97" s="0" t="n">
        <v>342.81544981321</v>
      </c>
      <c r="F97" s="0" t="n">
        <v>581.059119964826</v>
      </c>
      <c r="G97" s="0" t="n">
        <v>185.627106564314</v>
      </c>
      <c r="H97" s="0" t="n">
        <v>315.21387932851</v>
      </c>
      <c r="I97" s="0" t="n">
        <v>266.327106640665</v>
      </c>
      <c r="J97" s="0" t="n">
        <v>305.438150759837</v>
      </c>
      <c r="K97" s="0" t="n">
        <v>217.78680909075</v>
      </c>
      <c r="L97" s="0" t="n">
        <v>266.327106640665</v>
      </c>
      <c r="M97" s="0" t="n">
        <v>263.604505476784</v>
      </c>
      <c r="N97" s="0" t="n">
        <v>404.703984854612</v>
      </c>
      <c r="O97" s="0" t="n">
        <v>305.970328972092</v>
      </c>
      <c r="P97" s="0" t="n">
        <v>257.965159695593</v>
      </c>
      <c r="Q97" s="0" t="n">
        <v>131.266850242072</v>
      </c>
      <c r="R97" s="0" t="n">
        <v>542.76525427378</v>
      </c>
      <c r="S97" s="0" t="n">
        <v>254.254480395427</v>
      </c>
      <c r="T97" s="0" t="n">
        <v>236.079250434641</v>
      </c>
    </row>
    <row r="98" customFormat="false" ht="18" hidden="false" customHeight="false" outlineLevel="0" collapsed="false">
      <c r="A98" s="0" t="s">
        <v>1122</v>
      </c>
      <c r="B98" s="22" t="s">
        <v>1122</v>
      </c>
      <c r="C98" s="0" t="n">
        <v>168.432207403882</v>
      </c>
      <c r="D98" s="0" t="n">
        <v>295.792674016107</v>
      </c>
      <c r="E98" s="0" t="n">
        <v>379.580036752095</v>
      </c>
      <c r="F98" s="0" t="n">
        <v>331.923259038793</v>
      </c>
      <c r="G98" s="0" t="n">
        <v>223.606883546898</v>
      </c>
      <c r="H98" s="0" t="n">
        <v>309.655299571539</v>
      </c>
      <c r="I98" s="0" t="n">
        <v>321.849116385419</v>
      </c>
      <c r="J98" s="0" t="n">
        <v>385.655099217437</v>
      </c>
      <c r="K98" s="0" t="n">
        <v>231.229674010602</v>
      </c>
      <c r="L98" s="0" t="n">
        <v>125.85574258442</v>
      </c>
      <c r="M98" s="0" t="n">
        <v>369.583689975562</v>
      </c>
      <c r="N98" s="0" t="n">
        <v>415.656361430725</v>
      </c>
      <c r="O98" s="0" t="n">
        <v>291.196136701337</v>
      </c>
      <c r="P98" s="0" t="n">
        <v>224.423269897755</v>
      </c>
      <c r="Q98" s="0" t="n">
        <v>133.895954130918</v>
      </c>
      <c r="R98" s="0" t="n">
        <v>253.002949661973</v>
      </c>
      <c r="S98" s="0" t="n">
        <v>291.196136701337</v>
      </c>
      <c r="T98" s="0" t="n">
        <v>287.352834789914</v>
      </c>
    </row>
    <row r="99" customFormat="false" ht="18" hidden="false" customHeight="false" outlineLevel="0" collapsed="false">
      <c r="A99" s="0" t="s">
        <v>1123</v>
      </c>
      <c r="B99" s="22" t="s">
        <v>1123</v>
      </c>
      <c r="C99" s="0" t="n">
        <v>94.2994486493484</v>
      </c>
      <c r="D99" s="0" t="n">
        <v>493.562971953514</v>
      </c>
      <c r="E99" s="0" t="n">
        <v>487.822719023509</v>
      </c>
      <c r="F99" s="0" t="n">
        <v>310.668989075659</v>
      </c>
      <c r="G99" s="0" t="n">
        <v>119.265319455374</v>
      </c>
      <c r="H99" s="0" t="n">
        <v>238.693193790827</v>
      </c>
      <c r="I99" s="0" t="n">
        <v>181.95010516377</v>
      </c>
      <c r="J99" s="0" t="n">
        <v>359.953003670687</v>
      </c>
      <c r="K99" s="0" t="n">
        <v>180.962771934417</v>
      </c>
      <c r="L99" s="0" t="n">
        <v>127.709637688597</v>
      </c>
      <c r="M99" s="0" t="n">
        <v>166.21574683984</v>
      </c>
      <c r="N99" s="0" t="n">
        <v>255.343160680807</v>
      </c>
      <c r="O99" s="0" t="n">
        <v>186.072832923002</v>
      </c>
      <c r="P99" s="0" t="n">
        <v>313.209914614742</v>
      </c>
      <c r="Q99" s="0" t="n">
        <v>145.653023766007</v>
      </c>
      <c r="R99" s="0" t="n">
        <v>268.575334797399</v>
      </c>
      <c r="S99" s="0" t="n">
        <v>157.173939412318</v>
      </c>
      <c r="T99" s="0" t="n">
        <v>186.072832923002</v>
      </c>
    </row>
    <row r="100" customFormat="false" ht="18" hidden="false" customHeight="false" outlineLevel="0" collapsed="false">
      <c r="A100" s="0" t="s">
        <v>1124</v>
      </c>
      <c r="B100" s="22" t="s">
        <v>1124</v>
      </c>
      <c r="C100" s="0" t="n">
        <v>12.9619965723012</v>
      </c>
      <c r="D100" s="0" t="n">
        <v>24.1834656177565</v>
      </c>
      <c r="E100" s="0" t="n">
        <v>33.9844905044856</v>
      </c>
      <c r="F100" s="0" t="n">
        <v>70.7642811242263</v>
      </c>
      <c r="G100" s="0" t="n">
        <v>18.738214375863</v>
      </c>
      <c r="H100" s="0" t="n">
        <v>24.1834656177565</v>
      </c>
      <c r="I100" s="0" t="n">
        <v>11.6968157465851</v>
      </c>
      <c r="J100" s="0" t="n">
        <v>29.7723339827744</v>
      </c>
      <c r="K100" s="0" t="n">
        <v>18.0832469699672</v>
      </c>
      <c r="L100" s="0" t="n">
        <v>39.4892486913682</v>
      </c>
      <c r="M100" s="0" t="n">
        <v>21.9480728914691</v>
      </c>
      <c r="N100" s="0" t="n">
        <v>38.1396353343381</v>
      </c>
      <c r="O100" s="0" t="n">
        <v>28.9546926192239</v>
      </c>
      <c r="P100" s="0" t="n">
        <v>26.8783510937799</v>
      </c>
      <c r="Q100" s="0" t="n">
        <v>8.4141267179965</v>
      </c>
      <c r="R100" s="0" t="n">
        <v>64.781681953236</v>
      </c>
      <c r="S100" s="0" t="n">
        <v>19.7000940049125</v>
      </c>
      <c r="T100" s="0" t="n">
        <v>23.3311552687771</v>
      </c>
    </row>
    <row r="101" customFormat="false" ht="18" hidden="false" customHeight="false" outlineLevel="0" collapsed="false">
      <c r="A101" s="0" t="s">
        <v>1728</v>
      </c>
      <c r="B101" s="22" t="s">
        <v>1125</v>
      </c>
      <c r="C101" s="0" t="n">
        <v>17.7067259087479</v>
      </c>
      <c r="D101" s="0" t="n">
        <v>17.8453567277723</v>
      </c>
      <c r="E101" s="0" t="n">
        <v>44.0149645391873</v>
      </c>
      <c r="F101" s="0" t="n">
        <v>37.3237054824636</v>
      </c>
      <c r="G101" s="0" t="n">
        <v>11.2800487015397</v>
      </c>
      <c r="H101" s="0" t="n">
        <v>18.3606096790054</v>
      </c>
      <c r="I101" s="0" t="n">
        <v>15.0115031897401</v>
      </c>
      <c r="J101" s="0" t="n">
        <v>25.4276572587043</v>
      </c>
      <c r="K101" s="0" t="n">
        <v>18.3606096790054</v>
      </c>
      <c r="L101" s="0" t="n">
        <v>18.4844247151801</v>
      </c>
      <c r="M101" s="0" t="n">
        <v>14.3940803592473</v>
      </c>
      <c r="N101" s="0" t="n">
        <v>21.1663235672536</v>
      </c>
      <c r="O101" s="0" t="n">
        <v>46.1580986041743</v>
      </c>
      <c r="P101" s="0" t="n">
        <v>30.3622233242221</v>
      </c>
      <c r="Q101" s="0" t="n">
        <v>8.74902189494818</v>
      </c>
      <c r="R101" s="0" t="n">
        <v>41.1644705679714</v>
      </c>
      <c r="S101" s="0" t="n">
        <v>12.3343542468994</v>
      </c>
      <c r="T101" s="0" t="n">
        <v>16.005274027747</v>
      </c>
    </row>
    <row r="102" customFormat="false" ht="18" hidden="false" customHeight="false" outlineLevel="0" collapsed="false">
      <c r="A102" s="0" t="s">
        <v>1729</v>
      </c>
      <c r="B102" s="22" t="s">
        <v>1126</v>
      </c>
      <c r="C102" s="0" t="n">
        <v>70.2187527979649</v>
      </c>
      <c r="D102" s="0" t="n">
        <v>69.4341581526053</v>
      </c>
      <c r="E102" s="0" t="n">
        <v>97.5741026901735</v>
      </c>
      <c r="F102" s="0" t="n">
        <v>114.370751175297</v>
      </c>
      <c r="G102" s="0" t="n">
        <v>90.4809277049399</v>
      </c>
      <c r="H102" s="0" t="n">
        <v>97.5741026901735</v>
      </c>
      <c r="I102" s="0" t="n">
        <v>119.536101304251</v>
      </c>
      <c r="J102" s="0" t="n">
        <v>98.9994520622461</v>
      </c>
      <c r="K102" s="0" t="n">
        <v>101.93140644212</v>
      </c>
      <c r="L102" s="0" t="n">
        <v>62.095222210818</v>
      </c>
      <c r="M102" s="0" t="n">
        <v>141.358713855085</v>
      </c>
      <c r="N102" s="0" t="n">
        <v>123.872826526486</v>
      </c>
      <c r="O102" s="0" t="n">
        <v>131.063567314664</v>
      </c>
      <c r="P102" s="0" t="n">
        <v>69.2152146419323</v>
      </c>
      <c r="Q102" s="0" t="n">
        <v>39.4214583918854</v>
      </c>
      <c r="R102" s="0" t="n">
        <v>87.6819317056367</v>
      </c>
      <c r="S102" s="0" t="n">
        <v>119.388513206174</v>
      </c>
      <c r="T102" s="0" t="n">
        <v>89.8790007350968</v>
      </c>
    </row>
    <row r="103" customFormat="false" ht="18" hidden="false" customHeight="false" outlineLevel="0" collapsed="false">
      <c r="A103" s="0" t="s">
        <v>1730</v>
      </c>
      <c r="B103" s="22" t="s">
        <v>1127</v>
      </c>
      <c r="C103" s="0" t="n">
        <v>67.6335648313806</v>
      </c>
      <c r="D103" s="0" t="n">
        <v>60.6977978616271</v>
      </c>
      <c r="E103" s="0" t="n">
        <v>97.2954861260495</v>
      </c>
      <c r="F103" s="0" t="n">
        <v>97.3657286840058</v>
      </c>
      <c r="G103" s="0" t="n">
        <v>58.5932975990735</v>
      </c>
      <c r="H103" s="0" t="n">
        <v>65.2551450446021</v>
      </c>
      <c r="I103" s="0" t="n">
        <v>67.7500755622425</v>
      </c>
      <c r="J103" s="0" t="n">
        <v>101.656607900331</v>
      </c>
      <c r="K103" s="0" t="n">
        <v>78.449373805986</v>
      </c>
      <c r="L103" s="0" t="n">
        <v>70.8585651236785</v>
      </c>
      <c r="M103" s="0" t="n">
        <v>88.7313460608091</v>
      </c>
      <c r="N103" s="0" t="n">
        <v>95.6116972392751</v>
      </c>
      <c r="O103" s="0" t="n">
        <v>121.395918150721</v>
      </c>
      <c r="P103" s="0" t="n">
        <v>95.3657712990182</v>
      </c>
      <c r="Q103" s="0" t="n">
        <v>42.1544986656944</v>
      </c>
      <c r="R103" s="0" t="n">
        <v>79.6823192524652</v>
      </c>
      <c r="S103" s="0" t="n">
        <v>78.449373805986</v>
      </c>
      <c r="T103" s="0" t="n">
        <v>49.0892967574064</v>
      </c>
    </row>
    <row r="104" customFormat="false" ht="18" hidden="false" customHeight="false" outlineLevel="0" collapsed="false">
      <c r="A104" s="0" t="s">
        <v>1731</v>
      </c>
      <c r="B104" s="22" t="s">
        <v>1128</v>
      </c>
      <c r="C104" s="0" t="n">
        <v>44.1373475755353</v>
      </c>
      <c r="D104" s="0" t="n">
        <v>32.2803598086538</v>
      </c>
      <c r="E104" s="0" t="n">
        <v>55.6634615882266</v>
      </c>
      <c r="F104" s="0" t="n">
        <v>49.3007406906348</v>
      </c>
      <c r="G104" s="0" t="n">
        <v>51.6800546407519</v>
      </c>
      <c r="H104" s="0" t="n">
        <v>40.4289878485636</v>
      </c>
      <c r="I104" s="0" t="n">
        <v>49.3007406906348</v>
      </c>
      <c r="J104" s="0" t="n">
        <v>51.1784968883215</v>
      </c>
      <c r="K104" s="0" t="n">
        <v>42.9189808790369</v>
      </c>
      <c r="L104" s="0" t="n">
        <v>39.979344144514</v>
      </c>
      <c r="M104" s="0" t="n">
        <v>70.4073784625309</v>
      </c>
      <c r="N104" s="0" t="n">
        <v>69.5359886777194</v>
      </c>
      <c r="O104" s="0" t="n">
        <v>87.3071652579901</v>
      </c>
      <c r="P104" s="0" t="n">
        <v>51.1025631574213</v>
      </c>
      <c r="Q104" s="0" t="n">
        <v>21.8539635831261</v>
      </c>
      <c r="R104" s="0" t="n">
        <v>32.3450889204668</v>
      </c>
      <c r="S104" s="0" t="n">
        <v>61.5876216757134</v>
      </c>
      <c r="T104" s="0" t="n">
        <v>34.3208522455457</v>
      </c>
    </row>
    <row r="105" customFormat="false" ht="18" hidden="false" customHeight="false" outlineLevel="0" collapsed="false">
      <c r="A105" s="0" t="s">
        <v>1732</v>
      </c>
      <c r="B105" s="22" t="s">
        <v>1129</v>
      </c>
      <c r="C105" s="0" t="n">
        <v>21.7789717095431</v>
      </c>
      <c r="D105" s="0" t="n">
        <v>21.663272123678</v>
      </c>
      <c r="E105" s="0" t="n">
        <v>59.001412025307</v>
      </c>
      <c r="F105" s="0" t="n">
        <v>23.3731863225894</v>
      </c>
      <c r="G105" s="0" t="n">
        <v>31.3738882537231</v>
      </c>
      <c r="H105" s="0" t="n">
        <v>25.7498068413289</v>
      </c>
      <c r="I105" s="0" t="n">
        <v>33.3140204386671</v>
      </c>
      <c r="J105" s="0" t="n">
        <v>21.8030746965827</v>
      </c>
      <c r="K105" s="0" t="n">
        <v>25.7498068413289</v>
      </c>
      <c r="L105" s="0" t="n">
        <v>13.0876013548188</v>
      </c>
      <c r="M105" s="0" t="n">
        <v>47.4898589557516</v>
      </c>
      <c r="N105" s="0" t="n">
        <v>34.3022828364519</v>
      </c>
      <c r="O105" s="0" t="n">
        <v>43.6701515166311</v>
      </c>
      <c r="P105" s="0" t="n">
        <v>29.4707577851527</v>
      </c>
      <c r="Q105" s="0" t="n">
        <v>10.0105397251712</v>
      </c>
      <c r="R105" s="0" t="n">
        <v>14.3510743659303</v>
      </c>
      <c r="S105" s="0" t="n">
        <v>38.2774357885799</v>
      </c>
      <c r="T105" s="0" t="n">
        <v>20.4981155852187</v>
      </c>
    </row>
    <row r="106" customFormat="false" ht="18" hidden="false" customHeight="false" outlineLevel="0" collapsed="false">
      <c r="A106" s="0" t="s">
        <v>1733</v>
      </c>
      <c r="B106" s="22" t="s">
        <v>1130</v>
      </c>
      <c r="C106" s="0" t="n">
        <v>16.2048261812008</v>
      </c>
      <c r="D106" s="0" t="n">
        <v>17.3952361870986</v>
      </c>
      <c r="E106" s="0" t="n">
        <v>32.6627170041322</v>
      </c>
      <c r="F106" s="0" t="n">
        <v>25.9216356072649</v>
      </c>
      <c r="G106" s="0" t="n">
        <v>20.4501922819938</v>
      </c>
      <c r="H106" s="0" t="n">
        <v>22.5951745451991</v>
      </c>
      <c r="I106" s="0" t="n">
        <v>19.9814386736653</v>
      </c>
      <c r="J106" s="0" t="n">
        <v>29.0167511625512</v>
      </c>
      <c r="K106" s="0" t="n">
        <v>20.4501922819938</v>
      </c>
      <c r="L106" s="0" t="n">
        <v>15.588114543775</v>
      </c>
      <c r="M106" s="0" t="n">
        <v>20.7559574758414</v>
      </c>
      <c r="N106" s="0" t="n">
        <v>27.2083961327795</v>
      </c>
      <c r="O106" s="0" t="n">
        <v>28.5955508825985</v>
      </c>
      <c r="P106" s="0" t="n">
        <v>26.4137640790148</v>
      </c>
      <c r="Q106" s="0" t="n">
        <v>8.83119946079605</v>
      </c>
      <c r="R106" s="0" t="n">
        <v>19.9710416397537</v>
      </c>
      <c r="S106" s="0" t="n">
        <v>18.7585286714983</v>
      </c>
      <c r="T106" s="0" t="n">
        <v>18.2409017187263</v>
      </c>
    </row>
    <row r="107" customFormat="false" ht="18" hidden="false" customHeight="false" outlineLevel="0" collapsed="false">
      <c r="A107" s="0" t="s">
        <v>1734</v>
      </c>
      <c r="B107" s="22" t="s">
        <v>1131</v>
      </c>
      <c r="C107" s="0" t="n">
        <v>3.50709747324517</v>
      </c>
      <c r="D107" s="0" t="n">
        <v>5.5815713845838</v>
      </c>
      <c r="E107" s="0" t="n">
        <v>6.51814786279773</v>
      </c>
      <c r="F107" s="0" t="n">
        <v>12.5245205803768</v>
      </c>
      <c r="G107" s="0" t="n">
        <v>5.24283953733537</v>
      </c>
      <c r="H107" s="0" t="n">
        <v>4.22754091451851</v>
      </c>
      <c r="I107" s="0" t="n">
        <v>4.00326967617393</v>
      </c>
      <c r="J107" s="0" t="n">
        <v>9.03092829439378</v>
      </c>
      <c r="K107" s="0" t="n">
        <v>3.38896800273876</v>
      </c>
      <c r="L107" s="0" t="n">
        <v>5.5815713845838</v>
      </c>
      <c r="M107" s="0" t="n">
        <v>6.11191743267215</v>
      </c>
      <c r="N107" s="0" t="n">
        <v>7.45138403852516</v>
      </c>
      <c r="O107" s="0" t="n">
        <v>6.74467149819876</v>
      </c>
      <c r="P107" s="0" t="n">
        <v>7.23058303264814</v>
      </c>
      <c r="Q107" s="0" t="n">
        <v>2.52941013133521</v>
      </c>
      <c r="R107" s="0" t="n">
        <v>10.3943288980752</v>
      </c>
      <c r="S107" s="0" t="n">
        <v>5.5508384631713</v>
      </c>
      <c r="T107" s="0" t="n">
        <v>5.20751899000035</v>
      </c>
    </row>
    <row r="108" customFormat="false" ht="18" hidden="false" customHeight="false" outlineLevel="0" collapsed="false">
      <c r="A108" s="0" t="s">
        <v>1134</v>
      </c>
      <c r="B108" s="22" t="s">
        <v>1134</v>
      </c>
      <c r="C108" s="0" t="n">
        <v>4.11926924186174</v>
      </c>
      <c r="D108" s="0" t="n">
        <v>3.16935984041889</v>
      </c>
      <c r="E108" s="0" t="n">
        <v>5.63663105155041</v>
      </c>
      <c r="F108" s="0" t="n">
        <v>5.92172016099029</v>
      </c>
      <c r="G108" s="0" t="n">
        <v>2.28362707686825</v>
      </c>
      <c r="H108" s="0" t="n">
        <v>3.55236355973871</v>
      </c>
      <c r="I108" s="0" t="n">
        <v>0.520313285808984</v>
      </c>
      <c r="J108" s="0" t="n">
        <v>6.30975670884592</v>
      </c>
      <c r="K108" s="0" t="n">
        <v>2.21985247261111</v>
      </c>
      <c r="L108" s="0" t="n">
        <v>2.17977009134763</v>
      </c>
      <c r="M108" s="0" t="n">
        <v>3.78164812127076</v>
      </c>
      <c r="N108" s="0" t="n">
        <v>4.11719295665919</v>
      </c>
      <c r="O108" s="0" t="n">
        <v>9.12342319700666</v>
      </c>
      <c r="P108" s="0" t="n">
        <v>3.72759802286442</v>
      </c>
      <c r="Q108" s="0" t="n">
        <v>2.50665618772578</v>
      </c>
      <c r="R108" s="0" t="n">
        <v>5.13015114326315</v>
      </c>
      <c r="S108" s="0" t="n">
        <v>3.72759802286442</v>
      </c>
      <c r="T108" s="0" t="n">
        <v>2.18720464861207</v>
      </c>
    </row>
    <row r="109" customFormat="false" ht="18" hidden="false" customHeight="false" outlineLevel="0" collapsed="false">
      <c r="A109" s="0" t="s">
        <v>1136</v>
      </c>
      <c r="B109" s="22" t="s">
        <v>1136</v>
      </c>
      <c r="C109" s="0" t="n">
        <v>40.639133747131</v>
      </c>
      <c r="D109" s="0" t="n">
        <v>182.139313242314</v>
      </c>
      <c r="E109" s="0" t="n">
        <v>100.637423614526</v>
      </c>
      <c r="F109" s="0" t="n">
        <v>176.101312273819</v>
      </c>
      <c r="G109" s="0" t="n">
        <v>48.0957401000757</v>
      </c>
      <c r="H109" s="0" t="n">
        <v>100.637423614526</v>
      </c>
      <c r="I109" s="0" t="n">
        <v>88.3694765418804</v>
      </c>
      <c r="J109" s="0" t="n">
        <v>224.60023932895</v>
      </c>
      <c r="K109" s="0" t="n">
        <v>100.745806502816</v>
      </c>
      <c r="L109" s="0" t="n">
        <v>67.1976034075747</v>
      </c>
      <c r="M109" s="0" t="n">
        <v>106.079664570231</v>
      </c>
      <c r="N109" s="0" t="n">
        <v>126.249402639415</v>
      </c>
      <c r="O109" s="0" t="n">
        <v>122.102040671668</v>
      </c>
      <c r="P109" s="0" t="n">
        <v>97.369737548385</v>
      </c>
      <c r="Q109" s="0" t="n">
        <v>98.5803372280465</v>
      </c>
      <c r="R109" s="0" t="n">
        <v>144.553890539551</v>
      </c>
      <c r="S109" s="0" t="n">
        <v>84.0017284774237</v>
      </c>
      <c r="T109" s="0" t="n">
        <v>83.9317176761607</v>
      </c>
    </row>
    <row r="110" customFormat="false" ht="18" hidden="false" customHeight="false" outlineLevel="0" collapsed="false">
      <c r="A110" s="0" t="s">
        <v>1137</v>
      </c>
      <c r="B110" s="22" t="s">
        <v>1137</v>
      </c>
      <c r="C110" s="0" t="n">
        <v>24.4460972895674</v>
      </c>
      <c r="D110" s="0" t="n">
        <v>90.7681995522265</v>
      </c>
      <c r="E110" s="0" t="n">
        <v>84.6325876481624</v>
      </c>
      <c r="F110" s="0" t="n">
        <v>122.101498292015</v>
      </c>
      <c r="G110" s="0" t="n">
        <v>28.3359812320896</v>
      </c>
      <c r="H110" s="0" t="n">
        <v>57.3505654281099</v>
      </c>
      <c r="I110" s="0" t="n">
        <v>47.59453675728</v>
      </c>
      <c r="J110" s="0" t="n">
        <v>111.956430775514</v>
      </c>
      <c r="K110" s="0" t="n">
        <v>43.0589759742853</v>
      </c>
      <c r="L110" s="0" t="n">
        <v>50.5985066201375</v>
      </c>
      <c r="M110" s="0" t="n">
        <v>69.7623212137</v>
      </c>
      <c r="N110" s="0" t="n">
        <v>73.7326765430283</v>
      </c>
      <c r="O110" s="0" t="n">
        <v>69.9497940976078</v>
      </c>
      <c r="P110" s="0" t="n">
        <v>57.3505654281099</v>
      </c>
      <c r="Q110" s="0" t="n">
        <v>47.232195584664</v>
      </c>
      <c r="R110" s="0" t="n">
        <v>108.521185893295</v>
      </c>
      <c r="S110" s="0" t="n">
        <v>41.9155775237287</v>
      </c>
      <c r="T110" s="0" t="n">
        <v>40.4157380721795</v>
      </c>
    </row>
    <row r="111" customFormat="false" ht="18" hidden="false" customHeight="false" outlineLevel="0" collapsed="false">
      <c r="A111" s="0" t="s">
        <v>1138</v>
      </c>
      <c r="B111" s="22" t="s">
        <v>1138</v>
      </c>
      <c r="C111" s="0" t="n">
        <v>13.9388358383884</v>
      </c>
      <c r="D111" s="0" t="n">
        <v>37.6322509892733</v>
      </c>
      <c r="E111" s="0" t="n">
        <v>29.1002317904053</v>
      </c>
      <c r="F111" s="0" t="n">
        <v>66.6630026718977</v>
      </c>
      <c r="G111" s="0" t="n">
        <v>25.3158918469465</v>
      </c>
      <c r="H111" s="0" t="n">
        <v>29.1002317904053</v>
      </c>
      <c r="I111" s="0" t="n">
        <v>30.95743100432</v>
      </c>
      <c r="J111" s="0" t="n">
        <v>40.2837302400043</v>
      </c>
      <c r="K111" s="0" t="n">
        <v>14.0404394134951</v>
      </c>
      <c r="L111" s="0" t="n">
        <v>25.419531971672</v>
      </c>
      <c r="M111" s="0" t="n">
        <v>42.3380844280699</v>
      </c>
      <c r="N111" s="0" t="n">
        <v>52.1068448332905</v>
      </c>
      <c r="O111" s="0" t="n">
        <v>36.1995237915238</v>
      </c>
      <c r="P111" s="0" t="n">
        <v>19.2503174866213</v>
      </c>
      <c r="Q111" s="0" t="n">
        <v>16.6635632103381</v>
      </c>
      <c r="R111" s="0" t="n">
        <v>52.5373552081988</v>
      </c>
      <c r="S111" s="0" t="n">
        <v>26.6397792400764</v>
      </c>
      <c r="T111" s="0" t="n">
        <v>25.698050243282</v>
      </c>
    </row>
    <row r="112" customFormat="false" ht="18" hidden="false" customHeight="false" outlineLevel="0" collapsed="false">
      <c r="A112" s="0" t="s">
        <v>1139</v>
      </c>
      <c r="B112" s="22" t="s">
        <v>1139</v>
      </c>
      <c r="C112" s="0" t="n">
        <v>25.8534458616125</v>
      </c>
      <c r="D112" s="0" t="n">
        <v>20.3281941420243</v>
      </c>
      <c r="E112" s="0" t="n">
        <v>28.330738087046</v>
      </c>
      <c r="F112" s="0" t="n">
        <v>23.1732167619305</v>
      </c>
      <c r="G112" s="0" t="n">
        <v>8.96078635169045</v>
      </c>
      <c r="H112" s="0" t="n">
        <v>20.3281941420243</v>
      </c>
      <c r="I112" s="0" t="n">
        <v>11.0746714564764</v>
      </c>
      <c r="J112" s="0" t="n">
        <v>43.4679959003328</v>
      </c>
      <c r="K112" s="0" t="n">
        <v>16.5574825231321</v>
      </c>
      <c r="L112" s="0" t="n">
        <v>8.35215026172637</v>
      </c>
      <c r="M112" s="0" t="n">
        <v>26.5744979097664</v>
      </c>
      <c r="N112" s="0" t="n">
        <v>24.3594456493769</v>
      </c>
      <c r="O112" s="0" t="n">
        <v>38.5728979783599</v>
      </c>
      <c r="P112" s="0" t="n">
        <v>4.2036270862975</v>
      </c>
      <c r="Q112" s="0" t="n">
        <v>8.01918328270359</v>
      </c>
      <c r="R112" s="0" t="n">
        <v>14.8688799896654</v>
      </c>
      <c r="S112" s="0" t="n">
        <v>20.8948661188101</v>
      </c>
      <c r="T112" s="0" t="n">
        <v>17.386205850437</v>
      </c>
    </row>
    <row r="113" customFormat="false" ht="18" hidden="false" customHeight="false" outlineLevel="0" collapsed="false">
      <c r="A113" s="0" t="s">
        <v>1141</v>
      </c>
      <c r="B113" s="22" t="s">
        <v>1141</v>
      </c>
      <c r="C113" s="0" t="n">
        <v>7.73637453288464</v>
      </c>
      <c r="D113" s="0" t="n">
        <v>10.580179375535</v>
      </c>
      <c r="E113" s="0" t="n">
        <v>13.3224126477004</v>
      </c>
      <c r="F113" s="0" t="n">
        <v>15.7625054959922</v>
      </c>
      <c r="G113" s="0" t="n">
        <v>7.32156379456265</v>
      </c>
      <c r="H113" s="0" t="n">
        <v>12.0785628994873</v>
      </c>
      <c r="I113" s="0" t="n">
        <v>9.14567745573615</v>
      </c>
      <c r="J113" s="0" t="n">
        <v>14.1156447107166</v>
      </c>
      <c r="K113" s="0" t="n">
        <v>6.58111268044155</v>
      </c>
      <c r="L113" s="0" t="n">
        <v>6.15185261213179</v>
      </c>
      <c r="M113" s="0" t="n">
        <v>10.580179375535</v>
      </c>
      <c r="N113" s="0" t="n">
        <v>11.4311840605816</v>
      </c>
      <c r="O113" s="0" t="n">
        <v>19.3434500050447</v>
      </c>
      <c r="P113" s="0" t="n">
        <v>15.2254161107031</v>
      </c>
      <c r="Q113" s="0" t="n">
        <v>8.26764939557543</v>
      </c>
      <c r="R113" s="0" t="n">
        <v>15.7693881066184</v>
      </c>
      <c r="S113" s="0" t="n">
        <v>7.80468205112654</v>
      </c>
      <c r="T113" s="0" t="n">
        <v>8.96993104092039</v>
      </c>
    </row>
    <row r="114" customFormat="false" ht="18" hidden="false" customHeight="false" outlineLevel="0" collapsed="false">
      <c r="A114" s="0" t="s">
        <v>1143</v>
      </c>
      <c r="B114" s="22" t="s">
        <v>1143</v>
      </c>
      <c r="C114" s="0" t="n">
        <v>2.84109802785127</v>
      </c>
      <c r="D114" s="0" t="n">
        <v>1.2227921156397</v>
      </c>
      <c r="E114" s="0" t="n">
        <v>3.28791690086679</v>
      </c>
      <c r="F114" s="0" t="n">
        <v>4.08774985625867</v>
      </c>
      <c r="G114" s="0" t="n">
        <v>1.21605369047796</v>
      </c>
      <c r="H114" s="0" t="n">
        <v>1.55229332022196</v>
      </c>
      <c r="I114" s="0" t="n">
        <v>0</v>
      </c>
      <c r="J114" s="0" t="n">
        <v>3.1973373354765</v>
      </c>
      <c r="K114" s="0" t="n">
        <v>0</v>
      </c>
      <c r="L114" s="0" t="n">
        <v>1.10656368674946</v>
      </c>
      <c r="M114" s="0" t="n">
        <v>1.73731284036074</v>
      </c>
      <c r="N114" s="0" t="n">
        <v>1.61471161268978</v>
      </c>
      <c r="O114" s="0" t="n">
        <v>4.78899186411638</v>
      </c>
      <c r="P114" s="0" t="n">
        <v>1.55229332022196</v>
      </c>
      <c r="Q114" s="0" t="n">
        <v>1.47350624957751</v>
      </c>
      <c r="R114" s="0" t="n">
        <v>3.33182620677776</v>
      </c>
      <c r="S114" s="0" t="n">
        <v>1.28498650574643</v>
      </c>
      <c r="T114" s="0" t="n">
        <v>1.13764979055576</v>
      </c>
    </row>
    <row r="115" customFormat="false" ht="18" hidden="false" customHeight="false" outlineLevel="0" collapsed="false">
      <c r="A115" s="0" t="s">
        <v>1735</v>
      </c>
      <c r="B115" s="22" t="s">
        <v>1148</v>
      </c>
      <c r="C115" s="0" t="n">
        <v>7.08740400725124</v>
      </c>
      <c r="D115" s="0" t="n">
        <v>4.33467869318071</v>
      </c>
      <c r="E115" s="0" t="n">
        <v>3.78646158211809</v>
      </c>
      <c r="F115" s="0" t="n">
        <v>5.18314336929685</v>
      </c>
      <c r="G115" s="0" t="n">
        <v>2.13217716669884</v>
      </c>
      <c r="H115" s="0" t="n">
        <v>3.90970710121514</v>
      </c>
      <c r="I115" s="0" t="n">
        <v>3.54980195736138</v>
      </c>
      <c r="J115" s="0" t="n">
        <v>8.50935257890562</v>
      </c>
      <c r="K115" s="0" t="n">
        <v>4.1542646002258</v>
      </c>
      <c r="L115" s="0" t="n">
        <v>4.1542646002258</v>
      </c>
      <c r="M115" s="0" t="n">
        <v>8.4719586170965</v>
      </c>
      <c r="N115" s="0" t="n">
        <v>6.69043855457119</v>
      </c>
      <c r="O115" s="0" t="n">
        <v>12.4907035487466</v>
      </c>
      <c r="P115" s="0" t="n">
        <v>2.51514426609579</v>
      </c>
      <c r="Q115" s="0" t="n">
        <v>3.18513384420061</v>
      </c>
      <c r="R115" s="0" t="n">
        <v>3.35174180769065</v>
      </c>
      <c r="S115" s="0" t="n">
        <v>5.59177608636322</v>
      </c>
      <c r="T115" s="0" t="n">
        <v>3.30968577529375</v>
      </c>
    </row>
    <row r="116" customFormat="false" ht="18" hidden="false" customHeight="false" outlineLevel="0" collapsed="false">
      <c r="A116" s="0" t="s">
        <v>1736</v>
      </c>
      <c r="B116" s="22" t="s">
        <v>1160</v>
      </c>
      <c r="C116" s="0" t="n">
        <v>0</v>
      </c>
      <c r="D116" s="0" t="n">
        <v>21.2905462542618</v>
      </c>
      <c r="E116" s="0" t="n">
        <v>26.7771577171294</v>
      </c>
      <c r="F116" s="0" t="n">
        <v>6.23795109412521</v>
      </c>
      <c r="G116" s="0" t="n">
        <v>2.48704509346835</v>
      </c>
      <c r="H116" s="0" t="n">
        <v>4.12218163939032</v>
      </c>
      <c r="I116" s="0" t="n">
        <v>5.9500328731098</v>
      </c>
      <c r="J116" s="0" t="n">
        <v>39.943004626467</v>
      </c>
      <c r="K116" s="0" t="n">
        <v>0</v>
      </c>
      <c r="L116" s="0" t="n">
        <v>6.78756543159191</v>
      </c>
      <c r="M116" s="0" t="n">
        <v>5.9500328731098</v>
      </c>
      <c r="N116" s="0" t="n">
        <v>7.56120648457891</v>
      </c>
      <c r="O116" s="0" t="n">
        <v>0</v>
      </c>
      <c r="P116" s="0" t="n">
        <v>0</v>
      </c>
      <c r="Q116" s="0" t="n">
        <v>25.4566934065672</v>
      </c>
      <c r="R116" s="0" t="n">
        <v>7.80691555785213</v>
      </c>
      <c r="S116" s="0" t="n">
        <v>3.25833156442369</v>
      </c>
      <c r="T116" s="0" t="n">
        <v>3.63756227903341</v>
      </c>
    </row>
    <row r="117" customFormat="false" ht="18" hidden="false" customHeight="false" outlineLevel="0" collapsed="false">
      <c r="A117" s="0" t="s">
        <v>1168</v>
      </c>
      <c r="B117" s="22" t="s">
        <v>1168</v>
      </c>
      <c r="C117" s="0" t="n">
        <v>3.45996008031467</v>
      </c>
      <c r="D117" s="0" t="n">
        <v>6.33477586875081</v>
      </c>
      <c r="E117" s="0" t="n">
        <v>6.13359985976201</v>
      </c>
      <c r="F117" s="0" t="n">
        <v>9.9993235701965</v>
      </c>
      <c r="G117" s="0" t="n">
        <v>2.65631264012829</v>
      </c>
      <c r="H117" s="0" t="n">
        <v>5.3504951885931</v>
      </c>
      <c r="I117" s="0" t="n">
        <v>2.45399052605517</v>
      </c>
      <c r="J117" s="0" t="n">
        <v>8.83990312857678</v>
      </c>
      <c r="K117" s="0" t="n">
        <v>11.2424354304287</v>
      </c>
      <c r="L117" s="0" t="n">
        <v>8.05899107051216</v>
      </c>
      <c r="M117" s="0" t="n">
        <v>8.47319911180579</v>
      </c>
      <c r="N117" s="0" t="n">
        <v>7.85023710620152</v>
      </c>
      <c r="O117" s="0" t="n">
        <v>14.1895606695547</v>
      </c>
      <c r="P117" s="0" t="n">
        <v>7.03470746188749</v>
      </c>
      <c r="Q117" s="0" t="n">
        <v>3.46665387037564</v>
      </c>
      <c r="R117" s="0" t="n">
        <v>6.33477586875081</v>
      </c>
      <c r="S117" s="0" t="n">
        <v>4.91175667889741</v>
      </c>
      <c r="T117" s="0" t="n">
        <v>5.23493926700349</v>
      </c>
    </row>
    <row r="118" customFormat="false" ht="18" hidden="false" customHeight="false" outlineLevel="0" collapsed="false">
      <c r="A118" s="0" t="s">
        <v>1170</v>
      </c>
      <c r="B118" s="22" t="s">
        <v>1170</v>
      </c>
      <c r="C118" s="0" t="n">
        <v>2.85761960125737</v>
      </c>
      <c r="D118" s="0" t="n">
        <v>3.35396537164109</v>
      </c>
      <c r="E118" s="0" t="n">
        <v>3.38498724673819</v>
      </c>
      <c r="F118" s="0" t="n">
        <v>7.14944025433761</v>
      </c>
      <c r="G118" s="0" t="n">
        <v>1.0928150380852</v>
      </c>
      <c r="H118" s="0" t="n">
        <v>1.80954555032661</v>
      </c>
      <c r="I118" s="0" t="n">
        <v>1.12371771434343</v>
      </c>
      <c r="J118" s="0" t="n">
        <v>4.03074636024901</v>
      </c>
      <c r="K118" s="0" t="n">
        <v>0</v>
      </c>
      <c r="L118" s="0" t="n">
        <v>3.85020014369291</v>
      </c>
      <c r="M118" s="0" t="n">
        <v>3.42314515028593</v>
      </c>
      <c r="N118" s="0" t="n">
        <v>3.36497812741242</v>
      </c>
      <c r="O118" s="0" t="n">
        <v>6.64346080035307</v>
      </c>
      <c r="P118" s="0" t="n">
        <v>0</v>
      </c>
      <c r="Q118" s="0" t="n">
        <v>2.25958190405916</v>
      </c>
      <c r="R118" s="0" t="n">
        <v>2.85761960125737</v>
      </c>
      <c r="S118" s="0" t="n">
        <v>1.48436789277375</v>
      </c>
      <c r="T118" s="0" t="n">
        <v>1.7583981890949</v>
      </c>
    </row>
    <row r="119" customFormat="false" ht="18" hidden="false" customHeight="false" outlineLevel="0" collapsed="false">
      <c r="A119" s="0" t="s">
        <v>1172</v>
      </c>
      <c r="B119" s="22" t="s">
        <v>1172</v>
      </c>
      <c r="C119" s="0" t="n">
        <v>0.915604078553</v>
      </c>
      <c r="D119" s="0" t="n">
        <v>3.52368524058015</v>
      </c>
      <c r="E119" s="0" t="n">
        <v>3.32070128141002</v>
      </c>
      <c r="F119" s="0" t="n">
        <v>5.78474312578212</v>
      </c>
      <c r="G119" s="0" t="n">
        <v>1.65258578449569</v>
      </c>
      <c r="H119" s="0" t="n">
        <v>2.8692842593243</v>
      </c>
      <c r="I119" s="0" t="n">
        <v>1.68073195762596</v>
      </c>
      <c r="J119" s="0" t="n">
        <v>5.39600849660137</v>
      </c>
      <c r="K119" s="0" t="n">
        <v>3.40104779150679</v>
      </c>
      <c r="L119" s="0" t="n">
        <v>2.62881042799959</v>
      </c>
      <c r="M119" s="0" t="n">
        <v>3.52672645851165</v>
      </c>
      <c r="N119" s="0" t="n">
        <v>3.63608793147815</v>
      </c>
      <c r="O119" s="0" t="n">
        <v>0</v>
      </c>
      <c r="P119" s="0" t="n">
        <v>2.23069619851192</v>
      </c>
      <c r="Q119" s="0" t="n">
        <v>2.8692842593243</v>
      </c>
      <c r="R119" s="0" t="n">
        <v>3.57404297463721</v>
      </c>
      <c r="S119" s="0" t="n">
        <v>2.0461230554629</v>
      </c>
      <c r="T119" s="0" t="n">
        <v>2.34764243958788</v>
      </c>
    </row>
    <row r="120" customFormat="false" ht="18" hidden="false" customHeight="false" outlineLevel="0" collapsed="false">
      <c r="A120" s="0" t="s">
        <v>1174</v>
      </c>
      <c r="B120" s="22" t="s">
        <v>1174</v>
      </c>
      <c r="C120" s="0" t="n">
        <v>30.3219944650898</v>
      </c>
      <c r="D120" s="0" t="n">
        <v>8.06762348970803</v>
      </c>
      <c r="E120" s="0" t="n">
        <v>25.5103648848613</v>
      </c>
      <c r="F120" s="0" t="n">
        <v>26.361314979538</v>
      </c>
      <c r="G120" s="0" t="n">
        <v>10.6861274851891</v>
      </c>
      <c r="H120" s="0" t="n">
        <v>13.722167591487</v>
      </c>
      <c r="I120" s="0" t="n">
        <v>11.9736613635628</v>
      </c>
      <c r="J120" s="0" t="n">
        <v>24.4806337945062</v>
      </c>
      <c r="K120" s="0" t="n">
        <v>17.0952482032932</v>
      </c>
      <c r="L120" s="0" t="n">
        <v>11.0297136405625</v>
      </c>
      <c r="M120" s="0" t="n">
        <v>21.8134792155111</v>
      </c>
      <c r="N120" s="0" t="n">
        <v>22.7709260008087</v>
      </c>
      <c r="O120" s="0" t="n">
        <v>14.7926324660713</v>
      </c>
      <c r="P120" s="0" t="n">
        <v>18.2469560659922</v>
      </c>
      <c r="Q120" s="0" t="n">
        <v>12.9628234261292</v>
      </c>
      <c r="R120" s="0" t="n">
        <v>17.6963570598114</v>
      </c>
      <c r="S120" s="0" t="n">
        <v>17.0952482032932</v>
      </c>
      <c r="T120" s="0" t="n">
        <v>13.7334749075295</v>
      </c>
    </row>
    <row r="121" customFormat="false" ht="18" hidden="false" customHeight="false" outlineLevel="0" collapsed="false">
      <c r="A121" s="0" t="s">
        <v>1176</v>
      </c>
      <c r="B121" s="22" t="s">
        <v>1176</v>
      </c>
      <c r="C121" s="0" t="n">
        <v>5.65150681429737</v>
      </c>
      <c r="D121" s="0" t="n">
        <v>11.5432320063171</v>
      </c>
      <c r="E121" s="0" t="n">
        <v>23.1973604766755</v>
      </c>
      <c r="F121" s="0" t="n">
        <v>23.2865187540163</v>
      </c>
      <c r="G121" s="0" t="n">
        <v>6.09066207367593</v>
      </c>
      <c r="H121" s="0" t="n">
        <v>9.6825173842804</v>
      </c>
      <c r="I121" s="0" t="n">
        <v>1.81882592019945</v>
      </c>
      <c r="J121" s="0" t="n">
        <v>14.5402506138331</v>
      </c>
      <c r="K121" s="0" t="n">
        <v>5.50918056177843</v>
      </c>
      <c r="L121" s="0" t="n">
        <v>10.2477419685928</v>
      </c>
      <c r="M121" s="0" t="n">
        <v>11.1284780370412</v>
      </c>
      <c r="N121" s="0" t="n">
        <v>12.5510054038158</v>
      </c>
      <c r="O121" s="0" t="n">
        <v>11.1284780370412</v>
      </c>
      <c r="P121" s="0" t="n">
        <v>4.49283261354803</v>
      </c>
      <c r="Q121" s="0" t="n">
        <v>17.5028189075891</v>
      </c>
      <c r="R121" s="0" t="n">
        <v>19.1141325410154</v>
      </c>
      <c r="S121" s="0" t="n">
        <v>11.8309731024654</v>
      </c>
      <c r="T121" s="0" t="n">
        <v>10.2516831382799</v>
      </c>
    </row>
    <row r="122" customFormat="false" ht="16" hidden="false" customHeight="false" outlineLevel="0" collapsed="false">
      <c r="B122" s="26"/>
    </row>
    <row r="123" customFormat="false" ht="16" hidden="false" customHeight="false" outlineLevel="0" collapsed="false">
      <c r="B123" s="26"/>
    </row>
    <row r="124" customFormat="false" ht="16" hidden="false" customHeight="false" outlineLevel="0" collapsed="false">
      <c r="B124" s="2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10.5625" defaultRowHeight="15" zeroHeight="false" outlineLevelRow="0" outlineLevelCol="0"/>
  <sheetData>
    <row r="1" customFormat="false" ht="15" hidden="false" customHeight="false" outlineLevel="0" collapsed="false">
      <c r="B1" s="35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</row>
    <row r="2" customFormat="false" ht="16" hidden="false" customHeight="false" outlineLevel="0" collapsed="false">
      <c r="A2" s="35" t="s">
        <v>1737</v>
      </c>
      <c r="B2" s="25" t="s">
        <v>1194</v>
      </c>
      <c r="C2" s="0" t="n">
        <v>0</v>
      </c>
      <c r="D2" s="0" t="n">
        <v>0.490882492668872</v>
      </c>
      <c r="E2" s="0" t="n">
        <v>0.194650288387571</v>
      </c>
      <c r="F2" s="0" t="n">
        <v>0.206311090066628</v>
      </c>
      <c r="G2" s="0" t="n">
        <v>0.670388572955797</v>
      </c>
      <c r="H2" s="0" t="n">
        <v>0.169452834164501</v>
      </c>
      <c r="I2" s="0" t="n">
        <v>0.0903380022240362</v>
      </c>
      <c r="J2" s="0" t="n">
        <v>0</v>
      </c>
      <c r="K2" s="0" t="n">
        <v>0</v>
      </c>
      <c r="L2" s="0" t="n">
        <v>0.0526018680078005</v>
      </c>
      <c r="M2" s="0" t="n">
        <v>0</v>
      </c>
      <c r="N2" s="0" t="n">
        <v>0.316601110171672</v>
      </c>
      <c r="O2" s="0" t="n">
        <v>0.0463320016777611</v>
      </c>
      <c r="P2" s="0" t="n">
        <v>0.27143357379592</v>
      </c>
      <c r="Q2" s="0" t="n">
        <v>0.0526018680078005</v>
      </c>
      <c r="R2" s="0" t="n">
        <v>0</v>
      </c>
      <c r="S2" s="0" t="n">
        <v>0.0500348727901265</v>
      </c>
      <c r="T2" s="0" t="n">
        <v>0</v>
      </c>
    </row>
    <row r="3" customFormat="false" ht="16" hidden="false" customHeight="false" outlineLevel="0" collapsed="false">
      <c r="A3" s="35" t="s">
        <v>1738</v>
      </c>
      <c r="B3" s="25" t="s">
        <v>1197</v>
      </c>
      <c r="C3" s="0" t="n">
        <v>2.70482571077859</v>
      </c>
      <c r="D3" s="0" t="n">
        <v>0.647081548078949</v>
      </c>
      <c r="E3" s="0" t="n">
        <v>11.2568352160423</v>
      </c>
      <c r="F3" s="0" t="n">
        <v>0.903033787668685</v>
      </c>
      <c r="G3" s="0" t="n">
        <v>0.714190262661658</v>
      </c>
      <c r="H3" s="0" t="n">
        <v>0.647081548078949</v>
      </c>
      <c r="I3" s="0" t="n">
        <v>0</v>
      </c>
      <c r="J3" s="0" t="n">
        <v>0</v>
      </c>
      <c r="K3" s="0" t="n">
        <v>0</v>
      </c>
      <c r="L3" s="0" t="n">
        <v>0.0763368572308324</v>
      </c>
      <c r="M3" s="0" t="n">
        <v>0.424249190577202</v>
      </c>
      <c r="N3" s="0" t="n">
        <v>0.947505789802595</v>
      </c>
      <c r="O3" s="0" t="n">
        <v>0</v>
      </c>
      <c r="P3" s="0" t="n">
        <v>1.38168830779828</v>
      </c>
      <c r="Q3" s="0" t="n">
        <v>1.64146784633207</v>
      </c>
      <c r="R3" s="0" t="n">
        <v>0.975864444731516</v>
      </c>
      <c r="S3" s="0" t="n">
        <v>0.124329077842132</v>
      </c>
      <c r="T3" s="0" t="n">
        <v>0</v>
      </c>
    </row>
    <row r="4" customFormat="false" ht="16" hidden="false" customHeight="false" outlineLevel="0" collapsed="false">
      <c r="A4" s="35" t="s">
        <v>1739</v>
      </c>
      <c r="B4" s="25" t="s">
        <v>1200</v>
      </c>
      <c r="C4" s="0" t="n">
        <v>1.80458057898535</v>
      </c>
      <c r="D4" s="0" t="n">
        <v>4.39351592796074</v>
      </c>
      <c r="E4" s="0" t="n">
        <v>8.8266494949049</v>
      </c>
      <c r="F4" s="0" t="n">
        <v>1.07340954442453</v>
      </c>
      <c r="G4" s="0" t="n">
        <v>1.85897340717754</v>
      </c>
      <c r="H4" s="0" t="n">
        <v>0.94033153051907</v>
      </c>
      <c r="I4" s="0" t="n">
        <v>0.414073113075952</v>
      </c>
      <c r="J4" s="0" t="n">
        <v>1.00827849713437</v>
      </c>
      <c r="K4" s="0" t="n">
        <v>0.376669877098699</v>
      </c>
      <c r="L4" s="0" t="n">
        <v>0.741558041670943</v>
      </c>
      <c r="M4" s="0" t="n">
        <v>0.326250108543287</v>
      </c>
      <c r="N4" s="0" t="n">
        <v>3.96601477778186</v>
      </c>
      <c r="O4" s="0" t="n">
        <v>0.307932561726908</v>
      </c>
      <c r="P4" s="0" t="n">
        <v>0.884082692998385</v>
      </c>
      <c r="Q4" s="0" t="n">
        <v>1.44707658123802</v>
      </c>
      <c r="R4" s="0" t="n">
        <v>2.30698014899023</v>
      </c>
      <c r="S4" s="0" t="n">
        <v>1.00827849713437</v>
      </c>
      <c r="T4" s="0" t="n">
        <v>0.329626734186668</v>
      </c>
    </row>
    <row r="5" customFormat="false" ht="16" hidden="false" customHeight="false" outlineLevel="0" collapsed="false">
      <c r="A5" s="35" t="s">
        <v>1740</v>
      </c>
      <c r="B5" s="25" t="s">
        <v>1203</v>
      </c>
      <c r="C5" s="0" t="n">
        <v>12.5703406534205</v>
      </c>
      <c r="D5" s="0" t="n">
        <v>40.8034786537893</v>
      </c>
      <c r="E5" s="0" t="n">
        <v>41.3960281914235</v>
      </c>
      <c r="F5" s="0" t="n">
        <v>22.1852064801975</v>
      </c>
      <c r="G5" s="0" t="n">
        <v>26.5252639237405</v>
      </c>
      <c r="H5" s="0" t="n">
        <v>26.6734564866194</v>
      </c>
      <c r="I5" s="0" t="n">
        <v>5.00594183742543</v>
      </c>
      <c r="J5" s="0" t="n">
        <v>31.8653303112248</v>
      </c>
      <c r="K5" s="0" t="n">
        <v>3.78742467054673</v>
      </c>
      <c r="L5" s="0" t="n">
        <v>19.2708867905163</v>
      </c>
      <c r="M5" s="0" t="n">
        <v>6.90521379926315</v>
      </c>
      <c r="N5" s="0" t="n">
        <v>19.9137043708415</v>
      </c>
      <c r="O5" s="0" t="n">
        <v>13.0084567485409</v>
      </c>
      <c r="P5" s="0" t="n">
        <v>19.9137043708415</v>
      </c>
      <c r="Q5" s="0" t="n">
        <v>20.212091579837</v>
      </c>
      <c r="R5" s="0" t="n">
        <v>30.1393015544934</v>
      </c>
      <c r="S5" s="0" t="n">
        <v>15.8944112563302</v>
      </c>
      <c r="T5" s="0" t="n">
        <v>18.5979487299161</v>
      </c>
    </row>
    <row r="6" customFormat="false" ht="16" hidden="false" customHeight="false" outlineLevel="0" collapsed="false">
      <c r="A6" s="35" t="s">
        <v>1741</v>
      </c>
      <c r="B6" s="25" t="s">
        <v>1212</v>
      </c>
      <c r="C6" s="0" t="n">
        <v>0</v>
      </c>
      <c r="D6" s="0" t="n">
        <v>8.81319995729479</v>
      </c>
      <c r="E6" s="0" t="n">
        <v>3.33591245859949</v>
      </c>
      <c r="F6" s="0" t="n">
        <v>6.33603341563229</v>
      </c>
      <c r="G6" s="0" t="n">
        <v>1.74093156542785</v>
      </c>
      <c r="H6" s="0" t="n">
        <v>1.37757252230105</v>
      </c>
      <c r="I6" s="0" t="n">
        <v>3.54480006534194</v>
      </c>
      <c r="J6" s="0" t="n">
        <v>11.7691989798858</v>
      </c>
      <c r="K6" s="0" t="n">
        <v>0</v>
      </c>
      <c r="L6" s="0" t="n">
        <v>1.75638920250436</v>
      </c>
      <c r="M6" s="0" t="n">
        <v>1.61450386414102</v>
      </c>
      <c r="N6" s="0" t="n">
        <v>7.53409550417234</v>
      </c>
      <c r="O6" s="0" t="n">
        <v>1.80262828265024</v>
      </c>
      <c r="P6" s="0" t="n">
        <v>9.5169155479678</v>
      </c>
      <c r="Q6" s="0" t="n">
        <v>15.1233088720861</v>
      </c>
      <c r="R6" s="0" t="n">
        <v>5.20496921155751</v>
      </c>
      <c r="S6" s="0" t="n">
        <v>4.20368741850381</v>
      </c>
      <c r="T6" s="0" t="n">
        <v>3.54480006534194</v>
      </c>
    </row>
    <row r="7" customFormat="false" ht="16" hidden="false" customHeight="false" outlineLevel="0" collapsed="false">
      <c r="A7" s="35" t="s">
        <v>1742</v>
      </c>
      <c r="B7" s="25" t="s">
        <v>1221</v>
      </c>
      <c r="C7" s="0" t="n">
        <v>0</v>
      </c>
      <c r="D7" s="0" t="n">
        <v>7.09273162196916</v>
      </c>
      <c r="E7" s="0" t="n">
        <v>5.80449005181843</v>
      </c>
      <c r="F7" s="0" t="n">
        <v>5.25966449081747</v>
      </c>
      <c r="G7" s="0" t="n">
        <v>5.65116037357645</v>
      </c>
      <c r="H7" s="0" t="n">
        <v>4.99929760483248</v>
      </c>
      <c r="I7" s="0" t="n">
        <v>4.99929760483248</v>
      </c>
      <c r="J7" s="0" t="n">
        <v>11.9735059607579</v>
      </c>
      <c r="K7" s="0" t="n">
        <v>0</v>
      </c>
      <c r="L7" s="0" t="n">
        <v>3.53009853227958</v>
      </c>
      <c r="M7" s="0" t="n">
        <v>5.3564561547145</v>
      </c>
      <c r="N7" s="0" t="n">
        <v>4.48709701135904</v>
      </c>
      <c r="O7" s="0" t="n">
        <v>1.16863002437878</v>
      </c>
      <c r="P7" s="0" t="n">
        <v>0</v>
      </c>
      <c r="Q7" s="0" t="n">
        <v>8.46898692702466</v>
      </c>
      <c r="R7" s="0" t="n">
        <v>9.16978857167464</v>
      </c>
      <c r="S7" s="0" t="n">
        <v>1.91497104042211</v>
      </c>
      <c r="T7" s="0" t="n">
        <v>1.98534473705705</v>
      </c>
    </row>
    <row r="8" customFormat="false" ht="16" hidden="false" customHeight="false" outlineLevel="0" collapsed="false">
      <c r="A8" s="35" t="s">
        <v>1743</v>
      </c>
      <c r="B8" s="25" t="s">
        <v>1263</v>
      </c>
      <c r="C8" s="0" t="n">
        <v>0</v>
      </c>
      <c r="D8" s="0" t="n">
        <v>0.0885347188856932</v>
      </c>
      <c r="E8" s="0" t="n">
        <v>0.0885250949399569</v>
      </c>
      <c r="F8" s="0" t="n">
        <v>0.0638380627050428</v>
      </c>
      <c r="G8" s="0" t="n">
        <v>0.236083683499384</v>
      </c>
      <c r="H8" s="0" t="n">
        <v>0</v>
      </c>
      <c r="I8" s="0" t="n">
        <v>0</v>
      </c>
      <c r="J8" s="0" t="n">
        <v>0.103705495510161</v>
      </c>
      <c r="K8" s="0" t="n">
        <v>0.225949162627707</v>
      </c>
      <c r="L8" s="0" t="n">
        <v>0.0885250949399569</v>
      </c>
      <c r="M8" s="0" t="n">
        <v>0.227630779154727</v>
      </c>
      <c r="N8" s="0" t="n">
        <v>0.098334742491637</v>
      </c>
      <c r="O8" s="0" t="n">
        <v>0.252382840554376</v>
      </c>
      <c r="P8" s="0" t="n">
        <v>0</v>
      </c>
      <c r="Q8" s="0" t="n">
        <v>0</v>
      </c>
      <c r="R8" s="0" t="n">
        <v>0</v>
      </c>
      <c r="S8" s="0" t="n">
        <v>0.13797495223944</v>
      </c>
      <c r="T8" s="0" t="n">
        <v>0</v>
      </c>
    </row>
    <row r="9" customFormat="false" ht="16" hidden="false" customHeight="false" outlineLevel="0" collapsed="false">
      <c r="A9" s="35" t="s">
        <v>1281</v>
      </c>
      <c r="B9" s="25" t="s">
        <v>1281</v>
      </c>
      <c r="C9" s="0" t="n">
        <v>0</v>
      </c>
      <c r="D9" s="0" t="n">
        <v>0.392744711686157</v>
      </c>
      <c r="E9" s="0" t="n">
        <v>0.421893598032458</v>
      </c>
      <c r="F9" s="0" t="n">
        <v>0.0553826901613285</v>
      </c>
      <c r="G9" s="0" t="n">
        <v>0.374912767821348</v>
      </c>
      <c r="H9" s="0" t="n">
        <v>0.169452834164501</v>
      </c>
      <c r="I9" s="0" t="n">
        <v>0</v>
      </c>
      <c r="J9" s="0" t="n">
        <v>0</v>
      </c>
      <c r="K9" s="0" t="n">
        <v>0</v>
      </c>
      <c r="L9" s="0" t="n">
        <v>0.427229806014575</v>
      </c>
      <c r="M9" s="0" t="n">
        <v>0.0533412724994728</v>
      </c>
      <c r="N9" s="0" t="n">
        <v>0.631823695915892</v>
      </c>
      <c r="O9" s="0" t="n">
        <v>0.446996267746402</v>
      </c>
      <c r="P9" s="0" t="n">
        <v>0.141765472905358</v>
      </c>
      <c r="Q9" s="0" t="n">
        <v>0.214911437040755</v>
      </c>
      <c r="R9" s="0" t="n">
        <v>0</v>
      </c>
      <c r="S9" s="0" t="n">
        <v>0.141765472905358</v>
      </c>
      <c r="T9" s="0" t="n">
        <v>0</v>
      </c>
    </row>
    <row r="10" customFormat="false" ht="16" hidden="false" customHeight="false" outlineLevel="0" collapsed="false">
      <c r="A10" s="35" t="s">
        <v>1284</v>
      </c>
      <c r="B10" s="25" t="s">
        <v>1284</v>
      </c>
      <c r="C10" s="0" t="n">
        <v>2.1174055099892</v>
      </c>
      <c r="D10" s="0" t="n">
        <v>0.620411690862079</v>
      </c>
      <c r="E10" s="0" t="n">
        <v>0.129524264885665</v>
      </c>
      <c r="F10" s="0" t="n">
        <v>0</v>
      </c>
      <c r="G10" s="0" t="n">
        <v>1.09429984112607</v>
      </c>
      <c r="H10" s="0" t="n">
        <v>0.27042213949568</v>
      </c>
      <c r="I10" s="0" t="n">
        <v>0</v>
      </c>
      <c r="J10" s="0" t="n">
        <v>0.636934474319896</v>
      </c>
      <c r="K10" s="0" t="n">
        <v>3.83607392386516</v>
      </c>
      <c r="L10" s="0" t="n">
        <v>0.149466283485579</v>
      </c>
      <c r="M10" s="0" t="n">
        <v>0.818106260776798</v>
      </c>
      <c r="N10" s="0" t="n">
        <v>0.898338418556777</v>
      </c>
      <c r="O10" s="0" t="n">
        <v>0.112545532405268</v>
      </c>
      <c r="P10" s="0" t="n">
        <v>0.454829264091633</v>
      </c>
      <c r="Q10" s="0" t="n">
        <v>0.418000570351011</v>
      </c>
      <c r="R10" s="0" t="n">
        <v>0.454829264091633</v>
      </c>
      <c r="S10" s="0" t="n">
        <v>0.656518179337114</v>
      </c>
      <c r="T10" s="0" t="n">
        <v>0.253783414816284</v>
      </c>
    </row>
    <row r="11" customFormat="false" ht="16" hidden="false" customHeight="false" outlineLevel="0" collapsed="false">
      <c r="A11" s="35" t="s">
        <v>1744</v>
      </c>
      <c r="B11" s="26" t="s">
        <v>1302</v>
      </c>
      <c r="C11" s="0" t="n">
        <v>4.16148118198453</v>
      </c>
      <c r="D11" s="0" t="n">
        <v>2.70530402652708</v>
      </c>
      <c r="E11" s="0" t="n">
        <v>0.675994300017565</v>
      </c>
      <c r="F11" s="0" t="n">
        <v>0.689112862312714</v>
      </c>
      <c r="G11" s="0" t="n">
        <v>3.51452879775498</v>
      </c>
      <c r="H11" s="0" t="n">
        <v>1.94387862611505</v>
      </c>
      <c r="I11" s="0" t="n">
        <v>1.94387862611505</v>
      </c>
      <c r="J11" s="0" t="n">
        <v>1.57246344286913</v>
      </c>
      <c r="K11" s="0" t="n">
        <v>4.67683874365769</v>
      </c>
      <c r="L11" s="0" t="n">
        <v>1.36444113722673</v>
      </c>
      <c r="M11" s="0" t="n">
        <v>3.63837098234776</v>
      </c>
      <c r="N11" s="0" t="n">
        <v>5.67078998639856</v>
      </c>
      <c r="O11" s="0" t="n">
        <v>2.46760544066739</v>
      </c>
      <c r="P11" s="0" t="n">
        <v>0.877172013107221</v>
      </c>
      <c r="Q11" s="0" t="n">
        <v>1.8018332243798</v>
      </c>
      <c r="R11" s="0" t="n">
        <v>0.771325840761314</v>
      </c>
      <c r="S11" s="0" t="n">
        <v>3.74655062619401</v>
      </c>
      <c r="T11" s="0" t="n">
        <v>0.686673745376475</v>
      </c>
    </row>
    <row r="12" customFormat="false" ht="16" hidden="false" customHeight="false" outlineLevel="0" collapsed="false">
      <c r="A12" s="35" t="s">
        <v>1745</v>
      </c>
      <c r="B12" s="25" t="s">
        <v>1305</v>
      </c>
      <c r="C12" s="0" t="n">
        <v>6.72447573526246</v>
      </c>
      <c r="D12" s="0" t="n">
        <v>18.0837270031115</v>
      </c>
      <c r="E12" s="0" t="n">
        <v>2.20740838928214</v>
      </c>
      <c r="F12" s="0" t="n">
        <v>3.6282003585078</v>
      </c>
      <c r="G12" s="0" t="n">
        <v>13.7997594619074</v>
      </c>
      <c r="H12" s="0" t="n">
        <v>6.73684765048817</v>
      </c>
      <c r="I12" s="0" t="n">
        <v>13.9550603273024</v>
      </c>
      <c r="J12" s="0" t="n">
        <v>14.4947941599064</v>
      </c>
      <c r="K12" s="0" t="n">
        <v>21.2491383008835</v>
      </c>
      <c r="L12" s="0" t="n">
        <v>16.4990249409833</v>
      </c>
      <c r="M12" s="0" t="n">
        <v>10.9572897671591</v>
      </c>
      <c r="N12" s="0" t="n">
        <v>4.37819358159027</v>
      </c>
      <c r="O12" s="0" t="n">
        <v>3.05125628172525</v>
      </c>
      <c r="P12" s="0" t="n">
        <v>2.50763131289054</v>
      </c>
      <c r="Q12" s="0" t="n">
        <v>2.62551731161005</v>
      </c>
      <c r="R12" s="0" t="n">
        <v>6.72447573526246</v>
      </c>
      <c r="S12" s="0" t="n">
        <v>2.91945901689056</v>
      </c>
      <c r="T12" s="0" t="n">
        <v>0.549572360360781</v>
      </c>
    </row>
    <row r="13" customFormat="false" ht="16" hidden="false" customHeight="false" outlineLevel="0" collapsed="false">
      <c r="A13" s="35" t="s">
        <v>1317</v>
      </c>
      <c r="B13" s="25" t="s">
        <v>1317</v>
      </c>
      <c r="C13" s="0" t="n">
        <v>0</v>
      </c>
      <c r="D13" s="0" t="n">
        <v>3.16635382774754</v>
      </c>
      <c r="E13" s="0" t="n">
        <v>0</v>
      </c>
      <c r="F13" s="0" t="n">
        <v>0.104846619542057</v>
      </c>
      <c r="G13" s="0" t="n">
        <v>3.13887362841319</v>
      </c>
      <c r="H13" s="0" t="n">
        <v>0.885895905036173</v>
      </c>
      <c r="I13" s="0" t="n">
        <v>0</v>
      </c>
      <c r="J13" s="0" t="n">
        <v>1.31431880057053</v>
      </c>
      <c r="K13" s="0" t="n">
        <v>0.644668214648262</v>
      </c>
      <c r="L13" s="0" t="n">
        <v>0.234142461254234</v>
      </c>
      <c r="M13" s="0" t="n">
        <v>3.3648418989493</v>
      </c>
      <c r="N13" s="0" t="n">
        <v>3.29375436532735</v>
      </c>
      <c r="O13" s="0" t="n">
        <v>0</v>
      </c>
      <c r="P13" s="0" t="n">
        <v>0.931825910098928</v>
      </c>
      <c r="Q13" s="0" t="n">
        <v>0.710663957498911</v>
      </c>
      <c r="R13" s="0" t="n">
        <v>0.426301511432631</v>
      </c>
      <c r="S13" s="0" t="n">
        <v>0.160718076234952</v>
      </c>
      <c r="T13" s="0" t="n">
        <v>0.644668214648262</v>
      </c>
    </row>
    <row r="14" customFormat="false" ht="16" hidden="false" customHeight="false" outlineLevel="0" collapsed="false">
      <c r="A14" s="35" t="s">
        <v>1320</v>
      </c>
      <c r="B14" s="26" t="s">
        <v>1320</v>
      </c>
      <c r="C14" s="0" t="n">
        <v>6.90240255327683</v>
      </c>
      <c r="D14" s="0" t="n">
        <v>30.5849217817697</v>
      </c>
      <c r="E14" s="0" t="n">
        <v>1.48285130997629</v>
      </c>
      <c r="F14" s="0" t="n">
        <v>5.52896810633477</v>
      </c>
      <c r="G14" s="0" t="n">
        <v>6.02384593683648</v>
      </c>
      <c r="H14" s="0" t="n">
        <v>8.40240219147292</v>
      </c>
      <c r="I14" s="0" t="n">
        <v>0.548701260713285</v>
      </c>
      <c r="J14" s="0" t="n">
        <v>6.5278241940327</v>
      </c>
      <c r="K14" s="0" t="n">
        <v>0.850869898820909</v>
      </c>
      <c r="L14" s="0" t="n">
        <v>0.450964795237607</v>
      </c>
      <c r="M14" s="0" t="n">
        <v>7.09376899507524</v>
      </c>
      <c r="N14" s="0" t="n">
        <v>12.0427893982281</v>
      </c>
      <c r="O14" s="0" t="n">
        <v>5.52896810633477</v>
      </c>
      <c r="P14" s="0" t="n">
        <v>2.25985877070216</v>
      </c>
      <c r="Q14" s="0" t="n">
        <v>5.68581935479296</v>
      </c>
      <c r="R14" s="0" t="n">
        <v>2.57126555569909</v>
      </c>
      <c r="S14" s="0" t="n">
        <v>2.10601328198441</v>
      </c>
      <c r="T14" s="0" t="n">
        <v>3.44445351971343</v>
      </c>
    </row>
    <row r="15" customFormat="false" ht="16" hidden="false" customHeight="false" outlineLevel="0" collapsed="false">
      <c r="A15" s="35" t="s">
        <v>1323</v>
      </c>
      <c r="B15" s="26" t="s">
        <v>1323</v>
      </c>
      <c r="C15" s="0" t="n">
        <v>268.105064319517</v>
      </c>
      <c r="D15" s="0" t="n">
        <v>504.1717310437</v>
      </c>
      <c r="E15" s="0" t="n">
        <v>97.3223048891426</v>
      </c>
      <c r="F15" s="0" t="n">
        <v>45.638296073325</v>
      </c>
      <c r="G15" s="0" t="n">
        <v>108.450756507149</v>
      </c>
      <c r="H15" s="0" t="n">
        <v>108.96431832549</v>
      </c>
      <c r="I15" s="0" t="n">
        <v>32.2944537510616</v>
      </c>
      <c r="J15" s="0" t="n">
        <v>182.126771610895</v>
      </c>
      <c r="K15" s="0" t="n">
        <v>86.1172650913662</v>
      </c>
      <c r="L15" s="0" t="n">
        <v>55.1601149543262</v>
      </c>
      <c r="M15" s="0" t="n">
        <v>122.492650068847</v>
      </c>
      <c r="N15" s="0" t="n">
        <v>120.814799838253</v>
      </c>
      <c r="O15" s="0" t="n">
        <v>102.696576401735</v>
      </c>
      <c r="P15" s="0" t="n">
        <v>53.3259747171301</v>
      </c>
      <c r="Q15" s="0" t="n">
        <v>202.007876006283</v>
      </c>
      <c r="R15" s="0" t="n">
        <v>72.5143177022779</v>
      </c>
      <c r="S15" s="0" t="n">
        <v>102.696576401735</v>
      </c>
      <c r="T15" s="0" t="n">
        <v>51.9567576397559</v>
      </c>
    </row>
    <row r="16" customFormat="false" ht="16" hidden="false" customHeight="false" outlineLevel="0" collapsed="false">
      <c r="A16" s="35" t="s">
        <v>1326</v>
      </c>
      <c r="B16" s="29" t="s">
        <v>1326</v>
      </c>
      <c r="C16" s="0" t="n">
        <v>379.719743006742</v>
      </c>
      <c r="D16" s="0" t="n">
        <v>526.874496245202</v>
      </c>
      <c r="E16" s="0" t="n">
        <v>59.2195735414745</v>
      </c>
      <c r="F16" s="0" t="n">
        <v>63.6989718266987</v>
      </c>
      <c r="G16" s="0" t="n">
        <v>102.517483555806</v>
      </c>
      <c r="H16" s="0" t="n">
        <v>52.9649856008991</v>
      </c>
      <c r="I16" s="0" t="n">
        <v>55.0266997233546</v>
      </c>
      <c r="J16" s="0" t="n">
        <v>211.737307873881</v>
      </c>
      <c r="K16" s="0" t="n">
        <v>149.486690888403</v>
      </c>
      <c r="L16" s="0" t="n">
        <v>87.8778353689829</v>
      </c>
      <c r="M16" s="0" t="n">
        <v>110.52745835039</v>
      </c>
      <c r="N16" s="0" t="n">
        <v>139.564570084182</v>
      </c>
      <c r="O16" s="0" t="n">
        <v>89.3594709665053</v>
      </c>
      <c r="P16" s="0" t="n">
        <v>37.7984071719362</v>
      </c>
      <c r="Q16" s="0" t="n">
        <v>102.517483555806</v>
      </c>
      <c r="R16" s="0" t="n">
        <v>117.358868363261</v>
      </c>
      <c r="S16" s="0" t="n">
        <v>119.28995966886</v>
      </c>
      <c r="T16" s="0" t="n">
        <v>22.125246490788</v>
      </c>
    </row>
    <row r="17" customFormat="false" ht="16" hidden="false" customHeight="false" outlineLevel="0" collapsed="false">
      <c r="A17" s="35" t="s">
        <v>1746</v>
      </c>
      <c r="B17" s="26" t="s">
        <v>1338</v>
      </c>
      <c r="C17" s="0" t="n">
        <v>0</v>
      </c>
      <c r="D17" s="0" t="n">
        <v>47.625508175026</v>
      </c>
      <c r="E17" s="0" t="n">
        <v>1.88618756608125</v>
      </c>
      <c r="F17" s="0" t="n">
        <v>1.22983393648324</v>
      </c>
      <c r="G17" s="0" t="n">
        <v>2.50115072235668</v>
      </c>
      <c r="H17" s="0" t="n">
        <v>4.17925124675142</v>
      </c>
      <c r="I17" s="0" t="n">
        <v>4.19891850675518</v>
      </c>
      <c r="J17" s="0" t="n">
        <v>4.53767434516201</v>
      </c>
      <c r="K17" s="0" t="n">
        <v>0</v>
      </c>
      <c r="L17" s="0" t="n">
        <v>1.60179102945705</v>
      </c>
      <c r="M17" s="0" t="n">
        <v>8.77029759468076</v>
      </c>
      <c r="N17" s="0" t="n">
        <v>6.78877329706283</v>
      </c>
      <c r="O17" s="0" t="n">
        <v>1.66723790304598</v>
      </c>
      <c r="P17" s="0" t="n">
        <v>2.50115072235668</v>
      </c>
      <c r="Q17" s="0" t="n">
        <v>9.29961066141141</v>
      </c>
      <c r="R17" s="0" t="n">
        <v>2.37587736295914</v>
      </c>
      <c r="S17" s="0" t="n">
        <v>3.11050125845286</v>
      </c>
      <c r="T17" s="0" t="n">
        <v>0.150519818442762</v>
      </c>
    </row>
    <row r="18" customFormat="false" ht="16" hidden="false" customHeight="false" outlineLevel="0" collapsed="false">
      <c r="A18" s="35" t="s">
        <v>1747</v>
      </c>
      <c r="B18" s="26" t="s">
        <v>1341</v>
      </c>
      <c r="C18" s="0" t="n">
        <v>0</v>
      </c>
      <c r="D18" s="0" t="n">
        <v>142.644067768531</v>
      </c>
      <c r="E18" s="0" t="n">
        <v>23.5836401787264</v>
      </c>
      <c r="F18" s="0" t="n">
        <v>16.3822843034464</v>
      </c>
      <c r="G18" s="0" t="n">
        <v>26.092443837325</v>
      </c>
      <c r="H18" s="0" t="n">
        <v>21.1210226873639</v>
      </c>
      <c r="I18" s="0" t="n">
        <v>6.88362458826497</v>
      </c>
      <c r="J18" s="0" t="n">
        <v>49.1241057625677</v>
      </c>
      <c r="K18" s="0" t="n">
        <v>21.1210226873639</v>
      </c>
      <c r="L18" s="0" t="n">
        <v>15.047341681207</v>
      </c>
      <c r="M18" s="0" t="n">
        <v>25.124979841961</v>
      </c>
      <c r="N18" s="0" t="n">
        <v>35.4051023784141</v>
      </c>
      <c r="O18" s="0" t="n">
        <v>12.6489070495934</v>
      </c>
      <c r="P18" s="0" t="n">
        <v>14.6703406137533</v>
      </c>
      <c r="Q18" s="0" t="n">
        <v>25.5466797336489</v>
      </c>
      <c r="R18" s="0" t="n">
        <v>8.34894285837317</v>
      </c>
      <c r="S18" s="0" t="n">
        <v>24.7361797616521</v>
      </c>
      <c r="T18" s="0" t="n">
        <v>6.05696416694865</v>
      </c>
    </row>
    <row r="19" customFormat="false" ht="16" hidden="false" customHeight="false" outlineLevel="0" collapsed="false">
      <c r="A19" s="35" t="s">
        <v>1748</v>
      </c>
      <c r="B19" s="26" t="s">
        <v>1344</v>
      </c>
      <c r="C19" s="0" t="n">
        <v>370.954282914371</v>
      </c>
      <c r="D19" s="0" t="n">
        <v>2251.97878757611</v>
      </c>
      <c r="E19" s="0" t="n">
        <v>263.611858408807</v>
      </c>
      <c r="F19" s="0" t="n">
        <v>263.22251158386</v>
      </c>
      <c r="G19" s="0" t="n">
        <v>370.954282914371</v>
      </c>
      <c r="H19" s="0" t="n">
        <v>390.664290229683</v>
      </c>
      <c r="I19" s="0" t="n">
        <v>312.914259511795</v>
      </c>
      <c r="J19" s="0" t="n">
        <v>1288.25826240474</v>
      </c>
      <c r="K19" s="0" t="n">
        <v>376.922420614042</v>
      </c>
      <c r="L19" s="0" t="n">
        <v>361.700708200759</v>
      </c>
      <c r="M19" s="0" t="n">
        <v>393.728678997184</v>
      </c>
      <c r="N19" s="0" t="n">
        <v>423.256626107415</v>
      </c>
      <c r="O19" s="0" t="n">
        <v>367.951979681484</v>
      </c>
      <c r="P19" s="0" t="n">
        <v>271.588117943753</v>
      </c>
      <c r="Q19" s="0" t="n">
        <v>529.448660663203</v>
      </c>
      <c r="R19" s="0" t="n">
        <v>427.460922361452</v>
      </c>
      <c r="S19" s="0" t="n">
        <v>350.589046911484</v>
      </c>
      <c r="T19" s="0" t="n">
        <v>202.817287609535</v>
      </c>
    </row>
    <row r="20" customFormat="false" ht="16" hidden="false" customHeight="false" outlineLevel="0" collapsed="false">
      <c r="A20" s="35" t="s">
        <v>1749</v>
      </c>
      <c r="B20" s="26" t="s">
        <v>1347</v>
      </c>
      <c r="C20" s="0" t="n">
        <v>199.084303817529</v>
      </c>
      <c r="D20" s="0" t="n">
        <v>992.554559862923</v>
      </c>
      <c r="E20" s="0" t="n">
        <v>285.645684334829</v>
      </c>
      <c r="F20" s="0" t="n">
        <v>186.684056549532</v>
      </c>
      <c r="G20" s="0" t="n">
        <v>175.397556014195</v>
      </c>
      <c r="H20" s="0" t="n">
        <v>133.371672402894</v>
      </c>
      <c r="I20" s="0" t="n">
        <v>72.3453286779012</v>
      </c>
      <c r="J20" s="0" t="n">
        <v>384.097525530068</v>
      </c>
      <c r="K20" s="0" t="n">
        <v>43.6530323253501</v>
      </c>
      <c r="L20" s="0" t="n">
        <v>288.795802114338</v>
      </c>
      <c r="M20" s="0" t="n">
        <v>136.101497277114</v>
      </c>
      <c r="N20" s="0" t="n">
        <v>246.943811344337</v>
      </c>
      <c r="O20" s="0" t="n">
        <v>175.397556014195</v>
      </c>
      <c r="P20" s="0" t="n">
        <v>59.4863140664842</v>
      </c>
      <c r="Q20" s="0" t="n">
        <v>137.195912957184</v>
      </c>
      <c r="R20" s="0" t="n">
        <v>478.451858071739</v>
      </c>
      <c r="S20" s="0" t="n">
        <v>114.17275676987</v>
      </c>
      <c r="T20" s="0" t="n">
        <v>68.8458980432424</v>
      </c>
    </row>
    <row r="21" customFormat="false" ht="16" hidden="false" customHeight="false" outlineLevel="0" collapsed="false">
      <c r="A21" s="35" t="s">
        <v>1350</v>
      </c>
      <c r="B21" s="26" t="s">
        <v>1350</v>
      </c>
      <c r="C21" s="0" t="n">
        <v>0</v>
      </c>
      <c r="D21" s="0" t="n">
        <v>32.1777237758041</v>
      </c>
      <c r="E21" s="0" t="n">
        <v>14.982672344999</v>
      </c>
      <c r="F21" s="0" t="n">
        <v>6.47047383907735</v>
      </c>
      <c r="G21" s="0" t="n">
        <v>3.66746351096527</v>
      </c>
      <c r="H21" s="0" t="n">
        <v>1.90349090398258</v>
      </c>
      <c r="I21" s="0" t="n">
        <v>0</v>
      </c>
      <c r="J21" s="0" t="n">
        <v>51.885005072555</v>
      </c>
      <c r="K21" s="0" t="n">
        <v>0</v>
      </c>
      <c r="L21" s="0" t="n">
        <v>5.43723699065996</v>
      </c>
      <c r="M21" s="0" t="n">
        <v>4.93592844826517</v>
      </c>
      <c r="N21" s="0" t="n">
        <v>9.97316472447892</v>
      </c>
      <c r="O21" s="0" t="n">
        <v>4.93592844826517</v>
      </c>
      <c r="P21" s="0" t="n">
        <v>0</v>
      </c>
      <c r="Q21" s="0" t="n">
        <v>15.7155012315601</v>
      </c>
      <c r="R21" s="0" t="n">
        <v>16.9465615984154</v>
      </c>
      <c r="S21" s="0" t="n">
        <v>2.05218788852837</v>
      </c>
      <c r="T21" s="0" t="n">
        <v>0.605579734665064</v>
      </c>
    </row>
    <row r="22" customFormat="false" ht="16" hidden="false" customHeight="false" outlineLevel="0" collapsed="false">
      <c r="A22" s="35" t="s">
        <v>1353</v>
      </c>
      <c r="B22" s="26" t="s">
        <v>1353</v>
      </c>
      <c r="C22" s="0" t="n">
        <v>102.990275061442</v>
      </c>
      <c r="D22" s="0" t="n">
        <v>79.0890546788376</v>
      </c>
      <c r="E22" s="0" t="n">
        <v>13.1758498347333</v>
      </c>
      <c r="F22" s="0" t="n">
        <v>27.3556667906788</v>
      </c>
      <c r="G22" s="0" t="n">
        <v>7.80783679044975</v>
      </c>
      <c r="H22" s="0" t="n">
        <v>16.3192737233968</v>
      </c>
      <c r="I22" s="0" t="n">
        <v>8.57622204294332</v>
      </c>
      <c r="J22" s="0" t="n">
        <v>42.5173591814267</v>
      </c>
      <c r="K22" s="0" t="n">
        <v>2.86303408732743</v>
      </c>
      <c r="L22" s="0" t="n">
        <v>11.8136097711177</v>
      </c>
      <c r="M22" s="0" t="n">
        <v>10.8078101546897</v>
      </c>
      <c r="N22" s="0" t="n">
        <v>29.1300591846488</v>
      </c>
      <c r="O22" s="0" t="n">
        <v>8.52294877562431</v>
      </c>
      <c r="P22" s="0" t="n">
        <v>4.3174526114008</v>
      </c>
      <c r="Q22" s="0" t="n">
        <v>14.195228332051</v>
      </c>
      <c r="R22" s="0" t="n">
        <v>26.3354217801318</v>
      </c>
      <c r="S22" s="0" t="n">
        <v>13.1758498347333</v>
      </c>
      <c r="T22" s="0" t="n">
        <v>7.49798723498594</v>
      </c>
    </row>
    <row r="23" customFormat="false" ht="16" hidden="false" customHeight="false" outlineLevel="0" collapsed="false">
      <c r="A23" s="35" t="s">
        <v>1356</v>
      </c>
      <c r="B23" s="29" t="s">
        <v>1356</v>
      </c>
      <c r="C23" s="0" t="n">
        <v>193.56521563405</v>
      </c>
      <c r="D23" s="0" t="n">
        <v>433.500573643232</v>
      </c>
      <c r="E23" s="0" t="n">
        <v>29.9702374933193</v>
      </c>
      <c r="F23" s="0" t="n">
        <v>37.7870598978591</v>
      </c>
      <c r="G23" s="0" t="n">
        <v>39.5269417511767</v>
      </c>
      <c r="H23" s="0" t="n">
        <v>64.2823277375852</v>
      </c>
      <c r="I23" s="0" t="n">
        <v>2.94636590197462</v>
      </c>
      <c r="J23" s="0" t="n">
        <v>95.1952692336667</v>
      </c>
      <c r="K23" s="0" t="n">
        <v>2.52146187626094</v>
      </c>
      <c r="L23" s="0" t="n">
        <v>47.9100379759828</v>
      </c>
      <c r="M23" s="0" t="n">
        <v>41.5069529728456</v>
      </c>
      <c r="N23" s="0" t="n">
        <v>80.001286622799</v>
      </c>
      <c r="O23" s="0" t="n">
        <v>25.9285067569827</v>
      </c>
      <c r="P23" s="0" t="n">
        <v>43.0026988507141</v>
      </c>
      <c r="Q23" s="0" t="n">
        <v>65.8211195220353</v>
      </c>
      <c r="R23" s="0" t="n">
        <v>57.2901864530853</v>
      </c>
      <c r="S23" s="0" t="n">
        <v>43.0026988507141</v>
      </c>
      <c r="T23" s="0" t="n">
        <v>20.3971856294412</v>
      </c>
    </row>
    <row r="24" customFormat="false" ht="16" hidden="false" customHeight="false" outlineLevel="0" collapsed="false">
      <c r="A24" s="35" t="s">
        <v>1359</v>
      </c>
      <c r="B24" s="26" t="s">
        <v>1359</v>
      </c>
      <c r="C24" s="0" t="n">
        <v>1092.18794940537</v>
      </c>
      <c r="D24" s="0" t="n">
        <v>1587.58616117909</v>
      </c>
      <c r="E24" s="0" t="n">
        <v>144.651395681677</v>
      </c>
      <c r="F24" s="0" t="n">
        <v>160.412791287584</v>
      </c>
      <c r="G24" s="0" t="n">
        <v>273.050824808089</v>
      </c>
      <c r="H24" s="0" t="n">
        <v>422.464353445248</v>
      </c>
      <c r="I24" s="0" t="n">
        <v>73.4568304956363</v>
      </c>
      <c r="J24" s="0" t="n">
        <v>629.69700020943</v>
      </c>
      <c r="K24" s="0" t="n">
        <v>37.9616677470788</v>
      </c>
      <c r="L24" s="0" t="n">
        <v>197.673971056143</v>
      </c>
      <c r="M24" s="0" t="n">
        <v>383.937454256758</v>
      </c>
      <c r="N24" s="0" t="n">
        <v>566.244531853105</v>
      </c>
      <c r="O24" s="0" t="n">
        <v>190.90457979462</v>
      </c>
      <c r="P24" s="0" t="n">
        <v>252.429165051888</v>
      </c>
      <c r="Q24" s="0" t="n">
        <v>335.666996634558</v>
      </c>
      <c r="R24" s="0" t="n">
        <v>252.429165051888</v>
      </c>
      <c r="S24" s="0" t="n">
        <v>250.592079328017</v>
      </c>
      <c r="T24" s="0" t="n">
        <v>201.805654411164</v>
      </c>
    </row>
    <row r="25" customFormat="false" ht="16" hidden="false" customHeight="false" outlineLevel="0" collapsed="false">
      <c r="A25" s="35" t="s">
        <v>1362</v>
      </c>
      <c r="B25" s="26" t="s">
        <v>1362</v>
      </c>
      <c r="C25" s="0" t="n">
        <v>3738.53565677005</v>
      </c>
      <c r="D25" s="0" t="n">
        <v>1608.12716113358</v>
      </c>
      <c r="E25" s="0" t="n">
        <v>634.993327245909</v>
      </c>
      <c r="F25" s="0" t="n">
        <v>1041.4888219975</v>
      </c>
      <c r="G25" s="0" t="n">
        <v>625.324058263671</v>
      </c>
      <c r="H25" s="0" t="n">
        <v>634.993327245909</v>
      </c>
      <c r="I25" s="0" t="n">
        <v>411.162561175602</v>
      </c>
      <c r="J25" s="0" t="n">
        <v>652.182658246625</v>
      </c>
      <c r="K25" s="0" t="n">
        <v>274.073505092852</v>
      </c>
      <c r="L25" s="0" t="n">
        <v>340.803012419173</v>
      </c>
      <c r="M25" s="0" t="n">
        <v>657.831863347103</v>
      </c>
      <c r="N25" s="0" t="n">
        <v>868.546667646951</v>
      </c>
      <c r="O25" s="0" t="n">
        <v>667.134756527797</v>
      </c>
      <c r="P25" s="0" t="n">
        <v>338.701560127788</v>
      </c>
      <c r="Q25" s="0" t="n">
        <v>343.518074877142</v>
      </c>
      <c r="R25" s="0" t="n">
        <v>521.461482151316</v>
      </c>
      <c r="S25" s="0" t="n">
        <v>812.391970161021</v>
      </c>
      <c r="T25" s="0" t="n">
        <v>514.967387372671</v>
      </c>
    </row>
    <row r="26" customFormat="false" ht="16" hidden="false" customHeight="false" outlineLevel="0" collapsed="false">
      <c r="A26" s="35" t="s">
        <v>1365</v>
      </c>
      <c r="B26" s="26" t="s">
        <v>1365</v>
      </c>
      <c r="C26" s="0" t="n">
        <v>8625.0954844503</v>
      </c>
      <c r="D26" s="0" t="n">
        <v>8772.51674373487</v>
      </c>
      <c r="E26" s="0" t="n">
        <v>2980.10699418572</v>
      </c>
      <c r="F26" s="0" t="n">
        <v>1936.31202015761</v>
      </c>
      <c r="G26" s="0" t="n">
        <v>2174.27059050617</v>
      </c>
      <c r="H26" s="0" t="n">
        <v>2256.00635667627</v>
      </c>
      <c r="I26" s="0" t="n">
        <v>1495.63224412073</v>
      </c>
      <c r="J26" s="0" t="n">
        <v>4261.18748925741</v>
      </c>
      <c r="K26" s="0" t="n">
        <v>1275.77334020046</v>
      </c>
      <c r="L26" s="0" t="n">
        <v>1741.55355126758</v>
      </c>
      <c r="M26" s="0" t="n">
        <v>2640.18148437597</v>
      </c>
      <c r="N26" s="0" t="n">
        <v>2791.92414439584</v>
      </c>
      <c r="O26" s="0" t="n">
        <v>1949.0143796477</v>
      </c>
      <c r="P26" s="0" t="n">
        <v>1708.61972851587</v>
      </c>
      <c r="Q26" s="0" t="n">
        <v>2174.27059050617</v>
      </c>
      <c r="R26" s="0" t="n">
        <v>2901.17609697283</v>
      </c>
      <c r="S26" s="0" t="n">
        <v>2008.87057646238</v>
      </c>
      <c r="T26" s="0" t="n">
        <v>1454.64161114547</v>
      </c>
    </row>
    <row r="27" customFormat="false" ht="16" hidden="false" customHeight="false" outlineLevel="0" collapsed="false">
      <c r="A27" s="35" t="s">
        <v>1368</v>
      </c>
      <c r="B27" s="25" t="s">
        <v>1368</v>
      </c>
      <c r="C27" s="0" t="n">
        <v>715.404576799677</v>
      </c>
      <c r="D27" s="0" t="n">
        <v>1548.93544053588</v>
      </c>
      <c r="E27" s="0" t="n">
        <v>370.018174555993</v>
      </c>
      <c r="F27" s="0" t="n">
        <v>267.443010789055</v>
      </c>
      <c r="G27" s="0" t="n">
        <v>171.28984840161</v>
      </c>
      <c r="H27" s="0" t="n">
        <v>220.595982299642</v>
      </c>
      <c r="I27" s="0" t="n">
        <v>130.206499195176</v>
      </c>
      <c r="J27" s="0" t="n">
        <v>474.41346247566</v>
      </c>
      <c r="K27" s="0" t="n">
        <v>140.210767052264</v>
      </c>
      <c r="L27" s="0" t="n">
        <v>214.029944575593</v>
      </c>
      <c r="M27" s="0" t="n">
        <v>243.127039063178</v>
      </c>
      <c r="N27" s="0" t="n">
        <v>330.208065286917</v>
      </c>
      <c r="O27" s="0" t="n">
        <v>144.958166403288</v>
      </c>
      <c r="P27" s="0" t="n">
        <v>91.0799304670112</v>
      </c>
      <c r="Q27" s="0" t="n">
        <v>243.127039063178</v>
      </c>
      <c r="R27" s="0" t="n">
        <v>384.955109159023</v>
      </c>
      <c r="S27" s="0" t="n">
        <v>260.757497649877</v>
      </c>
      <c r="T27" s="0" t="n">
        <v>114.529829760919</v>
      </c>
    </row>
    <row r="28" customFormat="false" ht="16" hidden="false" customHeight="false" outlineLevel="0" collapsed="false">
      <c r="A28" s="35" t="s">
        <v>1750</v>
      </c>
      <c r="B28" s="25" t="s">
        <v>1374</v>
      </c>
      <c r="C28" s="0" t="n">
        <v>47.0652422040279</v>
      </c>
      <c r="D28" s="0" t="n">
        <v>698.987974955534</v>
      </c>
      <c r="E28" s="0" t="n">
        <v>83.1573177325619</v>
      </c>
      <c r="F28" s="0" t="n">
        <v>120.829387492813</v>
      </c>
      <c r="G28" s="0" t="n">
        <v>39.8342959806382</v>
      </c>
      <c r="H28" s="0" t="n">
        <v>64.1796024443352</v>
      </c>
      <c r="I28" s="0" t="n">
        <v>37.4996787846468</v>
      </c>
      <c r="J28" s="0" t="n">
        <v>332.348191971966</v>
      </c>
      <c r="K28" s="0" t="n">
        <v>88.0628923188889</v>
      </c>
      <c r="L28" s="0" t="n">
        <v>69.4312583393205</v>
      </c>
      <c r="M28" s="0" t="n">
        <v>95.7655713098384</v>
      </c>
      <c r="N28" s="0" t="n">
        <v>141.324486269897</v>
      </c>
      <c r="O28" s="0" t="n">
        <v>100.096313497414</v>
      </c>
      <c r="P28" s="0" t="n">
        <v>86.4267349294745</v>
      </c>
      <c r="Q28" s="0" t="n">
        <v>161.897316299303</v>
      </c>
      <c r="R28" s="0" t="n">
        <v>179.805042414847</v>
      </c>
      <c r="S28" s="0" t="n">
        <v>88.0628923188889</v>
      </c>
      <c r="T28" s="0" t="n">
        <v>58.688143938952</v>
      </c>
    </row>
    <row r="29" customFormat="false" ht="16" hidden="false" customHeight="false" outlineLevel="0" collapsed="false">
      <c r="A29" s="35" t="s">
        <v>1751</v>
      </c>
      <c r="B29" s="25" t="s">
        <v>1377</v>
      </c>
      <c r="C29" s="0" t="n">
        <v>66.9216447440581</v>
      </c>
      <c r="D29" s="0" t="n">
        <v>860.383845785242</v>
      </c>
      <c r="E29" s="0" t="n">
        <v>173.281458483013</v>
      </c>
      <c r="F29" s="0" t="n">
        <v>231.452294788108</v>
      </c>
      <c r="G29" s="0" t="n">
        <v>86.9099763916317</v>
      </c>
      <c r="H29" s="0" t="n">
        <v>147.578492659971</v>
      </c>
      <c r="I29" s="0" t="n">
        <v>18.3736696014371</v>
      </c>
      <c r="J29" s="0" t="n">
        <v>314.547307602374</v>
      </c>
      <c r="K29" s="0" t="n">
        <v>34.4692083523822</v>
      </c>
      <c r="L29" s="0" t="n">
        <v>173.281458483013</v>
      </c>
      <c r="M29" s="0" t="n">
        <v>219.25619937231</v>
      </c>
      <c r="N29" s="0" t="n">
        <v>318.825589089439</v>
      </c>
      <c r="O29" s="0" t="n">
        <v>191.383790871253</v>
      </c>
      <c r="P29" s="0" t="n">
        <v>124.239480914944</v>
      </c>
      <c r="Q29" s="0" t="n">
        <v>375.91420989144</v>
      </c>
      <c r="R29" s="0" t="n">
        <v>492.660293674375</v>
      </c>
      <c r="S29" s="0" t="n">
        <v>132.462018982928</v>
      </c>
      <c r="T29" s="0" t="n">
        <v>63.1938205197018</v>
      </c>
    </row>
    <row r="30" customFormat="false" ht="16" hidden="false" customHeight="false" outlineLevel="0" collapsed="false">
      <c r="A30" s="35" t="s">
        <v>1752</v>
      </c>
      <c r="B30" s="25" t="s">
        <v>1380</v>
      </c>
      <c r="C30" s="0" t="n">
        <v>1124.60665870619</v>
      </c>
      <c r="D30" s="0" t="n">
        <v>4407.34197901831</v>
      </c>
      <c r="E30" s="0" t="n">
        <v>2005.5328265461</v>
      </c>
      <c r="F30" s="0" t="n">
        <v>913.159941827037</v>
      </c>
      <c r="G30" s="0" t="n">
        <v>802.598405321534</v>
      </c>
      <c r="H30" s="0" t="n">
        <v>1124.60665870619</v>
      </c>
      <c r="I30" s="0" t="n">
        <v>433.735832680472</v>
      </c>
      <c r="J30" s="0" t="n">
        <v>2728.32589098144</v>
      </c>
      <c r="K30" s="0" t="n">
        <v>496.431371802811</v>
      </c>
      <c r="L30" s="0" t="n">
        <v>742.255337165144</v>
      </c>
      <c r="M30" s="0" t="n">
        <v>1573.99302841973</v>
      </c>
      <c r="N30" s="0" t="n">
        <v>1736.83738925854</v>
      </c>
      <c r="O30" s="0" t="n">
        <v>1040.14169786546</v>
      </c>
      <c r="P30" s="0" t="n">
        <v>1104.34749732108</v>
      </c>
      <c r="Q30" s="0" t="n">
        <v>1217.00406638303</v>
      </c>
      <c r="R30" s="0" t="n">
        <v>1555.58874822374</v>
      </c>
      <c r="S30" s="0" t="n">
        <v>1299.29268884374</v>
      </c>
      <c r="T30" s="0" t="n">
        <v>575.679964528663</v>
      </c>
    </row>
    <row r="31" customFormat="false" ht="16" hidden="false" customHeight="false" outlineLevel="0" collapsed="false">
      <c r="A31" s="35" t="s">
        <v>1753</v>
      </c>
      <c r="B31" s="26" t="s">
        <v>1383</v>
      </c>
      <c r="C31" s="0" t="n">
        <v>6482.0138702517</v>
      </c>
      <c r="D31" s="0" t="n">
        <v>3664.70795176892</v>
      </c>
      <c r="E31" s="0" t="n">
        <v>4017.9953412834</v>
      </c>
      <c r="F31" s="0" t="n">
        <v>3854.62382047553</v>
      </c>
      <c r="G31" s="0" t="n">
        <v>2948.05490801645</v>
      </c>
      <c r="H31" s="0" t="n">
        <v>3798.28615579125</v>
      </c>
      <c r="I31" s="0" t="n">
        <v>3854.62382047553</v>
      </c>
      <c r="J31" s="0" t="n">
        <v>4759.57948695387</v>
      </c>
      <c r="K31" s="0" t="n">
        <v>2583.82559647117</v>
      </c>
      <c r="L31" s="0" t="n">
        <v>1184.92956481577</v>
      </c>
      <c r="M31" s="0" t="n">
        <v>5890.73474501631</v>
      </c>
      <c r="N31" s="0" t="n">
        <v>5247.62250487079</v>
      </c>
      <c r="O31" s="0" t="n">
        <v>2534.97172190475</v>
      </c>
      <c r="P31" s="0" t="n">
        <v>3915.27563410282</v>
      </c>
      <c r="Q31" s="0" t="n">
        <v>1702.50471741888</v>
      </c>
      <c r="R31" s="0" t="n">
        <v>3867.06174912802</v>
      </c>
      <c r="S31" s="0" t="n">
        <v>7019.98438305486</v>
      </c>
      <c r="T31" s="0" t="n">
        <v>3219.04017362286</v>
      </c>
    </row>
    <row r="32" customFormat="false" ht="16" hidden="false" customHeight="false" outlineLevel="0" collapsed="false">
      <c r="A32" s="35" t="s">
        <v>1754</v>
      </c>
      <c r="B32" s="26" t="s">
        <v>1386</v>
      </c>
      <c r="C32" s="0" t="n">
        <v>11834.0324558291</v>
      </c>
      <c r="D32" s="0" t="n">
        <v>21210.6074827098</v>
      </c>
      <c r="E32" s="0" t="n">
        <v>13260.39158947</v>
      </c>
      <c r="F32" s="0" t="n">
        <v>7543.84448878818</v>
      </c>
      <c r="G32" s="0" t="n">
        <v>4381.43773478448</v>
      </c>
      <c r="H32" s="0" t="n">
        <v>6872.35636018824</v>
      </c>
      <c r="I32" s="0" t="n">
        <v>6280.56009142257</v>
      </c>
      <c r="J32" s="0" t="n">
        <v>20156.6445690904</v>
      </c>
      <c r="K32" s="0" t="n">
        <v>5916.94377312033</v>
      </c>
      <c r="L32" s="0" t="n">
        <v>4572.19221492354</v>
      </c>
      <c r="M32" s="0" t="n">
        <v>8619.9496359148</v>
      </c>
      <c r="N32" s="0" t="n">
        <v>10430.3615410065</v>
      </c>
      <c r="O32" s="0" t="n">
        <v>7322.11791760748</v>
      </c>
      <c r="P32" s="0" t="n">
        <v>7543.84448878818</v>
      </c>
      <c r="Q32" s="0" t="n">
        <v>5703.94478907084</v>
      </c>
      <c r="R32" s="0" t="n">
        <v>8942.6764414589</v>
      </c>
      <c r="S32" s="0" t="n">
        <v>10224.2274918883</v>
      </c>
      <c r="T32" s="0" t="n">
        <v>4747.21830040955</v>
      </c>
    </row>
    <row r="33" customFormat="false" ht="16" hidden="false" customHeight="false" outlineLevel="0" collapsed="false">
      <c r="A33" s="35" t="s">
        <v>1755</v>
      </c>
      <c r="B33" s="26" t="s">
        <v>1389</v>
      </c>
      <c r="C33" s="0" t="n">
        <v>658.78367333861</v>
      </c>
      <c r="D33" s="0" t="n">
        <v>1875.64343252829</v>
      </c>
      <c r="E33" s="0" t="n">
        <v>971.890907080024</v>
      </c>
      <c r="F33" s="0" t="n">
        <v>542.626915141881</v>
      </c>
      <c r="G33" s="0" t="n">
        <v>283.272951343004</v>
      </c>
      <c r="H33" s="0" t="n">
        <v>430.808808035401</v>
      </c>
      <c r="I33" s="0" t="n">
        <v>330.815007559525</v>
      </c>
      <c r="J33" s="0" t="n">
        <v>1671.04214080807</v>
      </c>
      <c r="K33" s="0" t="n">
        <v>221.667693301581</v>
      </c>
      <c r="L33" s="0" t="n">
        <v>355.226188032434</v>
      </c>
      <c r="M33" s="0" t="n">
        <v>615.001922766799</v>
      </c>
      <c r="N33" s="0" t="n">
        <v>743.497500275705</v>
      </c>
      <c r="O33" s="0" t="n">
        <v>422.065531848031</v>
      </c>
      <c r="P33" s="0" t="n">
        <v>305.426611249332</v>
      </c>
      <c r="Q33" s="0" t="n">
        <v>542.626915141881</v>
      </c>
      <c r="R33" s="0" t="n">
        <v>819.043620548594</v>
      </c>
      <c r="S33" s="0" t="n">
        <v>631.020863025745</v>
      </c>
      <c r="T33" s="0" t="n">
        <v>379.62556736637</v>
      </c>
    </row>
    <row r="34" customFormat="false" ht="16" hidden="false" customHeight="false" outlineLevel="0" collapsed="false">
      <c r="A34" s="35" t="s">
        <v>1392</v>
      </c>
      <c r="B34" s="26" t="s">
        <v>1392</v>
      </c>
      <c r="C34" s="0" t="n">
        <v>90.2685991887062</v>
      </c>
      <c r="D34" s="0" t="n">
        <v>130.756007215216</v>
      </c>
      <c r="E34" s="0" t="n">
        <v>30.9794335548362</v>
      </c>
      <c r="F34" s="0" t="n">
        <v>48.0079142287009</v>
      </c>
      <c r="G34" s="0" t="n">
        <v>27.2906798913124</v>
      </c>
      <c r="H34" s="0" t="n">
        <v>39.7072768139355</v>
      </c>
      <c r="I34" s="0" t="n">
        <v>11.075984683394</v>
      </c>
      <c r="J34" s="0" t="n">
        <v>54.5704850382134</v>
      </c>
      <c r="K34" s="0" t="n">
        <v>3.18714500934413</v>
      </c>
      <c r="L34" s="0" t="n">
        <v>18.3702401724315</v>
      </c>
      <c r="M34" s="0" t="n">
        <v>38.9453313981616</v>
      </c>
      <c r="N34" s="0" t="n">
        <v>54.3497040767562</v>
      </c>
      <c r="O34" s="0" t="n">
        <v>39.7072768139355</v>
      </c>
      <c r="P34" s="0" t="n">
        <v>21.8373075417631</v>
      </c>
      <c r="Q34" s="0" t="n">
        <v>54.7456369542438</v>
      </c>
      <c r="R34" s="0" t="n">
        <v>54.216724798691</v>
      </c>
      <c r="S34" s="0" t="n">
        <v>42.4007641689663</v>
      </c>
      <c r="T34" s="0" t="n">
        <v>19.9187893072588</v>
      </c>
    </row>
    <row r="35" customFormat="false" ht="16" hidden="false" customHeight="false" outlineLevel="0" collapsed="false">
      <c r="A35" s="35" t="s">
        <v>1395</v>
      </c>
      <c r="B35" s="26" t="s">
        <v>1395</v>
      </c>
      <c r="C35" s="0" t="n">
        <v>25075.5739140206</v>
      </c>
      <c r="D35" s="0" t="n">
        <v>24283.5256878476</v>
      </c>
      <c r="E35" s="0" t="n">
        <v>9964.78827495111</v>
      </c>
      <c r="F35" s="0" t="n">
        <v>12667.9283491731</v>
      </c>
      <c r="G35" s="0" t="n">
        <v>2883.19871119096</v>
      </c>
      <c r="H35" s="0" t="n">
        <v>9771.17370232493</v>
      </c>
      <c r="I35" s="0" t="n">
        <v>5561.86432409138</v>
      </c>
      <c r="J35" s="0" t="n">
        <v>19202.8034932115</v>
      </c>
      <c r="K35" s="0" t="n">
        <v>8061.18633338236</v>
      </c>
      <c r="L35" s="0" t="n">
        <v>12738.5590937083</v>
      </c>
      <c r="M35" s="0" t="n">
        <v>7827.97253544714</v>
      </c>
      <c r="N35" s="0" t="n">
        <v>14988.5729515127</v>
      </c>
      <c r="O35" s="0" t="n">
        <v>12640.6110046455</v>
      </c>
      <c r="P35" s="0" t="n">
        <v>9994.04503892625</v>
      </c>
      <c r="Q35" s="0" t="n">
        <v>10200.6837566946</v>
      </c>
      <c r="R35" s="0" t="n">
        <v>21298.7415493261</v>
      </c>
      <c r="S35" s="0" t="n">
        <v>9690.16663128847</v>
      </c>
      <c r="T35" s="0" t="n">
        <v>10200.6837566946</v>
      </c>
    </row>
    <row r="36" customFormat="false" ht="16" hidden="false" customHeight="false" outlineLevel="0" collapsed="false">
      <c r="A36" s="35" t="s">
        <v>1398</v>
      </c>
      <c r="B36" s="26" t="s">
        <v>1398</v>
      </c>
      <c r="C36" s="0" t="n">
        <v>19498.9802177838</v>
      </c>
      <c r="D36" s="0" t="n">
        <v>11451.9736640268</v>
      </c>
      <c r="E36" s="0" t="n">
        <v>4763.88726194028</v>
      </c>
      <c r="F36" s="0" t="n">
        <v>5541.67145804444</v>
      </c>
      <c r="G36" s="0" t="n">
        <v>2269.5385232149</v>
      </c>
      <c r="H36" s="0" t="n">
        <v>4270.05426002669</v>
      </c>
      <c r="I36" s="0" t="n">
        <v>2702.51885861254</v>
      </c>
      <c r="J36" s="0" t="n">
        <v>8186.18601047765</v>
      </c>
      <c r="K36" s="0" t="n">
        <v>3668.92477122464</v>
      </c>
      <c r="L36" s="0" t="n">
        <v>5088.61426152109</v>
      </c>
      <c r="M36" s="0" t="n">
        <v>4583.07096870232</v>
      </c>
      <c r="N36" s="0" t="n">
        <v>7099.93980443334</v>
      </c>
      <c r="O36" s="0" t="n">
        <v>5792.93507497258</v>
      </c>
      <c r="P36" s="0" t="n">
        <v>5088.61426152109</v>
      </c>
      <c r="Q36" s="0" t="n">
        <v>3666.98603268696</v>
      </c>
      <c r="R36" s="0" t="n">
        <v>10561.1748051501</v>
      </c>
      <c r="S36" s="0" t="n">
        <v>5558.42935985687</v>
      </c>
      <c r="T36" s="0" t="n">
        <v>4608.02714024013</v>
      </c>
    </row>
    <row r="37" customFormat="false" ht="16" hidden="false" customHeight="false" outlineLevel="0" collapsed="false">
      <c r="A37" s="35" t="s">
        <v>1401</v>
      </c>
      <c r="B37" s="26" t="s">
        <v>1401</v>
      </c>
      <c r="C37" s="0" t="n">
        <v>30246.2975639624</v>
      </c>
      <c r="D37" s="0" t="n">
        <v>20681.8906124623</v>
      </c>
      <c r="E37" s="0" t="n">
        <v>8554.38446190955</v>
      </c>
      <c r="F37" s="0" t="n">
        <v>5778.37707579396</v>
      </c>
      <c r="G37" s="0" t="n">
        <v>4504.22129504521</v>
      </c>
      <c r="H37" s="0" t="n">
        <v>7064.15765259535</v>
      </c>
      <c r="I37" s="0" t="n">
        <v>4187.90234077224</v>
      </c>
      <c r="J37" s="0" t="n">
        <v>11198.6344296252</v>
      </c>
      <c r="K37" s="0" t="n">
        <v>5635.42204815429</v>
      </c>
      <c r="L37" s="0" t="n">
        <v>4981.35456224982</v>
      </c>
      <c r="M37" s="0" t="n">
        <v>7717.73411236401</v>
      </c>
      <c r="N37" s="0" t="n">
        <v>10727.7855383597</v>
      </c>
      <c r="O37" s="0" t="n">
        <v>7064.15765259535</v>
      </c>
      <c r="P37" s="0" t="n">
        <v>5760.23388002101</v>
      </c>
      <c r="Q37" s="0" t="n">
        <v>5162.83970869283</v>
      </c>
      <c r="R37" s="0" t="n">
        <v>10122.8910993412</v>
      </c>
      <c r="S37" s="0" t="n">
        <v>7526.15610880311</v>
      </c>
      <c r="T37" s="0" t="n">
        <v>5789.15498874019</v>
      </c>
    </row>
    <row r="38" customFormat="false" ht="16" hidden="false" customHeight="false" outlineLevel="0" collapsed="false">
      <c r="A38" s="35" t="s">
        <v>1404</v>
      </c>
      <c r="B38" s="26" t="s">
        <v>1404</v>
      </c>
      <c r="C38" s="0" t="n">
        <v>64256.0324982816</v>
      </c>
      <c r="D38" s="0" t="n">
        <v>23040.7512697334</v>
      </c>
      <c r="E38" s="0" t="n">
        <v>17575.6492879225</v>
      </c>
      <c r="F38" s="0" t="n">
        <v>10678.4671255116</v>
      </c>
      <c r="G38" s="0" t="n">
        <v>8454.29627759878</v>
      </c>
      <c r="H38" s="0" t="n">
        <v>13337.5237058369</v>
      </c>
      <c r="I38" s="0" t="n">
        <v>12667.357035343</v>
      </c>
      <c r="J38" s="0" t="n">
        <v>17520.5831064959</v>
      </c>
      <c r="K38" s="0" t="n">
        <v>9757.72258051226</v>
      </c>
      <c r="L38" s="0" t="n">
        <v>4353.70586574977</v>
      </c>
      <c r="M38" s="0" t="n">
        <v>15074.0631163708</v>
      </c>
      <c r="N38" s="0" t="n">
        <v>18906.0356394515</v>
      </c>
      <c r="O38" s="0" t="n">
        <v>11849.2824386221</v>
      </c>
      <c r="P38" s="0" t="n">
        <v>11588.9557585497</v>
      </c>
      <c r="Q38" s="0" t="n">
        <v>4917.67683334061</v>
      </c>
      <c r="R38" s="0" t="n">
        <v>10483.3435602635</v>
      </c>
      <c r="S38" s="0" t="n">
        <v>19628.9247050975</v>
      </c>
      <c r="T38" s="0" t="n">
        <v>12667.357035343</v>
      </c>
    </row>
    <row r="39" customFormat="false" ht="16" hidden="false" customHeight="false" outlineLevel="0" collapsed="false">
      <c r="A39" s="35" t="s">
        <v>1407</v>
      </c>
      <c r="B39" s="26" t="s">
        <v>1407</v>
      </c>
      <c r="C39" s="0" t="n">
        <v>49922.3719928182</v>
      </c>
      <c r="D39" s="0" t="n">
        <v>36571.0708660098</v>
      </c>
      <c r="E39" s="0" t="n">
        <v>27138.9459228227</v>
      </c>
      <c r="F39" s="0" t="n">
        <v>12854.5747793148</v>
      </c>
      <c r="G39" s="0" t="n">
        <v>9287.62565145733</v>
      </c>
      <c r="H39" s="0" t="n">
        <v>16079.627028166</v>
      </c>
      <c r="I39" s="0" t="n">
        <v>9882.17169551781</v>
      </c>
      <c r="J39" s="0" t="n">
        <v>21963.7312355984</v>
      </c>
      <c r="K39" s="0" t="n">
        <v>8141.11717149647</v>
      </c>
      <c r="L39" s="0" t="n">
        <v>6125.28866878785</v>
      </c>
      <c r="M39" s="0" t="n">
        <v>14432.6194286281</v>
      </c>
      <c r="N39" s="0" t="n">
        <v>19542.3528654928</v>
      </c>
      <c r="O39" s="0" t="n">
        <v>16079.627028166</v>
      </c>
      <c r="P39" s="0" t="n">
        <v>12949.695687334</v>
      </c>
      <c r="Q39" s="0" t="n">
        <v>9835.52703506699</v>
      </c>
      <c r="R39" s="0" t="n">
        <v>18853.9427507213</v>
      </c>
      <c r="S39" s="0" t="n">
        <v>17727.9603966401</v>
      </c>
      <c r="T39" s="0" t="n">
        <v>16472.63106309</v>
      </c>
    </row>
    <row r="40" customFormat="false" ht="16" hidden="false" customHeight="false" outlineLevel="0" collapsed="false">
      <c r="A40" s="35" t="s">
        <v>1410</v>
      </c>
      <c r="B40" s="25" t="s">
        <v>1410</v>
      </c>
      <c r="C40" s="0" t="n">
        <v>2740.58731211723</v>
      </c>
      <c r="D40" s="0" t="n">
        <v>2025.68460660595</v>
      </c>
      <c r="E40" s="0" t="n">
        <v>1745.50210256186</v>
      </c>
      <c r="F40" s="0" t="n">
        <v>734.383349680387</v>
      </c>
      <c r="G40" s="0" t="n">
        <v>816.906709824942</v>
      </c>
      <c r="H40" s="0" t="n">
        <v>1102.64978576947</v>
      </c>
      <c r="I40" s="0" t="n">
        <v>404.542382526086</v>
      </c>
      <c r="J40" s="0" t="n">
        <v>926.44303806461</v>
      </c>
      <c r="K40" s="0" t="n">
        <v>427.577142250798</v>
      </c>
      <c r="L40" s="0" t="n">
        <v>351.934722364775</v>
      </c>
      <c r="M40" s="0" t="n">
        <v>732.414126753749</v>
      </c>
      <c r="N40" s="0" t="n">
        <v>1291.32264823733</v>
      </c>
      <c r="O40" s="0" t="n">
        <v>821.047560608018</v>
      </c>
      <c r="P40" s="0" t="n">
        <v>431.974357156849</v>
      </c>
      <c r="Q40" s="0" t="n">
        <v>526.22586305296</v>
      </c>
      <c r="R40" s="0" t="n">
        <v>821.047560608018</v>
      </c>
      <c r="S40" s="0" t="n">
        <v>960.596021469509</v>
      </c>
      <c r="T40" s="0" t="n">
        <v>888.064011761549</v>
      </c>
    </row>
    <row r="41" customFormat="false" ht="16" hidden="false" customHeight="false" outlineLevel="0" collapsed="false">
      <c r="A41" s="35" t="s">
        <v>1756</v>
      </c>
      <c r="B41" s="26" t="s">
        <v>1413</v>
      </c>
      <c r="C41" s="0" t="n">
        <v>497.151160932062</v>
      </c>
      <c r="D41" s="0" t="n">
        <v>564.664360847587</v>
      </c>
      <c r="E41" s="0" t="n">
        <v>229.536353175521</v>
      </c>
      <c r="F41" s="0" t="n">
        <v>254.723593871546</v>
      </c>
      <c r="G41" s="0" t="n">
        <v>108.133751057922</v>
      </c>
      <c r="H41" s="0" t="n">
        <v>166.395659197865</v>
      </c>
      <c r="I41" s="0" t="n">
        <v>114.530037884051</v>
      </c>
      <c r="J41" s="0" t="n">
        <v>840.336970546374</v>
      </c>
      <c r="K41" s="0" t="n">
        <v>65.8440782619792</v>
      </c>
      <c r="L41" s="0" t="n">
        <v>181.280149851175</v>
      </c>
      <c r="M41" s="0" t="n">
        <v>257.73262377036</v>
      </c>
      <c r="N41" s="0" t="n">
        <v>315.789159283903</v>
      </c>
      <c r="O41" s="0" t="n">
        <v>179.09852318757</v>
      </c>
      <c r="P41" s="0" t="n">
        <v>39.1705615813731</v>
      </c>
      <c r="Q41" s="0" t="n">
        <v>181.280149851175</v>
      </c>
      <c r="R41" s="0" t="n">
        <v>288.214808594927</v>
      </c>
      <c r="S41" s="0" t="n">
        <v>155.569032962368</v>
      </c>
      <c r="T41" s="0" t="n">
        <v>168.471932137731</v>
      </c>
    </row>
    <row r="42" customFormat="false" ht="16" hidden="false" customHeight="false" outlineLevel="0" collapsed="false">
      <c r="A42" s="35" t="s">
        <v>1757</v>
      </c>
      <c r="B42" s="26" t="s">
        <v>1416</v>
      </c>
      <c r="C42" s="0" t="n">
        <v>56878.6883937729</v>
      </c>
      <c r="D42" s="0" t="n">
        <v>103163.293910052</v>
      </c>
      <c r="E42" s="0" t="n">
        <v>88613.6828896938</v>
      </c>
      <c r="F42" s="0" t="n">
        <v>79849.4110833023</v>
      </c>
      <c r="G42" s="0" t="n">
        <v>33061.9237108198</v>
      </c>
      <c r="H42" s="0" t="n">
        <v>44411.160181218</v>
      </c>
      <c r="I42" s="0" t="n">
        <v>49851.4766449209</v>
      </c>
      <c r="J42" s="0" t="n">
        <v>134976.001613667</v>
      </c>
      <c r="K42" s="0" t="n">
        <v>58880.8281542679</v>
      </c>
      <c r="L42" s="0" t="n">
        <v>57306.1640408498</v>
      </c>
      <c r="M42" s="0" t="n">
        <v>58880.8281542679</v>
      </c>
      <c r="N42" s="0" t="n">
        <v>70419.6187001434</v>
      </c>
      <c r="O42" s="0" t="n">
        <v>52794.765801877</v>
      </c>
      <c r="P42" s="0" t="n">
        <v>63858.8962982552</v>
      </c>
      <c r="Q42" s="0" t="n">
        <v>44617.8048817241</v>
      </c>
      <c r="R42" s="0" t="n">
        <v>105396.268246997</v>
      </c>
      <c r="S42" s="0" t="n">
        <v>60403.8367650181</v>
      </c>
      <c r="T42" s="0" t="n">
        <v>43090.8953012147</v>
      </c>
    </row>
    <row r="43" customFormat="false" ht="16" hidden="false" customHeight="false" outlineLevel="0" collapsed="false">
      <c r="A43" s="35" t="s">
        <v>1758</v>
      </c>
      <c r="B43" s="25" t="s">
        <v>1419</v>
      </c>
      <c r="C43" s="0" t="n">
        <v>27380.1533251461</v>
      </c>
      <c r="D43" s="0" t="n">
        <v>41191.8784950895</v>
      </c>
      <c r="E43" s="0" t="n">
        <v>38560.8423056571</v>
      </c>
      <c r="F43" s="0" t="n">
        <v>36885.8237223932</v>
      </c>
      <c r="G43" s="0" t="n">
        <v>20354.6444639119</v>
      </c>
      <c r="H43" s="0" t="n">
        <v>17493.1270632858</v>
      </c>
      <c r="I43" s="0" t="n">
        <v>22204.1663002419</v>
      </c>
      <c r="J43" s="0" t="n">
        <v>49296.8651065023</v>
      </c>
      <c r="K43" s="0" t="n">
        <v>25096.9659070526</v>
      </c>
      <c r="L43" s="0" t="n">
        <v>26129.6180591194</v>
      </c>
      <c r="M43" s="0" t="n">
        <v>27380.1533251461</v>
      </c>
      <c r="N43" s="0" t="n">
        <v>30436.1940778591</v>
      </c>
      <c r="O43" s="0" t="n">
        <v>19915.1883829363</v>
      </c>
      <c r="P43" s="0" t="n">
        <v>29143.7870452132</v>
      </c>
      <c r="Q43" s="0" t="n">
        <v>15187.6330146147</v>
      </c>
      <c r="R43" s="0" t="n">
        <v>43679.3895060931</v>
      </c>
      <c r="S43" s="0" t="n">
        <v>28649.8241198411</v>
      </c>
      <c r="T43" s="0" t="n">
        <v>14523.703954354</v>
      </c>
    </row>
    <row r="44" customFormat="false" ht="16" hidden="false" customHeight="false" outlineLevel="0" collapsed="false">
      <c r="A44" s="35" t="s">
        <v>1759</v>
      </c>
      <c r="B44" s="25" t="s">
        <v>1422</v>
      </c>
      <c r="C44" s="0" t="n">
        <v>18688.1208849476</v>
      </c>
      <c r="D44" s="0" t="n">
        <v>16850.9375866179</v>
      </c>
      <c r="E44" s="0" t="n">
        <v>18751.4513173352</v>
      </c>
      <c r="F44" s="0" t="n">
        <v>14210.9416748402</v>
      </c>
      <c r="G44" s="0" t="n">
        <v>9182.04798883428</v>
      </c>
      <c r="H44" s="0" t="n">
        <v>7979.89218234179</v>
      </c>
      <c r="I44" s="0" t="n">
        <v>12365.1871001001</v>
      </c>
      <c r="J44" s="0" t="n">
        <v>16108.8490897592</v>
      </c>
      <c r="K44" s="0" t="n">
        <v>12098.2421540122</v>
      </c>
      <c r="L44" s="0" t="n">
        <v>11992.116776147</v>
      </c>
      <c r="M44" s="0" t="n">
        <v>12383.4617245357</v>
      </c>
      <c r="N44" s="0" t="n">
        <v>13517.2788846818</v>
      </c>
      <c r="O44" s="0" t="n">
        <v>10309.3512617523</v>
      </c>
      <c r="P44" s="0" t="n">
        <v>10776.6988330769</v>
      </c>
      <c r="Q44" s="0" t="n">
        <v>4899.85156478276</v>
      </c>
      <c r="R44" s="0" t="n">
        <v>20472.7376953882</v>
      </c>
      <c r="S44" s="0" t="n">
        <v>12365.1871001001</v>
      </c>
      <c r="T44" s="0" t="n">
        <v>6668.45209619267</v>
      </c>
    </row>
    <row r="45" customFormat="false" ht="16" hidden="false" customHeight="false" outlineLevel="0" collapsed="false">
      <c r="A45" s="35" t="s">
        <v>1760</v>
      </c>
      <c r="B45" s="25" t="s">
        <v>1425</v>
      </c>
      <c r="C45" s="0" t="n">
        <v>10206.0135697596</v>
      </c>
      <c r="D45" s="0" t="n">
        <v>5065.42265383585</v>
      </c>
      <c r="E45" s="0" t="n">
        <v>6298.29225121892</v>
      </c>
      <c r="F45" s="0" t="n">
        <v>3345.98919403389</v>
      </c>
      <c r="G45" s="0" t="n">
        <v>4056.53313337986</v>
      </c>
      <c r="H45" s="0" t="n">
        <v>3314.93994521318</v>
      </c>
      <c r="I45" s="0" t="n">
        <v>5272.23418072902</v>
      </c>
      <c r="J45" s="0" t="n">
        <v>3807.43013391896</v>
      </c>
      <c r="K45" s="0" t="n">
        <v>3575.52453468038</v>
      </c>
      <c r="L45" s="0" t="n">
        <v>1989.83244380581</v>
      </c>
      <c r="M45" s="0" t="n">
        <v>5414.03495714091</v>
      </c>
      <c r="N45" s="0" t="n">
        <v>5535.14226372091</v>
      </c>
      <c r="O45" s="0" t="n">
        <v>3269.86641920801</v>
      </c>
      <c r="P45" s="0" t="n">
        <v>3112.8137434581</v>
      </c>
      <c r="Q45" s="0" t="n">
        <v>825.786759816831</v>
      </c>
      <c r="R45" s="0" t="n">
        <v>3807.43013391896</v>
      </c>
      <c r="S45" s="0" t="n">
        <v>5529.65475937775</v>
      </c>
      <c r="T45" s="0" t="n">
        <v>3082.30225313</v>
      </c>
    </row>
    <row r="46" customFormat="false" ht="16" hidden="false" customHeight="false" outlineLevel="0" collapsed="false">
      <c r="A46" s="35" t="s">
        <v>1761</v>
      </c>
      <c r="B46" s="25" t="s">
        <v>1428</v>
      </c>
      <c r="C46" s="0" t="n">
        <v>7718.70812707183</v>
      </c>
      <c r="D46" s="0" t="n">
        <v>6633.30098034671</v>
      </c>
      <c r="E46" s="0" t="n">
        <v>5189.5140582134</v>
      </c>
      <c r="F46" s="0" t="n">
        <v>3194.76612439544</v>
      </c>
      <c r="G46" s="0" t="n">
        <v>3220.86667953496</v>
      </c>
      <c r="H46" s="0" t="n">
        <v>2761.70453747278</v>
      </c>
      <c r="I46" s="0" t="n">
        <v>2303.77444069853</v>
      </c>
      <c r="J46" s="0" t="n">
        <v>6502.04891189457</v>
      </c>
      <c r="K46" s="0" t="n">
        <v>2205.66357031095</v>
      </c>
      <c r="L46" s="0" t="n">
        <v>1874.20712306271</v>
      </c>
      <c r="M46" s="0" t="n">
        <v>4135.84285413023</v>
      </c>
      <c r="N46" s="0" t="n">
        <v>5000.31568209389</v>
      </c>
      <c r="O46" s="0" t="n">
        <v>2770.3805558303</v>
      </c>
      <c r="P46" s="0" t="n">
        <v>3220.86667953496</v>
      </c>
      <c r="Q46" s="0" t="n">
        <v>1385.28657997619</v>
      </c>
      <c r="R46" s="0" t="n">
        <v>3335.24307798303</v>
      </c>
      <c r="S46" s="0" t="n">
        <v>3658.24135003184</v>
      </c>
      <c r="T46" s="0" t="n">
        <v>2405.28802959056</v>
      </c>
    </row>
    <row r="47" customFormat="false" ht="16" hidden="false" customHeight="false" outlineLevel="0" collapsed="false">
      <c r="A47" s="35" t="s">
        <v>1762</v>
      </c>
      <c r="B47" s="26" t="s">
        <v>1431</v>
      </c>
      <c r="C47" s="0" t="n">
        <v>2344.56889611665</v>
      </c>
      <c r="D47" s="0" t="n">
        <v>1424.2752568647</v>
      </c>
      <c r="E47" s="0" t="n">
        <v>1052.39919055266</v>
      </c>
      <c r="F47" s="0" t="n">
        <v>689.414296343897</v>
      </c>
      <c r="G47" s="0" t="n">
        <v>609.058040950868</v>
      </c>
      <c r="H47" s="0" t="n">
        <v>545.337852075578</v>
      </c>
      <c r="I47" s="0" t="n">
        <v>398.649289286107</v>
      </c>
      <c r="J47" s="0" t="n">
        <v>835.499046009196</v>
      </c>
      <c r="K47" s="0" t="n">
        <v>276.59961476944</v>
      </c>
      <c r="L47" s="0" t="n">
        <v>377.089320537822</v>
      </c>
      <c r="M47" s="0" t="n">
        <v>798.780593700768</v>
      </c>
      <c r="N47" s="0" t="n">
        <v>977.023673859501</v>
      </c>
      <c r="O47" s="0" t="n">
        <v>724.015495373558</v>
      </c>
      <c r="P47" s="0" t="n">
        <v>552.494105648757</v>
      </c>
      <c r="Q47" s="0" t="n">
        <v>419.997265713124</v>
      </c>
      <c r="R47" s="0" t="n">
        <v>845.74559703742</v>
      </c>
      <c r="S47" s="0" t="n">
        <v>1011.49892349213</v>
      </c>
      <c r="T47" s="0" t="n">
        <v>724.015495373558</v>
      </c>
    </row>
    <row r="48" customFormat="false" ht="16" hidden="false" customHeight="false" outlineLevel="0" collapsed="false">
      <c r="A48" s="35" t="s">
        <v>1434</v>
      </c>
      <c r="B48" s="26" t="s">
        <v>1434</v>
      </c>
      <c r="C48" s="0" t="n">
        <v>20585.324653251</v>
      </c>
      <c r="D48" s="0" t="n">
        <v>14807.0596870147</v>
      </c>
      <c r="E48" s="0" t="n">
        <v>9409.76529865408</v>
      </c>
      <c r="F48" s="0" t="n">
        <v>5969.11167856056</v>
      </c>
      <c r="G48" s="0" t="n">
        <v>8017.82283330116</v>
      </c>
      <c r="H48" s="0" t="n">
        <v>10716.8302662078</v>
      </c>
      <c r="I48" s="0" t="n">
        <v>4394.30052895511</v>
      </c>
      <c r="J48" s="0" t="n">
        <v>9184.85010933085</v>
      </c>
      <c r="K48" s="0" t="n">
        <v>3914.43431489495</v>
      </c>
      <c r="L48" s="0" t="n">
        <v>2411.08167402237</v>
      </c>
      <c r="M48" s="0" t="n">
        <v>7356.08462654907</v>
      </c>
      <c r="N48" s="0" t="n">
        <v>11602.954177848</v>
      </c>
      <c r="O48" s="0" t="n">
        <v>8017.82283330116</v>
      </c>
      <c r="P48" s="0" t="n">
        <v>7066.51417414174</v>
      </c>
      <c r="Q48" s="0" t="n">
        <v>7126.19709131959</v>
      </c>
      <c r="R48" s="0" t="n">
        <v>7930.18236231323</v>
      </c>
      <c r="S48" s="0" t="n">
        <v>12849.7991024047</v>
      </c>
      <c r="T48" s="0" t="n">
        <v>11581.5916595685</v>
      </c>
    </row>
    <row r="49" customFormat="false" ht="16" hidden="false" customHeight="false" outlineLevel="0" collapsed="false">
      <c r="A49" s="35" t="s">
        <v>1437</v>
      </c>
      <c r="B49" s="26" t="s">
        <v>1437</v>
      </c>
      <c r="C49" s="0" t="n">
        <v>815676.724581894</v>
      </c>
      <c r="D49" s="0" t="n">
        <v>565419.700637551</v>
      </c>
      <c r="E49" s="0" t="n">
        <v>451226.516024275</v>
      </c>
      <c r="F49" s="0" t="n">
        <v>417611.179693577</v>
      </c>
      <c r="G49" s="0" t="n">
        <v>210686.463793078</v>
      </c>
      <c r="H49" s="0" t="n">
        <v>222820.998981527</v>
      </c>
      <c r="I49" s="0" t="n">
        <v>280107.898238638</v>
      </c>
      <c r="J49" s="0" t="n">
        <v>533843.177589523</v>
      </c>
      <c r="K49" s="0" t="n">
        <v>276808.107772038</v>
      </c>
      <c r="L49" s="0" t="n">
        <v>194866.717771734</v>
      </c>
      <c r="M49" s="0" t="n">
        <v>288897.818590054</v>
      </c>
      <c r="N49" s="0" t="n">
        <v>407772.559092747</v>
      </c>
      <c r="O49" s="0" t="n">
        <v>311500.257867286</v>
      </c>
      <c r="P49" s="0" t="n">
        <v>258800.876250038</v>
      </c>
      <c r="Q49" s="0" t="n">
        <v>190558.606674048</v>
      </c>
      <c r="R49" s="0" t="n">
        <v>442789.980299703</v>
      </c>
      <c r="S49" s="0" t="n">
        <v>360500.943081542</v>
      </c>
      <c r="T49" s="0" t="n">
        <v>311500.257867286</v>
      </c>
    </row>
    <row r="50" customFormat="false" ht="16" hidden="false" customHeight="false" outlineLevel="0" collapsed="false">
      <c r="A50" s="35" t="s">
        <v>1440</v>
      </c>
      <c r="B50" s="26" t="s">
        <v>1440</v>
      </c>
      <c r="C50" s="0" t="n">
        <v>448101.650658802</v>
      </c>
      <c r="D50" s="0" t="n">
        <v>245024.702484518</v>
      </c>
      <c r="E50" s="0" t="n">
        <v>184626.356178165</v>
      </c>
      <c r="F50" s="0" t="n">
        <v>156970.954949775</v>
      </c>
      <c r="G50" s="0" t="n">
        <v>111413.781199424</v>
      </c>
      <c r="H50" s="0" t="n">
        <v>77770.1253775374</v>
      </c>
      <c r="I50" s="0" t="n">
        <v>120321.407837446</v>
      </c>
      <c r="J50" s="0" t="n">
        <v>194188.758748669</v>
      </c>
      <c r="K50" s="0" t="n">
        <v>113106.919905044</v>
      </c>
      <c r="L50" s="0" t="n">
        <v>78855.9568408088</v>
      </c>
      <c r="M50" s="0" t="n">
        <v>120321.407837446</v>
      </c>
      <c r="N50" s="0" t="n">
        <v>156056.584292174</v>
      </c>
      <c r="O50" s="0" t="n">
        <v>112077.218574552</v>
      </c>
      <c r="P50" s="0" t="n">
        <v>115109.18453696</v>
      </c>
      <c r="Q50" s="0" t="n">
        <v>66748.3274212327</v>
      </c>
      <c r="R50" s="0" t="n">
        <v>169573.919174956</v>
      </c>
      <c r="S50" s="0" t="n">
        <v>148401.551081057</v>
      </c>
      <c r="T50" s="0" t="n">
        <v>105244.710220179</v>
      </c>
    </row>
    <row r="51" customFormat="false" ht="16" hidden="false" customHeight="false" outlineLevel="0" collapsed="false">
      <c r="A51" s="35" t="s">
        <v>1443</v>
      </c>
      <c r="B51" s="26" t="s">
        <v>1443</v>
      </c>
      <c r="C51" s="0" t="n">
        <v>149034.17289112</v>
      </c>
      <c r="D51" s="0" t="n">
        <v>80067.4855875027</v>
      </c>
      <c r="E51" s="0" t="n">
        <v>72237.5320710244</v>
      </c>
      <c r="F51" s="0" t="n">
        <v>55700.9182534582</v>
      </c>
      <c r="G51" s="0" t="n">
        <v>38940.4000059392</v>
      </c>
      <c r="H51" s="0" t="n">
        <v>29879.7165835499</v>
      </c>
      <c r="I51" s="0" t="n">
        <v>43701.9938138703</v>
      </c>
      <c r="J51" s="0" t="n">
        <v>58005.8416649522</v>
      </c>
      <c r="K51" s="0" t="n">
        <v>39841.4537960326</v>
      </c>
      <c r="L51" s="0" t="n">
        <v>35029.3152776352</v>
      </c>
      <c r="M51" s="0" t="n">
        <v>44196.974433404</v>
      </c>
      <c r="N51" s="0" t="n">
        <v>54301.1009815094</v>
      </c>
      <c r="O51" s="0" t="n">
        <v>42099.5893954024</v>
      </c>
      <c r="P51" s="0" t="n">
        <v>41369.8160196401</v>
      </c>
      <c r="Q51" s="0" t="n">
        <v>20672.3576892493</v>
      </c>
      <c r="R51" s="0" t="n">
        <v>65156.0155879947</v>
      </c>
      <c r="S51" s="0" t="n">
        <v>43701.9938138703</v>
      </c>
      <c r="T51" s="0" t="n">
        <v>35775.822316605</v>
      </c>
    </row>
    <row r="52" customFormat="false" ht="16" hidden="false" customHeight="false" outlineLevel="0" collapsed="false">
      <c r="A52" s="35" t="s">
        <v>1446</v>
      </c>
      <c r="B52" s="26" t="s">
        <v>1446</v>
      </c>
      <c r="C52" s="0" t="n">
        <v>24287.326119995</v>
      </c>
      <c r="D52" s="0" t="n">
        <v>10971.5183597728</v>
      </c>
      <c r="E52" s="0" t="n">
        <v>10665.0854025491</v>
      </c>
      <c r="F52" s="0" t="n">
        <v>5738.04368045456</v>
      </c>
      <c r="G52" s="0" t="n">
        <v>8078.99226417616</v>
      </c>
      <c r="H52" s="0" t="n">
        <v>6231.09503406617</v>
      </c>
      <c r="I52" s="0" t="n">
        <v>7622.75864517765</v>
      </c>
      <c r="J52" s="0" t="n">
        <v>7660.0340711527</v>
      </c>
      <c r="K52" s="0" t="n">
        <v>6865.65224548366</v>
      </c>
      <c r="L52" s="0" t="n">
        <v>2920.4935594786</v>
      </c>
      <c r="M52" s="0" t="n">
        <v>10165.6655874363</v>
      </c>
      <c r="N52" s="0" t="n">
        <v>10366.7297724516</v>
      </c>
      <c r="O52" s="0" t="n">
        <v>8033.30457735921</v>
      </c>
      <c r="P52" s="0" t="n">
        <v>6055.80591694702</v>
      </c>
      <c r="Q52" s="0" t="n">
        <v>2188.20042457326</v>
      </c>
      <c r="R52" s="0" t="n">
        <v>5357.39730009043</v>
      </c>
      <c r="S52" s="0" t="n">
        <v>10622.1760621039</v>
      </c>
      <c r="T52" s="0" t="n">
        <v>7660.0340711527</v>
      </c>
    </row>
    <row r="53" customFormat="false" ht="16" hidden="false" customHeight="false" outlineLevel="0" collapsed="false">
      <c r="A53" s="35" t="s">
        <v>1449</v>
      </c>
      <c r="B53" s="26" t="s">
        <v>1449</v>
      </c>
      <c r="C53" s="0" t="n">
        <v>6419.03086095631</v>
      </c>
      <c r="D53" s="0" t="n">
        <v>7426.24436280403</v>
      </c>
      <c r="E53" s="0" t="n">
        <v>5755.72400364721</v>
      </c>
      <c r="F53" s="0" t="n">
        <v>1503.14582135489</v>
      </c>
      <c r="G53" s="0" t="n">
        <v>2672.27798482531</v>
      </c>
      <c r="H53" s="0" t="n">
        <v>2974.83757111751</v>
      </c>
      <c r="I53" s="0" t="n">
        <v>2456.29716654083</v>
      </c>
      <c r="J53" s="0" t="n">
        <v>3896.99340226609</v>
      </c>
      <c r="K53" s="0" t="n">
        <v>1770.68334625499</v>
      </c>
      <c r="L53" s="0" t="n">
        <v>800.962870779021</v>
      </c>
      <c r="M53" s="0" t="n">
        <v>3659.30619130909</v>
      </c>
      <c r="N53" s="0" t="n">
        <v>3841.71598720729</v>
      </c>
      <c r="O53" s="0" t="n">
        <v>2728.74811850227</v>
      </c>
      <c r="P53" s="0" t="n">
        <v>2600.59413626802</v>
      </c>
      <c r="Q53" s="0" t="n">
        <v>1126.90446906469</v>
      </c>
      <c r="R53" s="0" t="n">
        <v>1766.25812771821</v>
      </c>
      <c r="S53" s="0" t="n">
        <v>3576.12275222124</v>
      </c>
      <c r="T53" s="0" t="n">
        <v>2728.74811850227</v>
      </c>
    </row>
    <row r="54" customFormat="false" ht="16" hidden="false" customHeight="false" outlineLevel="0" collapsed="false">
      <c r="A54" s="35" t="s">
        <v>1452</v>
      </c>
      <c r="B54" s="25" t="s">
        <v>1452</v>
      </c>
      <c r="C54" s="0" t="n">
        <v>373.903380183247</v>
      </c>
      <c r="D54" s="0" t="n">
        <v>374.835635950131</v>
      </c>
      <c r="E54" s="0" t="n">
        <v>285.945695098028</v>
      </c>
      <c r="F54" s="0" t="n">
        <v>136.468867318294</v>
      </c>
      <c r="G54" s="0" t="n">
        <v>225.32257346063</v>
      </c>
      <c r="H54" s="0" t="n">
        <v>250.956135421788</v>
      </c>
      <c r="I54" s="0" t="n">
        <v>138.790329219247</v>
      </c>
      <c r="J54" s="0" t="n">
        <v>225.32257346063</v>
      </c>
      <c r="K54" s="0" t="n">
        <v>120.838401505458</v>
      </c>
      <c r="L54" s="0" t="n">
        <v>56.542517705019</v>
      </c>
      <c r="M54" s="0" t="n">
        <v>244.649126071477</v>
      </c>
      <c r="N54" s="0" t="n">
        <v>305.77647685917</v>
      </c>
      <c r="O54" s="0" t="n">
        <v>191.515566020492</v>
      </c>
      <c r="P54" s="0" t="n">
        <v>225.455774678999</v>
      </c>
      <c r="Q54" s="0" t="n">
        <v>108.525328101541</v>
      </c>
      <c r="R54" s="0" t="n">
        <v>139.13738535073</v>
      </c>
      <c r="S54" s="0" t="n">
        <v>246.866755617552</v>
      </c>
      <c r="T54" s="0" t="n">
        <v>196.065481955124</v>
      </c>
    </row>
    <row r="55" customFormat="false" ht="16" hidden="false" customHeight="false" outlineLevel="0" collapsed="false">
      <c r="A55" s="35" t="s">
        <v>1763</v>
      </c>
      <c r="B55" s="25" t="s">
        <v>1455</v>
      </c>
      <c r="C55" s="0" t="n">
        <v>1082.85583371112</v>
      </c>
      <c r="D55" s="0" t="n">
        <v>974.302467026226</v>
      </c>
      <c r="E55" s="0" t="n">
        <v>914.686853653339</v>
      </c>
      <c r="F55" s="0" t="n">
        <v>683.843051374844</v>
      </c>
      <c r="G55" s="0" t="n">
        <v>735.783010883606</v>
      </c>
      <c r="H55" s="0" t="n">
        <v>728.247699655826</v>
      </c>
      <c r="I55" s="0" t="n">
        <v>483.889183115172</v>
      </c>
      <c r="J55" s="0" t="n">
        <v>1348.29607856224</v>
      </c>
      <c r="K55" s="0" t="n">
        <v>755.10279892046</v>
      </c>
      <c r="L55" s="0" t="n">
        <v>551.808991070512</v>
      </c>
      <c r="M55" s="0" t="n">
        <v>1035.22322702294</v>
      </c>
      <c r="N55" s="0" t="n">
        <v>1255.87619012609</v>
      </c>
      <c r="O55" s="0" t="n">
        <v>541.697593645049</v>
      </c>
      <c r="P55" s="0" t="n">
        <v>358.67618184487</v>
      </c>
      <c r="Q55" s="0" t="n">
        <v>192.339219533133</v>
      </c>
      <c r="R55" s="0" t="n">
        <v>877.87484390475</v>
      </c>
      <c r="S55" s="0" t="n">
        <v>755.10279892046</v>
      </c>
      <c r="T55" s="0" t="n">
        <v>862.169352298053</v>
      </c>
    </row>
    <row r="56" customFormat="false" ht="16" hidden="false" customHeight="false" outlineLevel="0" collapsed="false">
      <c r="A56" s="35" t="s">
        <v>1764</v>
      </c>
      <c r="B56" s="25" t="s">
        <v>1458</v>
      </c>
      <c r="C56" s="0" t="n">
        <v>60414.5079947563</v>
      </c>
      <c r="D56" s="0" t="n">
        <v>56428.8778938395</v>
      </c>
      <c r="E56" s="0" t="n">
        <v>61811.4010131257</v>
      </c>
      <c r="F56" s="0" t="n">
        <v>49278.7305103663</v>
      </c>
      <c r="G56" s="0" t="n">
        <v>28067.5770983979</v>
      </c>
      <c r="H56" s="0" t="n">
        <v>22019.9164149751</v>
      </c>
      <c r="I56" s="0" t="n">
        <v>29693.6780112119</v>
      </c>
      <c r="J56" s="0" t="n">
        <v>45270.7078234535</v>
      </c>
      <c r="K56" s="0" t="n">
        <v>31140.8489250083</v>
      </c>
      <c r="L56" s="0" t="n">
        <v>20384.1950631222</v>
      </c>
      <c r="M56" s="0" t="n">
        <v>31306.8301638694</v>
      </c>
      <c r="N56" s="0" t="n">
        <v>40530.1860088961</v>
      </c>
      <c r="O56" s="0" t="n">
        <v>25353.9989910952</v>
      </c>
      <c r="P56" s="0" t="n">
        <v>27731.2928703648</v>
      </c>
      <c r="Q56" s="0" t="n">
        <v>13972.8979756266</v>
      </c>
      <c r="R56" s="0" t="n">
        <v>49106.3320845713</v>
      </c>
      <c r="S56" s="0" t="n">
        <v>31140.8489250083</v>
      </c>
      <c r="T56" s="0" t="n">
        <v>14527.541042904</v>
      </c>
    </row>
    <row r="57" customFormat="false" ht="16" hidden="false" customHeight="false" outlineLevel="0" collapsed="false">
      <c r="A57" s="35" t="s">
        <v>1765</v>
      </c>
      <c r="B57" s="26" t="s">
        <v>1461</v>
      </c>
      <c r="C57" s="0" t="n">
        <v>31898.7579490549</v>
      </c>
      <c r="D57" s="0" t="n">
        <v>28853.7282181904</v>
      </c>
      <c r="E57" s="0" t="n">
        <v>28861.3192147969</v>
      </c>
      <c r="F57" s="0" t="n">
        <v>18176.2864849325</v>
      </c>
      <c r="G57" s="0" t="n">
        <v>15495.8492330992</v>
      </c>
      <c r="H57" s="0" t="n">
        <v>9151.64272669804</v>
      </c>
      <c r="I57" s="0" t="n">
        <v>15495.8492330992</v>
      </c>
      <c r="J57" s="0" t="n">
        <v>18099.4500199564</v>
      </c>
      <c r="K57" s="0" t="n">
        <v>11661.6928393971</v>
      </c>
      <c r="L57" s="0" t="n">
        <v>8435.97454582777</v>
      </c>
      <c r="M57" s="0" t="n">
        <v>15938.6804857777</v>
      </c>
      <c r="N57" s="0" t="n">
        <v>16440.4123626071</v>
      </c>
      <c r="O57" s="0" t="n">
        <v>14162.3020679327</v>
      </c>
      <c r="P57" s="0" t="n">
        <v>10926.4436847388</v>
      </c>
      <c r="Q57" s="0" t="n">
        <v>6373.15709632309</v>
      </c>
      <c r="R57" s="0" t="n">
        <v>19354.1424449899</v>
      </c>
      <c r="S57" s="0" t="n">
        <v>14324.5451375201</v>
      </c>
      <c r="T57" s="0" t="n">
        <v>5588.92162468058</v>
      </c>
    </row>
    <row r="58" customFormat="false" ht="16" hidden="false" customHeight="false" outlineLevel="0" collapsed="false">
      <c r="A58" s="35" t="s">
        <v>1766</v>
      </c>
      <c r="B58" s="26" t="s">
        <v>1464</v>
      </c>
      <c r="C58" s="0" t="n">
        <v>9251.4318228064</v>
      </c>
      <c r="D58" s="0" t="n">
        <v>9424.14128492822</v>
      </c>
      <c r="E58" s="0" t="n">
        <v>10679.6455976943</v>
      </c>
      <c r="F58" s="0" t="n">
        <v>7535.98099232252</v>
      </c>
      <c r="G58" s="0" t="n">
        <v>6424.85114849515</v>
      </c>
      <c r="H58" s="0" t="n">
        <v>4308.60170682026</v>
      </c>
      <c r="I58" s="0" t="n">
        <v>5334.0874279591</v>
      </c>
      <c r="J58" s="0" t="n">
        <v>6475.56297846481</v>
      </c>
      <c r="K58" s="0" t="n">
        <v>5662.91496330605</v>
      </c>
      <c r="L58" s="0" t="n">
        <v>4838.92858975675</v>
      </c>
      <c r="M58" s="0" t="n">
        <v>7983.0356146031</v>
      </c>
      <c r="N58" s="0" t="n">
        <v>7751.30730066537</v>
      </c>
      <c r="O58" s="0" t="n">
        <v>6424.85114849515</v>
      </c>
      <c r="P58" s="0" t="n">
        <v>4698.74782160902</v>
      </c>
      <c r="Q58" s="0" t="n">
        <v>2137.34984738115</v>
      </c>
      <c r="R58" s="0" t="n">
        <v>7835.47668259915</v>
      </c>
      <c r="S58" s="0" t="n">
        <v>5342.9064196258</v>
      </c>
      <c r="T58" s="0" t="n">
        <v>2402.66735120124</v>
      </c>
    </row>
    <row r="59" customFormat="false" ht="16" hidden="false" customHeight="false" outlineLevel="0" collapsed="false">
      <c r="A59" s="35" t="s">
        <v>1767</v>
      </c>
      <c r="B59" s="26" t="s">
        <v>1467</v>
      </c>
      <c r="C59" s="0" t="n">
        <v>3072.49917884821</v>
      </c>
      <c r="D59" s="0" t="n">
        <v>2747.53016084119</v>
      </c>
      <c r="E59" s="0" t="n">
        <v>2697.29846524097</v>
      </c>
      <c r="F59" s="0" t="n">
        <v>1238.35356985829</v>
      </c>
      <c r="G59" s="0" t="n">
        <v>2666.5926739818</v>
      </c>
      <c r="H59" s="0" t="n">
        <v>1467.33862471026</v>
      </c>
      <c r="I59" s="0" t="n">
        <v>1618.10380418754</v>
      </c>
      <c r="J59" s="0" t="n">
        <v>1735.2678379193</v>
      </c>
      <c r="K59" s="0" t="n">
        <v>1242.3313215719</v>
      </c>
      <c r="L59" s="0" t="n">
        <v>768.272734270759</v>
      </c>
      <c r="M59" s="0" t="n">
        <v>4034.37286789972</v>
      </c>
      <c r="N59" s="0" t="n">
        <v>2559.89504834026</v>
      </c>
      <c r="O59" s="0" t="n">
        <v>1836.40994174713</v>
      </c>
      <c r="P59" s="0" t="n">
        <v>1158.62350026325</v>
      </c>
      <c r="Q59" s="0" t="n">
        <v>489.448224353913</v>
      </c>
      <c r="R59" s="0" t="n">
        <v>1735.2678379193</v>
      </c>
      <c r="S59" s="0" t="n">
        <v>3166.67753282591</v>
      </c>
      <c r="T59" s="0" t="n">
        <v>1060.82634213505</v>
      </c>
    </row>
    <row r="60" customFormat="false" ht="16" hidden="false" customHeight="false" outlineLevel="0" collapsed="false">
      <c r="A60" s="35" t="s">
        <v>1768</v>
      </c>
      <c r="B60" s="26" t="s">
        <v>1470</v>
      </c>
      <c r="C60" s="0" t="n">
        <v>3222.8081175212</v>
      </c>
      <c r="D60" s="0" t="n">
        <v>2095.42189394725</v>
      </c>
      <c r="E60" s="0" t="n">
        <v>2397.26442840616</v>
      </c>
      <c r="F60" s="0" t="n">
        <v>966.18189197416</v>
      </c>
      <c r="G60" s="0" t="n">
        <v>1803.56426969962</v>
      </c>
      <c r="H60" s="0" t="n">
        <v>1639.03385544707</v>
      </c>
      <c r="I60" s="0" t="n">
        <v>1639.03385544707</v>
      </c>
      <c r="J60" s="0" t="n">
        <v>1794.21198580879</v>
      </c>
      <c r="K60" s="0" t="n">
        <v>1269.48057774993</v>
      </c>
      <c r="L60" s="0" t="n">
        <v>905.441727394027</v>
      </c>
      <c r="M60" s="0" t="n">
        <v>3247.42287224145</v>
      </c>
      <c r="N60" s="0" t="n">
        <v>2187.41636951807</v>
      </c>
      <c r="O60" s="0" t="n">
        <v>1374.29312178383</v>
      </c>
      <c r="P60" s="0" t="n">
        <v>1559.41030245896</v>
      </c>
      <c r="Q60" s="0" t="n">
        <v>884.286547996422</v>
      </c>
      <c r="R60" s="0" t="n">
        <v>1435.26245532446</v>
      </c>
      <c r="S60" s="0" t="n">
        <v>2309.74846104861</v>
      </c>
      <c r="T60" s="0" t="n">
        <v>988.079180425423</v>
      </c>
    </row>
    <row r="61" customFormat="false" ht="16" hidden="false" customHeight="false" outlineLevel="0" collapsed="false">
      <c r="A61" s="35" t="s">
        <v>1769</v>
      </c>
      <c r="B61" s="26" t="s">
        <v>1473</v>
      </c>
      <c r="C61" s="0" t="n">
        <v>1687.63570691471</v>
      </c>
      <c r="D61" s="0" t="n">
        <v>914.357388969641</v>
      </c>
      <c r="E61" s="0" t="n">
        <v>1104.4489275983</v>
      </c>
      <c r="F61" s="0" t="n">
        <v>458.432120269219</v>
      </c>
      <c r="G61" s="0" t="n">
        <v>855.788504654858</v>
      </c>
      <c r="H61" s="0" t="n">
        <v>771.768982229402</v>
      </c>
      <c r="I61" s="0" t="n">
        <v>722.17991443592</v>
      </c>
      <c r="J61" s="0" t="n">
        <v>693.001013694672</v>
      </c>
      <c r="K61" s="0" t="n">
        <v>771.768982229402</v>
      </c>
      <c r="L61" s="0" t="n">
        <v>299.781894693626</v>
      </c>
      <c r="M61" s="0" t="n">
        <v>1110.76625358193</v>
      </c>
      <c r="N61" s="0" t="n">
        <v>918.115189501158</v>
      </c>
      <c r="O61" s="0" t="n">
        <v>800.724396235763</v>
      </c>
      <c r="P61" s="0" t="n">
        <v>614.782412073563</v>
      </c>
      <c r="Q61" s="0" t="n">
        <v>429.839049632675</v>
      </c>
      <c r="R61" s="0" t="n">
        <v>444.956508633682</v>
      </c>
      <c r="S61" s="0" t="n">
        <v>1207.16484216272</v>
      </c>
      <c r="T61" s="0" t="n">
        <v>541.799003535466</v>
      </c>
    </row>
    <row r="62" customFormat="false" ht="16" hidden="false" customHeight="false" outlineLevel="0" collapsed="false">
      <c r="A62" s="35" t="s">
        <v>1476</v>
      </c>
      <c r="B62" s="26" t="s">
        <v>1476</v>
      </c>
      <c r="C62" s="0" t="n">
        <v>1757.90771991647</v>
      </c>
      <c r="D62" s="0" t="n">
        <v>1850.25049013048</v>
      </c>
      <c r="E62" s="0" t="n">
        <v>2400.99852059601</v>
      </c>
      <c r="F62" s="0" t="n">
        <v>1101.30762336389</v>
      </c>
      <c r="G62" s="0" t="n">
        <v>2163.99798066786</v>
      </c>
      <c r="H62" s="0" t="n">
        <v>2037.1821661867</v>
      </c>
      <c r="I62" s="0" t="n">
        <v>788.892621652197</v>
      </c>
      <c r="J62" s="0" t="n">
        <v>1233.03070768421</v>
      </c>
      <c r="K62" s="0" t="n">
        <v>932.818731781916</v>
      </c>
      <c r="L62" s="0" t="n">
        <v>309.321435902699</v>
      </c>
      <c r="M62" s="0" t="n">
        <v>1491.78544403508</v>
      </c>
      <c r="N62" s="0" t="n">
        <v>2121.79539021431</v>
      </c>
      <c r="O62" s="0" t="n">
        <v>1727.6641616185</v>
      </c>
      <c r="P62" s="0" t="n">
        <v>1491.78544403508</v>
      </c>
      <c r="Q62" s="0" t="n">
        <v>779.977241042913</v>
      </c>
      <c r="R62" s="0" t="n">
        <v>1058.57662662016</v>
      </c>
      <c r="S62" s="0" t="n">
        <v>2219.47342086909</v>
      </c>
      <c r="T62" s="0" t="n">
        <v>1264.47907307796</v>
      </c>
    </row>
    <row r="63" customFormat="false" ht="16" hidden="false" customHeight="false" outlineLevel="0" collapsed="false">
      <c r="A63" s="35" t="s">
        <v>1479</v>
      </c>
      <c r="B63" s="26" t="s">
        <v>1479</v>
      </c>
      <c r="C63" s="0" t="n">
        <v>46781.4684032229</v>
      </c>
      <c r="D63" s="0" t="n">
        <v>66312.7190391228</v>
      </c>
      <c r="E63" s="0" t="n">
        <v>45626.5260722282</v>
      </c>
      <c r="F63" s="0" t="n">
        <v>32460.4998816248</v>
      </c>
      <c r="G63" s="0" t="n">
        <v>27327.2349997773</v>
      </c>
      <c r="H63" s="0" t="n">
        <v>27245.4915010185</v>
      </c>
      <c r="I63" s="0" t="n">
        <v>24705.9573902871</v>
      </c>
      <c r="J63" s="0" t="n">
        <v>49210.3365562005</v>
      </c>
      <c r="K63" s="0" t="n">
        <v>24851.0749936835</v>
      </c>
      <c r="L63" s="0" t="n">
        <v>14176.7576721749</v>
      </c>
      <c r="M63" s="0" t="n">
        <v>30442.8832818528</v>
      </c>
      <c r="N63" s="0" t="n">
        <v>41254.6653861706</v>
      </c>
      <c r="O63" s="0" t="n">
        <v>30346.1186108599</v>
      </c>
      <c r="P63" s="0" t="n">
        <v>23674.7841379872</v>
      </c>
      <c r="Q63" s="0" t="n">
        <v>16961.5770930709</v>
      </c>
      <c r="R63" s="0" t="n">
        <v>30346.1186108599</v>
      </c>
      <c r="S63" s="0" t="n">
        <v>34875.7164084059</v>
      </c>
      <c r="T63" s="0" t="n">
        <v>18157.98746835</v>
      </c>
    </row>
    <row r="64" customFormat="false" ht="16" hidden="false" customHeight="false" outlineLevel="0" collapsed="false">
      <c r="A64" s="35" t="s">
        <v>1482</v>
      </c>
      <c r="B64" s="26" t="s">
        <v>1482</v>
      </c>
      <c r="C64" s="0" t="n">
        <v>28573.0208635416</v>
      </c>
      <c r="D64" s="0" t="n">
        <v>33227.4101671118</v>
      </c>
      <c r="E64" s="0" t="n">
        <v>24141.6959994396</v>
      </c>
      <c r="F64" s="0" t="n">
        <v>14529.3185815267</v>
      </c>
      <c r="G64" s="0" t="n">
        <v>15990.2663736655</v>
      </c>
      <c r="H64" s="0" t="n">
        <v>13309.623691789</v>
      </c>
      <c r="I64" s="0" t="n">
        <v>10424.2850666419</v>
      </c>
      <c r="J64" s="0" t="n">
        <v>19968.9984364843</v>
      </c>
      <c r="K64" s="0" t="n">
        <v>10966.5022198691</v>
      </c>
      <c r="L64" s="0" t="n">
        <v>7058.39256389202</v>
      </c>
      <c r="M64" s="0" t="n">
        <v>15635.5531986156</v>
      </c>
      <c r="N64" s="0" t="n">
        <v>18661.4642686468</v>
      </c>
      <c r="O64" s="0" t="n">
        <v>14529.3185815267</v>
      </c>
      <c r="P64" s="0" t="n">
        <v>10296.6996406287</v>
      </c>
      <c r="Q64" s="0" t="n">
        <v>5549.21707886652</v>
      </c>
      <c r="R64" s="0" t="n">
        <v>12674.9348706024</v>
      </c>
      <c r="S64" s="0" t="n">
        <v>16972.9773781727</v>
      </c>
      <c r="T64" s="0" t="n">
        <v>8949.89731981378</v>
      </c>
    </row>
    <row r="65" customFormat="false" ht="16" hidden="false" customHeight="false" outlineLevel="0" collapsed="false">
      <c r="A65" s="35" t="s">
        <v>1485</v>
      </c>
      <c r="B65" s="26" t="s">
        <v>1485</v>
      </c>
      <c r="C65" s="0" t="n">
        <v>9026.13884798045</v>
      </c>
      <c r="D65" s="0" t="n">
        <v>16068.3239033753</v>
      </c>
      <c r="E65" s="0" t="n">
        <v>9533.12861116979</v>
      </c>
      <c r="F65" s="0" t="n">
        <v>6349.9315114824</v>
      </c>
      <c r="G65" s="0" t="n">
        <v>7070.7627433221</v>
      </c>
      <c r="H65" s="0" t="n">
        <v>6486.56757041512</v>
      </c>
      <c r="I65" s="0" t="n">
        <v>4199.44338345774</v>
      </c>
      <c r="J65" s="0" t="n">
        <v>6970.77133188453</v>
      </c>
      <c r="K65" s="0" t="n">
        <v>3939.77431698601</v>
      </c>
      <c r="L65" s="0" t="n">
        <v>2878.24078825824</v>
      </c>
      <c r="M65" s="0" t="n">
        <v>7407.07392107973</v>
      </c>
      <c r="N65" s="0" t="n">
        <v>8389.44555747528</v>
      </c>
      <c r="O65" s="0" t="n">
        <v>6486.56757041512</v>
      </c>
      <c r="P65" s="0" t="n">
        <v>4108.5333389084</v>
      </c>
      <c r="Q65" s="0" t="n">
        <v>2255.15786498058</v>
      </c>
      <c r="R65" s="0" t="n">
        <v>6085.20809111657</v>
      </c>
      <c r="S65" s="0" t="n">
        <v>6658.55596324711</v>
      </c>
      <c r="T65" s="0" t="n">
        <v>3883.89204578603</v>
      </c>
    </row>
    <row r="66" customFormat="false" ht="16" hidden="false" customHeight="false" outlineLevel="0" collapsed="false">
      <c r="A66" s="35" t="s">
        <v>1488</v>
      </c>
      <c r="B66" s="26" t="s">
        <v>1488</v>
      </c>
      <c r="C66" s="0" t="n">
        <v>2567.64929899382</v>
      </c>
      <c r="D66" s="0" t="n">
        <v>4173.61420358512</v>
      </c>
      <c r="E66" s="0" t="n">
        <v>4967.0989492643</v>
      </c>
      <c r="F66" s="0" t="n">
        <v>790.050563127811</v>
      </c>
      <c r="G66" s="0" t="n">
        <v>2834.11854667478</v>
      </c>
      <c r="H66" s="0" t="n">
        <v>2448.61013556227</v>
      </c>
      <c r="I66" s="0" t="n">
        <v>1748.41903782001</v>
      </c>
      <c r="J66" s="0" t="n">
        <v>2952.96470928317</v>
      </c>
      <c r="K66" s="0" t="n">
        <v>1513.17195904594</v>
      </c>
      <c r="L66" s="0" t="n">
        <v>402.619188135071</v>
      </c>
      <c r="M66" s="0" t="n">
        <v>3704.2735042735</v>
      </c>
      <c r="N66" s="0" t="n">
        <v>2728.05435062309</v>
      </c>
      <c r="O66" s="0" t="n">
        <v>2448.61013556227</v>
      </c>
      <c r="P66" s="0" t="n">
        <v>1661.30669073216</v>
      </c>
      <c r="Q66" s="0" t="n">
        <v>324.227984233738</v>
      </c>
      <c r="R66" s="0" t="n">
        <v>789.500172243035</v>
      </c>
      <c r="S66" s="0" t="n">
        <v>3084.21172332232</v>
      </c>
      <c r="T66" s="0" t="n">
        <v>1367.47780124383</v>
      </c>
    </row>
    <row r="67" customFormat="false" ht="16" hidden="false" customHeight="false" outlineLevel="0" collapsed="false">
      <c r="A67" s="35" t="s">
        <v>1491</v>
      </c>
      <c r="B67" s="26" t="s">
        <v>1491</v>
      </c>
      <c r="C67" s="0" t="n">
        <v>710.75987561566</v>
      </c>
      <c r="D67" s="0" t="n">
        <v>2877.09377055716</v>
      </c>
      <c r="E67" s="0" t="n">
        <v>3216.00714333493</v>
      </c>
      <c r="F67" s="0" t="n">
        <v>420.854753610444</v>
      </c>
      <c r="G67" s="0" t="n">
        <v>1200.23756848654</v>
      </c>
      <c r="H67" s="0" t="n">
        <v>1050.98335323453</v>
      </c>
      <c r="I67" s="0" t="n">
        <v>560.403559087165</v>
      </c>
      <c r="J67" s="0" t="n">
        <v>1245.55331049352</v>
      </c>
      <c r="K67" s="0" t="n">
        <v>1050.98335323453</v>
      </c>
      <c r="L67" s="0" t="n">
        <v>142.890408498409</v>
      </c>
      <c r="M67" s="0" t="n">
        <v>1427.0527086202</v>
      </c>
      <c r="N67" s="0" t="n">
        <v>1159.45621806418</v>
      </c>
      <c r="O67" s="0" t="n">
        <v>1419.87499386741</v>
      </c>
      <c r="P67" s="0" t="n">
        <v>542.076114891208</v>
      </c>
      <c r="Q67" s="0" t="n">
        <v>431.482103335923</v>
      </c>
      <c r="R67" s="0" t="n">
        <v>325.540412522069</v>
      </c>
      <c r="S67" s="0" t="n">
        <v>1480.048973527</v>
      </c>
      <c r="T67" s="0" t="n">
        <v>576.878872384864</v>
      </c>
    </row>
    <row r="68" customFormat="false" ht="16" hidden="false" customHeight="false" outlineLevel="0" collapsed="false">
      <c r="A68" s="35" t="s">
        <v>1494</v>
      </c>
      <c r="B68" s="25" t="s">
        <v>1494</v>
      </c>
      <c r="C68" s="0" t="n">
        <v>41.94797713321</v>
      </c>
      <c r="D68" s="0" t="n">
        <v>126.153574345618</v>
      </c>
      <c r="E68" s="0" t="n">
        <v>101.649884930414</v>
      </c>
      <c r="F68" s="0" t="n">
        <v>46.6690059864038</v>
      </c>
      <c r="G68" s="0" t="n">
        <v>111.908862789351</v>
      </c>
      <c r="H68" s="0" t="n">
        <v>66.9356254828967</v>
      </c>
      <c r="I68" s="0" t="n">
        <v>8.71079643496302</v>
      </c>
      <c r="J68" s="0" t="n">
        <v>83.0934209363122</v>
      </c>
      <c r="K68" s="0" t="n">
        <v>66.9356254828967</v>
      </c>
      <c r="L68" s="0" t="n">
        <v>25.7826131581648</v>
      </c>
      <c r="M68" s="0" t="n">
        <v>106.093930259387</v>
      </c>
      <c r="N68" s="0" t="n">
        <v>92.865676579789</v>
      </c>
      <c r="O68" s="0" t="n">
        <v>70.0585773787416</v>
      </c>
      <c r="P68" s="0" t="n">
        <v>28.3187213789933</v>
      </c>
      <c r="Q68" s="0" t="n">
        <v>9.42512562954895</v>
      </c>
      <c r="R68" s="0" t="n">
        <v>35.1391939025966</v>
      </c>
      <c r="S68" s="0" t="n">
        <v>127.115110531583</v>
      </c>
      <c r="T68" s="0" t="n">
        <v>43.1793519480065</v>
      </c>
    </row>
    <row r="69" customFormat="false" ht="16" hidden="false" customHeight="false" outlineLevel="0" collapsed="false">
      <c r="A69" s="35" t="s">
        <v>1770</v>
      </c>
      <c r="B69" s="25" t="s">
        <v>1497</v>
      </c>
      <c r="C69" s="0" t="n">
        <v>74.6436221274787</v>
      </c>
      <c r="D69" s="0" t="n">
        <v>65.8370563185504</v>
      </c>
      <c r="E69" s="0" t="n">
        <v>208.901250381717</v>
      </c>
      <c r="F69" s="0" t="n">
        <v>51.2374437717726</v>
      </c>
      <c r="G69" s="0" t="n">
        <v>45.4015649824051</v>
      </c>
      <c r="H69" s="0" t="n">
        <v>40.2209032801854</v>
      </c>
      <c r="I69" s="0" t="n">
        <v>7.59861990117385</v>
      </c>
      <c r="J69" s="0" t="n">
        <v>56.3032430430555</v>
      </c>
      <c r="K69" s="0" t="n">
        <v>45.4015649824051</v>
      </c>
      <c r="L69" s="0" t="n">
        <v>20.8226418967464</v>
      </c>
      <c r="M69" s="0" t="n">
        <v>52.4915336236091</v>
      </c>
      <c r="N69" s="0" t="n">
        <v>53.3351100981509</v>
      </c>
      <c r="O69" s="0" t="n">
        <v>41.7692788056821</v>
      </c>
      <c r="P69" s="0" t="n">
        <v>33.7741303599392</v>
      </c>
      <c r="Q69" s="0" t="n">
        <v>24.0207757104518</v>
      </c>
      <c r="R69" s="0" t="n">
        <v>7.89303707531327</v>
      </c>
      <c r="S69" s="0" t="n">
        <v>55.8555963247112</v>
      </c>
      <c r="T69" s="0" t="n">
        <v>40.3766495921963</v>
      </c>
    </row>
    <row r="70" customFormat="false" ht="16" hidden="false" customHeight="false" outlineLevel="0" collapsed="false">
      <c r="A70" s="35" t="s">
        <v>1771</v>
      </c>
      <c r="B70" s="25" t="s">
        <v>1500</v>
      </c>
      <c r="C70" s="0" t="n">
        <v>10242.4786981577</v>
      </c>
      <c r="D70" s="0" t="n">
        <v>7627.41810808229</v>
      </c>
      <c r="E70" s="0" t="n">
        <v>6826.48484993088</v>
      </c>
      <c r="F70" s="0" t="n">
        <v>5921.79076335103</v>
      </c>
      <c r="G70" s="0" t="n">
        <v>9544.59754413577</v>
      </c>
      <c r="H70" s="0" t="n">
        <v>5788.84420875184</v>
      </c>
      <c r="I70" s="0" t="n">
        <v>5153.04548343432</v>
      </c>
      <c r="J70" s="0" t="n">
        <v>5921.79076335103</v>
      </c>
      <c r="K70" s="0" t="n">
        <v>6031.36623083201</v>
      </c>
      <c r="L70" s="0" t="n">
        <v>3252.08547162065</v>
      </c>
      <c r="M70" s="0" t="n">
        <v>14207.0590351432</v>
      </c>
      <c r="N70" s="0" t="n">
        <v>10600.0312465537</v>
      </c>
      <c r="O70" s="0" t="n">
        <v>5334.32199604163</v>
      </c>
      <c r="P70" s="0" t="n">
        <v>2331.65238669999</v>
      </c>
      <c r="Q70" s="0" t="n">
        <v>1362.9184520169</v>
      </c>
      <c r="R70" s="0" t="n">
        <v>3271.8350342333</v>
      </c>
      <c r="S70" s="0" t="n">
        <v>13509.3648603572</v>
      </c>
      <c r="T70" s="0" t="n">
        <v>4695.3163833238</v>
      </c>
    </row>
    <row r="71" customFormat="false" ht="16" hidden="false" customHeight="false" outlineLevel="0" collapsed="false">
      <c r="A71" s="35" t="s">
        <v>1772</v>
      </c>
      <c r="B71" s="25" t="s">
        <v>1503</v>
      </c>
      <c r="C71" s="0" t="n">
        <v>3923.3335299665</v>
      </c>
      <c r="D71" s="0" t="n">
        <v>3519.08669205364</v>
      </c>
      <c r="E71" s="0" t="n">
        <v>3235.55970129114</v>
      </c>
      <c r="F71" s="0" t="n">
        <v>2629.85718875774</v>
      </c>
      <c r="G71" s="0" t="n">
        <v>5981.39096348869</v>
      </c>
      <c r="H71" s="0" t="n">
        <v>2829.42860153122</v>
      </c>
      <c r="I71" s="0" t="n">
        <v>2652.99340773286</v>
      </c>
      <c r="J71" s="0" t="n">
        <v>2923.73985891222</v>
      </c>
      <c r="K71" s="0" t="n">
        <v>2829.42860153122</v>
      </c>
      <c r="L71" s="0" t="n">
        <v>1619.62947757364</v>
      </c>
      <c r="M71" s="0" t="n">
        <v>9548.2236115763</v>
      </c>
      <c r="N71" s="0" t="n">
        <v>4684.98649046061</v>
      </c>
      <c r="O71" s="0" t="n">
        <v>2347.52549072908</v>
      </c>
      <c r="P71" s="0" t="n">
        <v>668.062201770685</v>
      </c>
      <c r="Q71" s="0" t="n">
        <v>331.530819598969</v>
      </c>
      <c r="R71" s="0" t="n">
        <v>1604.19465615984</v>
      </c>
      <c r="S71" s="0" t="n">
        <v>7270.20878187828</v>
      </c>
      <c r="T71" s="0" t="n">
        <v>1779.8723498594</v>
      </c>
    </row>
    <row r="72" customFormat="false" ht="16" hidden="false" customHeight="false" outlineLevel="0" collapsed="false">
      <c r="A72" s="35" t="s">
        <v>1773</v>
      </c>
      <c r="B72" s="25" t="s">
        <v>1506</v>
      </c>
      <c r="C72" s="0" t="n">
        <v>1248.291423755</v>
      </c>
      <c r="D72" s="0" t="n">
        <v>2265.6441441132</v>
      </c>
      <c r="E72" s="0" t="n">
        <v>2149.68413813538</v>
      </c>
      <c r="F72" s="0" t="n">
        <v>1055.58646463963</v>
      </c>
      <c r="G72" s="0" t="n">
        <v>2632.88022093869</v>
      </c>
      <c r="H72" s="0" t="n">
        <v>1248.291423755</v>
      </c>
      <c r="I72" s="0" t="n">
        <v>1206.58621682371</v>
      </c>
      <c r="J72" s="0" t="n">
        <v>1239.09612076477</v>
      </c>
      <c r="K72" s="0" t="n">
        <v>1875.92382112222</v>
      </c>
      <c r="L72" s="0" t="n">
        <v>481.743302884122</v>
      </c>
      <c r="M72" s="0" t="n">
        <v>3616.65984394577</v>
      </c>
      <c r="N72" s="0" t="n">
        <v>2319.76482373268</v>
      </c>
      <c r="O72" s="0" t="n">
        <v>1566.73375815717</v>
      </c>
      <c r="P72" s="0" t="n">
        <v>623.402988728735</v>
      </c>
      <c r="Q72" s="0" t="n">
        <v>150.234305841514</v>
      </c>
      <c r="R72" s="0" t="n">
        <v>446.733303190802</v>
      </c>
      <c r="S72" s="0" t="n">
        <v>2906.69254328775</v>
      </c>
      <c r="T72" s="0" t="n">
        <v>778.574262277867</v>
      </c>
    </row>
    <row r="73" customFormat="false" ht="16" hidden="false" customHeight="false" outlineLevel="0" collapsed="false">
      <c r="A73" s="35" t="s">
        <v>1774</v>
      </c>
      <c r="B73" s="25" t="s">
        <v>1509</v>
      </c>
      <c r="C73" s="0" t="n">
        <v>239.945901472206</v>
      </c>
      <c r="D73" s="0" t="n">
        <v>374.025379763712</v>
      </c>
      <c r="E73" s="0" t="n">
        <v>186.952131769333</v>
      </c>
      <c r="F73" s="0" t="n">
        <v>135.709152095241</v>
      </c>
      <c r="G73" s="0" t="n">
        <v>535.011655703871</v>
      </c>
      <c r="H73" s="0" t="n">
        <v>186.952131769333</v>
      </c>
      <c r="I73" s="0" t="n">
        <v>136.007243630762</v>
      </c>
      <c r="J73" s="0" t="n">
        <v>239.12429063477</v>
      </c>
      <c r="K73" s="0" t="n">
        <v>326.062886069428</v>
      </c>
      <c r="L73" s="0" t="n">
        <v>71.7418916144924</v>
      </c>
      <c r="M73" s="0" t="n">
        <v>877.804448414028</v>
      </c>
      <c r="N73" s="0" t="n">
        <v>441.490368709334</v>
      </c>
      <c r="O73" s="0" t="n">
        <v>174.295224308429</v>
      </c>
      <c r="P73" s="0" t="n">
        <v>125.367782217815</v>
      </c>
      <c r="Q73" s="0" t="n">
        <v>13.460092910605</v>
      </c>
      <c r="R73" s="0" t="n">
        <v>50.1625543642079</v>
      </c>
      <c r="S73" s="0" t="n">
        <v>603.995208781878</v>
      </c>
      <c r="T73" s="0" t="n">
        <v>149.474347455748</v>
      </c>
    </row>
    <row r="74" customFormat="false" ht="16" hidden="false" customHeight="false" outlineLevel="0" collapsed="false">
      <c r="A74" s="35" t="s">
        <v>1775</v>
      </c>
      <c r="B74" s="26" t="s">
        <v>1512</v>
      </c>
      <c r="C74" s="0" t="n">
        <v>394.67751287096</v>
      </c>
      <c r="D74" s="0" t="n">
        <v>183.630263330276</v>
      </c>
      <c r="E74" s="0" t="n">
        <v>286.93909677072</v>
      </c>
      <c r="F74" s="0" t="n">
        <v>63.3222849798762</v>
      </c>
      <c r="G74" s="0" t="n">
        <v>184.543200344474</v>
      </c>
      <c r="H74" s="0" t="n">
        <v>137.623797148276</v>
      </c>
      <c r="I74" s="0" t="n">
        <v>137.623797148276</v>
      </c>
      <c r="J74" s="0" t="n">
        <v>148.599426716411</v>
      </c>
      <c r="K74" s="0" t="n">
        <v>53.1870143641155</v>
      </c>
      <c r="L74" s="0" t="n">
        <v>29.7206969106025</v>
      </c>
      <c r="M74" s="0" t="n">
        <v>379.142942205352</v>
      </c>
      <c r="N74" s="0" t="n">
        <v>183.138348711539</v>
      </c>
      <c r="O74" s="0" t="n">
        <v>132.756067651905</v>
      </c>
      <c r="P74" s="0" t="n">
        <v>68.5493753775747</v>
      </c>
      <c r="Q74" s="0" t="n">
        <v>34.2028027972771</v>
      </c>
      <c r="R74" s="0" t="n">
        <v>69.7229040175688</v>
      </c>
      <c r="S74" s="0" t="n">
        <v>272.862146344422</v>
      </c>
      <c r="T74" s="0" t="n">
        <v>79.9767802760697</v>
      </c>
    </row>
    <row r="75" customFormat="false" ht="16" hidden="false" customHeight="false" outlineLevel="0" collapsed="false">
      <c r="A75" s="35" t="s">
        <v>1776</v>
      </c>
      <c r="B75" s="26" t="s">
        <v>1515</v>
      </c>
      <c r="C75" s="0" t="n">
        <v>44.161070329104</v>
      </c>
      <c r="D75" s="0" t="n">
        <v>57.0598119466677</v>
      </c>
      <c r="E75" s="0" t="n">
        <v>77.2736514874553</v>
      </c>
      <c r="F75" s="0" t="n">
        <v>16.838874420807</v>
      </c>
      <c r="G75" s="0" t="n">
        <v>44.9293976154063</v>
      </c>
      <c r="H75" s="0" t="n">
        <v>35.2233616632718</v>
      </c>
      <c r="I75" s="0" t="n">
        <v>15.4102248098018</v>
      </c>
      <c r="J75" s="0" t="n">
        <v>22.3382963883919</v>
      </c>
      <c r="K75" s="0" t="n">
        <v>25.8100919754414</v>
      </c>
      <c r="L75" s="0" t="n">
        <v>8.56063327517192</v>
      </c>
      <c r="M75" s="0" t="n">
        <v>33.9554414300423</v>
      </c>
      <c r="N75" s="0" t="n">
        <v>24.7008601992427</v>
      </c>
      <c r="O75" s="0" t="n">
        <v>19.9979645624703</v>
      </c>
      <c r="P75" s="0" t="n">
        <v>13.7801209677271</v>
      </c>
      <c r="Q75" s="0" t="n">
        <v>9.36101422002466</v>
      </c>
      <c r="R75" s="0" t="n">
        <v>13.0888558756405</v>
      </c>
      <c r="S75" s="0" t="n">
        <v>22.3382963883919</v>
      </c>
      <c r="T75" s="0" t="n">
        <v>6.96883422984026</v>
      </c>
    </row>
    <row r="76" customFormat="false" ht="16" hidden="false" customHeight="false" outlineLevel="0" collapsed="false">
      <c r="A76" s="35" t="s">
        <v>1518</v>
      </c>
      <c r="B76" s="26" t="s">
        <v>1518</v>
      </c>
      <c r="C76" s="0" t="n">
        <v>114.608899514998</v>
      </c>
      <c r="D76" s="0" t="n">
        <v>390.544711543309</v>
      </c>
      <c r="E76" s="0" t="n">
        <v>361.472098241114</v>
      </c>
      <c r="F76" s="0" t="n">
        <v>109.63827916258</v>
      </c>
      <c r="G76" s="0" t="n">
        <v>150.613966057403</v>
      </c>
      <c r="H76" s="0" t="n">
        <v>72.4125518016436</v>
      </c>
      <c r="I76" s="0" t="n">
        <v>15.5996430235493</v>
      </c>
      <c r="J76" s="0" t="n">
        <v>131.113703864529</v>
      </c>
      <c r="K76" s="0" t="n">
        <v>21.6068713747648</v>
      </c>
      <c r="L76" s="0" t="n">
        <v>27.3420660987376</v>
      </c>
      <c r="M76" s="0" t="n">
        <v>159.027700246858</v>
      </c>
      <c r="N76" s="0" t="n">
        <v>108.008767415359</v>
      </c>
      <c r="O76" s="0" t="n">
        <v>108.008767415359</v>
      </c>
      <c r="P76" s="0" t="n">
        <v>52.5234776179085</v>
      </c>
      <c r="Q76" s="0" t="n">
        <v>27.9652154408625</v>
      </c>
      <c r="R76" s="0" t="n">
        <v>59.4620634715584</v>
      </c>
      <c r="S76" s="0" t="n">
        <v>143.170239864148</v>
      </c>
      <c r="T76" s="0" t="n">
        <v>53.6369788688844</v>
      </c>
    </row>
    <row r="77" customFormat="false" ht="16" hidden="false" customHeight="false" outlineLevel="0" collapsed="false">
      <c r="A77" s="35" t="s">
        <v>1521</v>
      </c>
      <c r="B77" s="26" t="s">
        <v>1521</v>
      </c>
      <c r="C77" s="0" t="n">
        <v>37233.4148380342</v>
      </c>
      <c r="D77" s="0" t="n">
        <v>55831.2158478682</v>
      </c>
      <c r="E77" s="0" t="n">
        <v>35441.7154216627</v>
      </c>
      <c r="F77" s="0" t="n">
        <v>20026.5803091284</v>
      </c>
      <c r="G77" s="0" t="n">
        <v>12310.1783248452</v>
      </c>
      <c r="H77" s="0" t="n">
        <v>10354.735899417</v>
      </c>
      <c r="I77" s="0" t="n">
        <v>14716.4447179118</v>
      </c>
      <c r="J77" s="0" t="n">
        <v>41295.5423771395</v>
      </c>
      <c r="K77" s="0" t="n">
        <v>14377.9760787462</v>
      </c>
      <c r="L77" s="0" t="n">
        <v>7313.29351842348</v>
      </c>
      <c r="M77" s="0" t="n">
        <v>17258.963194522</v>
      </c>
      <c r="N77" s="0" t="n">
        <v>17888.4893210308</v>
      </c>
      <c r="O77" s="0" t="n">
        <v>15668.2505989023</v>
      </c>
      <c r="P77" s="0" t="n">
        <v>13695.5716851826</v>
      </c>
      <c r="Q77" s="0" t="n">
        <v>12980.869451489</v>
      </c>
      <c r="R77" s="0" t="n">
        <v>18243.5624165698</v>
      </c>
      <c r="S77" s="0" t="n">
        <v>15668.2505989023</v>
      </c>
      <c r="T77" s="0" t="n">
        <v>8117.15284179084</v>
      </c>
    </row>
    <row r="78" customFormat="false" ht="16" hidden="false" customHeight="false" outlineLevel="0" collapsed="false">
      <c r="A78" s="35" t="s">
        <v>1524</v>
      </c>
      <c r="B78" s="26" t="s">
        <v>1524</v>
      </c>
      <c r="C78" s="0" t="n">
        <v>11745.4075128366</v>
      </c>
      <c r="D78" s="0" t="n">
        <v>18396.1439830843</v>
      </c>
      <c r="E78" s="0" t="n">
        <v>12150.0588922791</v>
      </c>
      <c r="F78" s="0" t="n">
        <v>6811.40333818108</v>
      </c>
      <c r="G78" s="0" t="n">
        <v>6744.68960192431</v>
      </c>
      <c r="H78" s="0" t="n">
        <v>4159.22947250123</v>
      </c>
      <c r="I78" s="0" t="n">
        <v>5660.0952112218</v>
      </c>
      <c r="J78" s="0" t="n">
        <v>10685.9114770911</v>
      </c>
      <c r="K78" s="0" t="n">
        <v>3924.76776035371</v>
      </c>
      <c r="L78" s="0" t="n">
        <v>2191.76075130863</v>
      </c>
      <c r="M78" s="0" t="n">
        <v>7641.15589297012</v>
      </c>
      <c r="N78" s="0" t="n">
        <v>7296.21640995478</v>
      </c>
      <c r="O78" s="0" t="n">
        <v>6744.68960192431</v>
      </c>
      <c r="P78" s="0" t="n">
        <v>4796.4712315169</v>
      </c>
      <c r="Q78" s="0" t="n">
        <v>4084.13791796969</v>
      </c>
      <c r="R78" s="0" t="n">
        <v>5348.98215131551</v>
      </c>
      <c r="S78" s="0" t="n">
        <v>6802.54647178337</v>
      </c>
      <c r="T78" s="0" t="n">
        <v>2996.93884694818</v>
      </c>
    </row>
    <row r="79" customFormat="false" ht="16" hidden="false" customHeight="false" outlineLevel="0" collapsed="false">
      <c r="A79" s="35" t="s">
        <v>1527</v>
      </c>
      <c r="B79" s="26" t="s">
        <v>1527</v>
      </c>
      <c r="C79" s="0" t="n">
        <v>3266.58023348197</v>
      </c>
      <c r="D79" s="0" t="n">
        <v>8476.30515141451</v>
      </c>
      <c r="E79" s="0" t="n">
        <v>4767.10376824822</v>
      </c>
      <c r="F79" s="0" t="n">
        <v>2218.96709169006</v>
      </c>
      <c r="G79" s="0" t="n">
        <v>2907.87984973793</v>
      </c>
      <c r="H79" s="0" t="n">
        <v>2081.21619723256</v>
      </c>
      <c r="I79" s="0" t="n">
        <v>1065.17205941688</v>
      </c>
      <c r="J79" s="0" t="n">
        <v>4570.98851264241</v>
      </c>
      <c r="K79" s="0" t="n">
        <v>1812.80463630766</v>
      </c>
      <c r="L79" s="0" t="n">
        <v>753.541003797598</v>
      </c>
      <c r="M79" s="0" t="n">
        <v>3468.30225894087</v>
      </c>
      <c r="N79" s="0" t="n">
        <v>3097.59171782524</v>
      </c>
      <c r="O79" s="0" t="n">
        <v>2218.96709169006</v>
      </c>
      <c r="P79" s="0" t="n">
        <v>1339.54234637512</v>
      </c>
      <c r="Q79" s="0" t="n">
        <v>701.774675930063</v>
      </c>
      <c r="R79" s="0" t="n">
        <v>1685.25061361581</v>
      </c>
      <c r="S79" s="0" t="n">
        <v>2712.9946629469</v>
      </c>
      <c r="T79" s="0" t="n">
        <v>1024.97812211941</v>
      </c>
    </row>
    <row r="80" customFormat="false" ht="16" hidden="false" customHeight="false" outlineLevel="0" collapsed="false">
      <c r="A80" s="35" t="s">
        <v>1530</v>
      </c>
      <c r="B80" s="26" t="s">
        <v>1530</v>
      </c>
      <c r="C80" s="0" t="n">
        <v>430.574383648241</v>
      </c>
      <c r="D80" s="0" t="n">
        <v>1181.32476786109</v>
      </c>
      <c r="E80" s="0" t="n">
        <v>694.966294328128</v>
      </c>
      <c r="F80" s="0" t="n">
        <v>270.51442486556</v>
      </c>
      <c r="G80" s="0" t="n">
        <v>542.961291184724</v>
      </c>
      <c r="H80" s="0" t="n">
        <v>430.574383648241</v>
      </c>
      <c r="I80" s="0" t="n">
        <v>306.92224823664</v>
      </c>
      <c r="J80" s="0" t="n">
        <v>675.633396195573</v>
      </c>
      <c r="K80" s="0" t="n">
        <v>205.347928035567</v>
      </c>
      <c r="L80" s="0" t="n">
        <v>97.7682695268398</v>
      </c>
      <c r="M80" s="0" t="n">
        <v>878.764591319018</v>
      </c>
      <c r="N80" s="0" t="n">
        <v>612.866687497703</v>
      </c>
      <c r="O80" s="0" t="n">
        <v>395.198786570604</v>
      </c>
      <c r="P80" s="0" t="n">
        <v>497.985888667847</v>
      </c>
      <c r="Q80" s="0" t="n">
        <v>41.4033949185624</v>
      </c>
      <c r="R80" s="0" t="n">
        <v>154.271627266072</v>
      </c>
      <c r="S80" s="0" t="n">
        <v>550.413166752585</v>
      </c>
      <c r="T80" s="0" t="n">
        <v>261.105212186271</v>
      </c>
    </row>
    <row r="81" customFormat="false" ht="16" hidden="false" customHeight="false" outlineLevel="0" collapsed="false">
      <c r="A81" s="35" t="s">
        <v>1533</v>
      </c>
      <c r="B81" s="26" t="s">
        <v>1533</v>
      </c>
      <c r="C81" s="0" t="n">
        <v>230.087584040119</v>
      </c>
      <c r="D81" s="0" t="n">
        <v>431.609189865862</v>
      </c>
      <c r="E81" s="0" t="n">
        <v>409.65416540688</v>
      </c>
      <c r="F81" s="0" t="n">
        <v>45.3478540264484</v>
      </c>
      <c r="G81" s="0" t="n">
        <v>121.717471677382</v>
      </c>
      <c r="H81" s="0" t="n">
        <v>110.287455222308</v>
      </c>
      <c r="I81" s="0" t="n">
        <v>44.2608981773549</v>
      </c>
      <c r="J81" s="0" t="n">
        <v>110.287455222308</v>
      </c>
      <c r="K81" s="0" t="n">
        <v>66.8163710480496</v>
      </c>
      <c r="L81" s="0" t="n">
        <v>19.9098070409525</v>
      </c>
      <c r="M81" s="0" t="n">
        <v>211.370994752707</v>
      </c>
      <c r="N81" s="0" t="n">
        <v>117.562401205749</v>
      </c>
      <c r="O81" s="0" t="n">
        <v>153.749448627067</v>
      </c>
      <c r="P81" s="0" t="n">
        <v>34.2784310319127</v>
      </c>
      <c r="Q81" s="0" t="n">
        <v>20.2085674205272</v>
      </c>
      <c r="R81" s="0" t="n">
        <v>19.9382078112216</v>
      </c>
      <c r="S81" s="0" t="n">
        <v>157.242926888437</v>
      </c>
      <c r="T81" s="0" t="n">
        <v>24.89761151885</v>
      </c>
    </row>
    <row r="82" customFormat="false" ht="16" hidden="false" customHeight="false" outlineLevel="0" collapsed="false">
      <c r="A82" s="35" t="s">
        <v>1536</v>
      </c>
      <c r="B82" s="25" t="s">
        <v>1536</v>
      </c>
      <c r="C82" s="0" t="n">
        <v>5.33078630923063</v>
      </c>
      <c r="D82" s="0" t="n">
        <v>5.86734009459153</v>
      </c>
      <c r="E82" s="0" t="n">
        <v>20.6838954189143</v>
      </c>
      <c r="F82" s="0" t="n">
        <v>5.57927757296987</v>
      </c>
      <c r="G82" s="0" t="n">
        <v>4.67193276811831</v>
      </c>
      <c r="H82" s="0" t="n">
        <v>12.7396923509166</v>
      </c>
      <c r="I82" s="0" t="n">
        <v>0</v>
      </c>
      <c r="J82" s="0" t="n">
        <v>4.59834203448279</v>
      </c>
      <c r="K82" s="0" t="n">
        <v>1.61947152559664</v>
      </c>
      <c r="L82" s="0" t="n">
        <v>0.365005645078518</v>
      </c>
      <c r="M82" s="0" t="n">
        <v>7.76239564338258</v>
      </c>
      <c r="N82" s="0" t="n">
        <v>5.43827886630151</v>
      </c>
      <c r="O82" s="0" t="n">
        <v>6.08230260094346</v>
      </c>
      <c r="P82" s="0" t="n">
        <v>4.67193276811831</v>
      </c>
      <c r="Q82" s="0" t="n">
        <v>2.57091472045966</v>
      </c>
      <c r="R82" s="0" t="n">
        <v>1.07490418981182</v>
      </c>
      <c r="S82" s="0" t="n">
        <v>4.23780210449707</v>
      </c>
      <c r="T82" s="0" t="n">
        <v>2.06935579851347</v>
      </c>
    </row>
    <row r="83" customFormat="false" ht="16" hidden="false" customHeight="false" outlineLevel="0" collapsed="false">
      <c r="A83" s="35" t="s">
        <v>1777</v>
      </c>
      <c r="B83" s="26" t="s">
        <v>1539</v>
      </c>
      <c r="C83" s="0" t="n">
        <v>0</v>
      </c>
      <c r="D83" s="0" t="n">
        <v>19.4016134659915</v>
      </c>
      <c r="E83" s="0" t="n">
        <v>10.9310885093026</v>
      </c>
      <c r="F83" s="0" t="n">
        <v>4.86395305577164</v>
      </c>
      <c r="G83" s="0" t="n">
        <v>5.0438759298579</v>
      </c>
      <c r="H83" s="0" t="n">
        <v>0.796340521177214</v>
      </c>
      <c r="I83" s="0" t="n">
        <v>3.4724118166866</v>
      </c>
      <c r="J83" s="0" t="n">
        <v>5.93516403995746</v>
      </c>
      <c r="K83" s="0" t="n">
        <v>3.23636899129997</v>
      </c>
      <c r="L83" s="0" t="n">
        <v>1.70763625166786</v>
      </c>
      <c r="M83" s="0" t="n">
        <v>7.14649002022007</v>
      </c>
      <c r="N83" s="0" t="n">
        <v>6.34442892328052</v>
      </c>
      <c r="O83" s="0" t="n">
        <v>7.01460201575585</v>
      </c>
      <c r="P83" s="0" t="n">
        <v>4.17108894077691</v>
      </c>
      <c r="Q83" s="0" t="n">
        <v>2.39328172204294</v>
      </c>
      <c r="R83" s="0" t="n">
        <v>3.63109847995522</v>
      </c>
      <c r="S83" s="0" t="n">
        <v>4.17108894077691</v>
      </c>
      <c r="T83" s="0" t="n">
        <v>1.87099634785247</v>
      </c>
    </row>
    <row r="84" customFormat="false" ht="16" hidden="false" customHeight="false" outlineLevel="0" collapsed="false">
      <c r="A84" s="35" t="s">
        <v>1778</v>
      </c>
      <c r="B84" s="26" t="s">
        <v>1542</v>
      </c>
      <c r="C84" s="0" t="n">
        <v>1055.19843775326</v>
      </c>
      <c r="D84" s="0" t="n">
        <v>1582.80842047143</v>
      </c>
      <c r="E84" s="0" t="n">
        <v>1335.87054724562</v>
      </c>
      <c r="F84" s="0" t="n">
        <v>1035.36882335036</v>
      </c>
      <c r="G84" s="0" t="n">
        <v>765.678777710137</v>
      </c>
      <c r="H84" s="0" t="n">
        <v>662.89685326965</v>
      </c>
      <c r="I84" s="0" t="n">
        <v>1009.87698748099</v>
      </c>
      <c r="J84" s="0" t="n">
        <v>765.678777710137</v>
      </c>
      <c r="K84" s="0" t="n">
        <v>574.904080485369</v>
      </c>
      <c r="L84" s="0" t="n">
        <v>422.099199425228</v>
      </c>
      <c r="M84" s="0" t="n">
        <v>1872.71593911652</v>
      </c>
      <c r="N84" s="0" t="n">
        <v>1076.58070801015</v>
      </c>
      <c r="O84" s="0" t="n">
        <v>468.318551158499</v>
      </c>
      <c r="P84" s="0" t="n">
        <v>489.294456603712</v>
      </c>
      <c r="Q84" s="0" t="n">
        <v>63.5424385130061</v>
      </c>
      <c r="R84" s="0" t="n">
        <v>476.135727511519</v>
      </c>
      <c r="S84" s="0" t="n">
        <v>1299.64899778634</v>
      </c>
      <c r="T84" s="0" t="n">
        <v>374.824101840076</v>
      </c>
    </row>
    <row r="85" customFormat="false" ht="16" hidden="false" customHeight="false" outlineLevel="0" collapsed="false">
      <c r="A85" s="35" t="s">
        <v>1779</v>
      </c>
      <c r="B85" s="26" t="s">
        <v>1545</v>
      </c>
      <c r="C85" s="0" t="n">
        <v>427.083826563398</v>
      </c>
      <c r="D85" s="0" t="n">
        <v>1593.48786487448</v>
      </c>
      <c r="E85" s="0" t="n">
        <v>1414.40386391181</v>
      </c>
      <c r="F85" s="0" t="n">
        <v>427.083826563398</v>
      </c>
      <c r="G85" s="0" t="n">
        <v>525.543066712201</v>
      </c>
      <c r="H85" s="0" t="n">
        <v>270.603884245276</v>
      </c>
      <c r="I85" s="0" t="n">
        <v>150.323841142765</v>
      </c>
      <c r="J85" s="0" t="n">
        <v>921.223608869014</v>
      </c>
      <c r="K85" s="0" t="n">
        <v>385.741530695853</v>
      </c>
      <c r="L85" s="0" t="n">
        <v>223.345607102535</v>
      </c>
      <c r="M85" s="0" t="n">
        <v>860.843784501259</v>
      </c>
      <c r="N85" s="0" t="n">
        <v>504.068944601698</v>
      </c>
      <c r="O85" s="0" t="n">
        <v>717.44971263355</v>
      </c>
      <c r="P85" s="0" t="n">
        <v>170.979881148413</v>
      </c>
      <c r="Q85" s="0" t="n">
        <v>120.913634967546</v>
      </c>
      <c r="R85" s="0" t="n">
        <v>241.436829866942</v>
      </c>
      <c r="S85" s="0" t="n">
        <v>624.330594050399</v>
      </c>
      <c r="T85" s="0" t="n">
        <v>206.482270165572</v>
      </c>
    </row>
    <row r="86" customFormat="false" ht="16" hidden="false" customHeight="false" outlineLevel="0" collapsed="false">
      <c r="A86" s="35" t="s">
        <v>1780</v>
      </c>
      <c r="B86" s="26" t="s">
        <v>1548</v>
      </c>
      <c r="C86" s="0" t="n">
        <v>98.332141749538</v>
      </c>
      <c r="D86" s="0" t="n">
        <v>309.405399403842</v>
      </c>
      <c r="E86" s="0" t="n">
        <v>271.111362355675</v>
      </c>
      <c r="F86" s="0" t="n">
        <v>156.122958027531</v>
      </c>
      <c r="G86" s="0" t="n">
        <v>255.158948165526</v>
      </c>
      <c r="H86" s="0" t="n">
        <v>97.8383788719534</v>
      </c>
      <c r="I86" s="0" t="n">
        <v>35.0094132695136</v>
      </c>
      <c r="J86" s="0" t="n">
        <v>168.287158777758</v>
      </c>
      <c r="K86" s="0" t="n">
        <v>220.426127221875</v>
      </c>
      <c r="L86" s="0" t="n">
        <v>99.9416247562352</v>
      </c>
      <c r="M86" s="0" t="n">
        <v>366.303201716845</v>
      </c>
      <c r="N86" s="0" t="n">
        <v>216.629599676506</v>
      </c>
      <c r="O86" s="0" t="n">
        <v>156.122958027531</v>
      </c>
      <c r="P86" s="0" t="n">
        <v>50.1473395351418</v>
      </c>
      <c r="Q86" s="0" t="n">
        <v>35.1081529480166</v>
      </c>
      <c r="R86" s="0" t="n">
        <v>86.0719975885975</v>
      </c>
      <c r="S86" s="0" t="n">
        <v>229.133941838251</v>
      </c>
      <c r="T86" s="0" t="n">
        <v>69.1072657899957</v>
      </c>
    </row>
    <row r="87" customFormat="false" ht="16" hidden="false" customHeight="false" outlineLevel="0" collapsed="false">
      <c r="A87" s="35" t="s">
        <v>1781</v>
      </c>
      <c r="B87" s="26" t="s">
        <v>1551</v>
      </c>
      <c r="C87" s="0" t="n">
        <v>95.8547049614471</v>
      </c>
      <c r="D87" s="0" t="n">
        <v>54.5294526941682</v>
      </c>
      <c r="E87" s="0" t="n">
        <v>19.6621233131532</v>
      </c>
      <c r="F87" s="0" t="n">
        <v>19.6621233131532</v>
      </c>
      <c r="G87" s="0" t="n">
        <v>40.3725370829559</v>
      </c>
      <c r="H87" s="0" t="n">
        <v>6.48925335393693</v>
      </c>
      <c r="I87" s="0" t="n">
        <v>23.3114003589139</v>
      </c>
      <c r="J87" s="0" t="n">
        <v>9.11000136517652</v>
      </c>
      <c r="K87" s="0" t="n">
        <v>86.2811892292188</v>
      </c>
      <c r="L87" s="0" t="n">
        <v>4.68541516986554</v>
      </c>
      <c r="M87" s="0" t="n">
        <v>116.811184300299</v>
      </c>
      <c r="N87" s="0" t="n">
        <v>55.6409219571371</v>
      </c>
      <c r="O87" s="0" t="n">
        <v>11.485107225646</v>
      </c>
      <c r="P87" s="0" t="n">
        <v>12.2867427292002</v>
      </c>
      <c r="Q87" s="0" t="n">
        <v>0</v>
      </c>
      <c r="R87" s="0" t="n">
        <v>10.8733798389528</v>
      </c>
      <c r="S87" s="0" t="n">
        <v>69.6750765685175</v>
      </c>
      <c r="T87" s="0" t="n">
        <v>6.19523237226235</v>
      </c>
    </row>
    <row r="88" customFormat="false" ht="16" hidden="false" customHeight="false" outlineLevel="0" collapsed="false">
      <c r="A88" s="35" t="s">
        <v>1782</v>
      </c>
      <c r="B88" s="26" t="s">
        <v>1554</v>
      </c>
      <c r="C88" s="0" t="n">
        <v>40.9387544116563</v>
      </c>
      <c r="D88" s="0" t="n">
        <v>108.699784866489</v>
      </c>
      <c r="E88" s="0" t="n">
        <v>25.9711114429674</v>
      </c>
      <c r="F88" s="0" t="n">
        <v>21.4301417120438</v>
      </c>
      <c r="G88" s="0" t="n">
        <v>30.1199720857028</v>
      </c>
      <c r="H88" s="0" t="n">
        <v>17.1955116948795</v>
      </c>
      <c r="I88" s="0" t="n">
        <v>14.9637996283657</v>
      </c>
      <c r="J88" s="0" t="n">
        <v>21.2890802680656</v>
      </c>
      <c r="K88" s="0" t="n">
        <v>2.81314785556024</v>
      </c>
      <c r="L88" s="0" t="n">
        <v>12.1959355434671</v>
      </c>
      <c r="M88" s="0" t="n">
        <v>37.862999764306</v>
      </c>
      <c r="N88" s="0" t="n">
        <v>24.2211336984891</v>
      </c>
      <c r="O88" s="0" t="n">
        <v>23.8331767484072</v>
      </c>
      <c r="P88" s="0" t="n">
        <v>5.46511028670271</v>
      </c>
      <c r="Q88" s="0" t="n">
        <v>6.79530293450496</v>
      </c>
      <c r="R88" s="0" t="n">
        <v>6.17760409938423</v>
      </c>
      <c r="S88" s="0" t="n">
        <v>21.2890802680656</v>
      </c>
      <c r="T88" s="0" t="n">
        <v>7.28270889000385</v>
      </c>
    </row>
    <row r="89" customFormat="false" ht="16" hidden="false" customHeight="false" outlineLevel="0" collapsed="false">
      <c r="A89" s="35" t="s">
        <v>1783</v>
      </c>
      <c r="B89" s="26" t="s">
        <v>1557</v>
      </c>
      <c r="C89" s="0" t="n">
        <v>2.03566496904186</v>
      </c>
      <c r="D89" s="0" t="n">
        <v>6.28897483742971</v>
      </c>
      <c r="E89" s="0" t="n">
        <v>5.98463127239846</v>
      </c>
      <c r="F89" s="0" t="n">
        <v>1.9620691987689</v>
      </c>
      <c r="G89" s="0" t="n">
        <v>2.03566496904186</v>
      </c>
      <c r="H89" s="0" t="n">
        <v>4.06862400786683</v>
      </c>
      <c r="I89" s="0" t="n">
        <v>0</v>
      </c>
      <c r="J89" s="0" t="n">
        <v>3.56631268495471</v>
      </c>
      <c r="K89" s="0" t="n">
        <v>0</v>
      </c>
      <c r="L89" s="0" t="n">
        <v>0.578620548085805</v>
      </c>
      <c r="M89" s="0" t="n">
        <v>4.35413642960813</v>
      </c>
      <c r="N89" s="0" t="n">
        <v>2.15095761496894</v>
      </c>
      <c r="O89" s="0" t="n">
        <v>1.70501942705049</v>
      </c>
      <c r="P89" s="0" t="n">
        <v>4.44955785951426</v>
      </c>
      <c r="Q89" s="0" t="n">
        <v>1.41370075150322</v>
      </c>
      <c r="R89" s="0" t="n">
        <v>0.838070016793696</v>
      </c>
      <c r="S89" s="0" t="n">
        <v>2.23640719289202</v>
      </c>
      <c r="T89" s="0" t="n">
        <v>0.375716135957901</v>
      </c>
    </row>
    <row r="90" customFormat="false" ht="16" hidden="false" customHeight="false" outlineLevel="0" collapsed="false">
      <c r="A90" s="35" t="s">
        <v>1560</v>
      </c>
      <c r="B90" s="26" t="s">
        <v>1560</v>
      </c>
      <c r="C90" s="0" t="n">
        <v>7.38812931597667</v>
      </c>
      <c r="D90" s="0" t="n">
        <v>4.09983501420366</v>
      </c>
      <c r="E90" s="0" t="n">
        <v>13.1781494751722</v>
      </c>
      <c r="F90" s="0" t="n">
        <v>2.7877363276626</v>
      </c>
      <c r="G90" s="0" t="n">
        <v>4.88425960296367</v>
      </c>
      <c r="H90" s="0" t="n">
        <v>5.79037016225328</v>
      </c>
      <c r="I90" s="0" t="n">
        <v>0</v>
      </c>
      <c r="J90" s="0" t="n">
        <v>1.59082351842965</v>
      </c>
      <c r="K90" s="0" t="n">
        <v>2.12036515350808</v>
      </c>
      <c r="L90" s="0" t="n">
        <v>0.358590783126347</v>
      </c>
      <c r="M90" s="0" t="n">
        <v>4.09983501420366</v>
      </c>
      <c r="N90" s="0" t="n">
        <v>11.7840863140095</v>
      </c>
      <c r="O90" s="0" t="n">
        <v>1.6769346573036</v>
      </c>
      <c r="P90" s="0" t="n">
        <v>6.8750912848995</v>
      </c>
      <c r="Q90" s="0" t="n">
        <v>4.28864098110756</v>
      </c>
      <c r="R90" s="0" t="n">
        <v>0.451599707186841</v>
      </c>
      <c r="S90" s="0" t="n">
        <v>5.74415501713315</v>
      </c>
      <c r="T90" s="0" t="n">
        <v>3.16733369893703</v>
      </c>
    </row>
    <row r="91" customFormat="false" ht="16" hidden="false" customHeight="false" outlineLevel="0" collapsed="false">
      <c r="A91" s="35" t="s">
        <v>1563</v>
      </c>
      <c r="B91" s="26" t="s">
        <v>1563</v>
      </c>
      <c r="C91" s="0" t="n">
        <v>745.179011282887</v>
      </c>
      <c r="D91" s="0" t="n">
        <v>1768.72244193038</v>
      </c>
      <c r="E91" s="0" t="n">
        <v>2644.02331536384</v>
      </c>
      <c r="F91" s="0" t="n">
        <v>1756.56771062333</v>
      </c>
      <c r="G91" s="0" t="n">
        <v>713.672808801913</v>
      </c>
      <c r="H91" s="0" t="n">
        <v>1042.73196600407</v>
      </c>
      <c r="I91" s="0" t="n">
        <v>560.725626545553</v>
      </c>
      <c r="J91" s="0" t="n">
        <v>1882.9382093338</v>
      </c>
      <c r="K91" s="0" t="n">
        <v>383.024484483773</v>
      </c>
      <c r="L91" s="0" t="n">
        <v>797.318587703993</v>
      </c>
      <c r="M91" s="0" t="n">
        <v>1294.69812561249</v>
      </c>
      <c r="N91" s="0" t="n">
        <v>1535.00533029445</v>
      </c>
      <c r="O91" s="0" t="n">
        <v>1067.12178184795</v>
      </c>
      <c r="P91" s="0" t="n">
        <v>1181.25564363572</v>
      </c>
      <c r="Q91" s="0" t="n">
        <v>172.953768769212</v>
      </c>
      <c r="R91" s="0" t="n">
        <v>1449.89180984369</v>
      </c>
      <c r="S91" s="0" t="n">
        <v>1067.12178184795</v>
      </c>
      <c r="T91" s="0" t="n">
        <v>524.526562664084</v>
      </c>
    </row>
    <row r="92" customFormat="false" ht="16" hidden="false" customHeight="false" outlineLevel="0" collapsed="false">
      <c r="A92" s="35" t="s">
        <v>1566</v>
      </c>
      <c r="B92" s="26" t="s">
        <v>1566</v>
      </c>
      <c r="C92" s="0" t="n">
        <v>573.97635734431</v>
      </c>
      <c r="D92" s="0" t="n">
        <v>1171.39422748354</v>
      </c>
      <c r="E92" s="0" t="n">
        <v>1183.00509281147</v>
      </c>
      <c r="F92" s="0" t="n">
        <v>716.935265667805</v>
      </c>
      <c r="G92" s="0" t="n">
        <v>308.419575643291</v>
      </c>
      <c r="H92" s="0" t="n">
        <v>433.492835569291</v>
      </c>
      <c r="I92" s="0" t="n">
        <v>175.108745498097</v>
      </c>
      <c r="J92" s="0" t="n">
        <v>691.763754424143</v>
      </c>
      <c r="K92" s="0" t="n">
        <v>214.338555395119</v>
      </c>
      <c r="L92" s="0" t="n">
        <v>265.046058708817</v>
      </c>
      <c r="M92" s="0" t="n">
        <v>451.023408135164</v>
      </c>
      <c r="N92" s="0" t="n">
        <v>573.577362790869</v>
      </c>
      <c r="O92" s="0" t="n">
        <v>433.492835569291</v>
      </c>
      <c r="P92" s="0" t="n">
        <v>295.114038816222</v>
      </c>
      <c r="Q92" s="0" t="n">
        <v>87.8018580498854</v>
      </c>
      <c r="R92" s="0" t="n">
        <v>435.048228049778</v>
      </c>
      <c r="S92" s="0" t="n">
        <v>357.787245656063</v>
      </c>
      <c r="T92" s="0" t="n">
        <v>167.390873131629</v>
      </c>
    </row>
    <row r="93" customFormat="false" ht="16" hidden="false" customHeight="false" outlineLevel="0" collapsed="false">
      <c r="A93" s="35" t="s">
        <v>1569</v>
      </c>
      <c r="B93" s="26" t="s">
        <v>1569</v>
      </c>
      <c r="C93" s="0" t="n">
        <v>274.649588550786</v>
      </c>
      <c r="D93" s="0" t="n">
        <v>677.165300379397</v>
      </c>
      <c r="E93" s="0" t="n">
        <v>296.948497247385</v>
      </c>
      <c r="F93" s="0" t="n">
        <v>256.666638482092</v>
      </c>
      <c r="G93" s="0" t="n">
        <v>155.40245586423</v>
      </c>
      <c r="H93" s="0" t="n">
        <v>152.319660040739</v>
      </c>
      <c r="I93" s="0" t="n">
        <v>20.3802939165824</v>
      </c>
      <c r="J93" s="0" t="n">
        <v>253.192585444984</v>
      </c>
      <c r="K93" s="0" t="n">
        <v>66.3439174655385</v>
      </c>
      <c r="L93" s="0" t="n">
        <v>110.120086215745</v>
      </c>
      <c r="M93" s="0" t="n">
        <v>265.336236090953</v>
      </c>
      <c r="N93" s="0" t="n">
        <v>275.255946035364</v>
      </c>
      <c r="O93" s="0" t="n">
        <v>157.92218819177</v>
      </c>
      <c r="P93" s="0" t="n">
        <v>18.5979481822178</v>
      </c>
      <c r="Q93" s="0" t="n">
        <v>11.7558056034455</v>
      </c>
      <c r="R93" s="0" t="n">
        <v>158.911962278775</v>
      </c>
      <c r="S93" s="0" t="n">
        <v>157.92218819177</v>
      </c>
      <c r="T93" s="0" t="n">
        <v>52.9870599628951</v>
      </c>
    </row>
    <row r="94" customFormat="false" ht="16" hidden="false" customHeight="false" outlineLevel="0" collapsed="false">
      <c r="A94" s="35" t="s">
        <v>1572</v>
      </c>
      <c r="B94" s="26" t="s">
        <v>1572</v>
      </c>
      <c r="C94" s="0" t="n">
        <v>239.306060977698</v>
      </c>
      <c r="D94" s="0" t="n">
        <v>349.54151630535</v>
      </c>
      <c r="E94" s="0" t="n">
        <v>116.05605401386</v>
      </c>
      <c r="F94" s="0" t="n">
        <v>70.2941624107958</v>
      </c>
      <c r="G94" s="0" t="n">
        <v>92.9442159497543</v>
      </c>
      <c r="H94" s="0" t="n">
        <v>33.1916836412165</v>
      </c>
      <c r="I94" s="0" t="n">
        <v>62.3966602339326</v>
      </c>
      <c r="J94" s="0" t="n">
        <v>70.2941624107958</v>
      </c>
      <c r="K94" s="0" t="n">
        <v>31.9079620617117</v>
      </c>
      <c r="L94" s="0" t="n">
        <v>7.75685107256492</v>
      </c>
      <c r="M94" s="0" t="n">
        <v>112.060089563718</v>
      </c>
      <c r="N94" s="0" t="n">
        <v>107.696761386612</v>
      </c>
      <c r="O94" s="0" t="n">
        <v>92.2228423219447</v>
      </c>
      <c r="P94" s="0" t="n">
        <v>14.7297476539408</v>
      </c>
      <c r="Q94" s="0" t="n">
        <v>0</v>
      </c>
      <c r="R94" s="0" t="n">
        <v>30.8998622055721</v>
      </c>
      <c r="S94" s="0" t="n">
        <v>107.731904054341</v>
      </c>
      <c r="T94" s="0" t="n">
        <v>14.02576339218</v>
      </c>
    </row>
    <row r="95" customFormat="false" ht="16" hidden="false" customHeight="false" outlineLevel="0" collapsed="false">
      <c r="A95" s="35" t="s">
        <v>1575</v>
      </c>
      <c r="B95" s="26" t="s">
        <v>1575</v>
      </c>
      <c r="C95" s="0" t="n">
        <v>139.895409736681</v>
      </c>
      <c r="D95" s="0" t="n">
        <v>188.69862160364</v>
      </c>
      <c r="E95" s="0" t="n">
        <v>52.9784876638863</v>
      </c>
      <c r="F95" s="0" t="n">
        <v>42.3977745459465</v>
      </c>
      <c r="G95" s="0" t="n">
        <v>43.687359871713</v>
      </c>
      <c r="H95" s="0" t="n">
        <v>48.215916274496</v>
      </c>
      <c r="I95" s="0" t="n">
        <v>31.3866077313105</v>
      </c>
      <c r="J95" s="0" t="n">
        <v>44.7521650355678</v>
      </c>
      <c r="K95" s="0" t="n">
        <v>16.4872731631745</v>
      </c>
      <c r="L95" s="0" t="n">
        <v>4.42689623319306</v>
      </c>
      <c r="M95" s="0" t="n">
        <v>59.1008894347066</v>
      </c>
      <c r="N95" s="0" t="n">
        <v>53.523048928427</v>
      </c>
      <c r="O95" s="0" t="n">
        <v>25.7923789751455</v>
      </c>
      <c r="P95" s="0" t="n">
        <v>42.3977745459465</v>
      </c>
      <c r="Q95" s="0" t="n">
        <v>9.1994909889949</v>
      </c>
      <c r="R95" s="0" t="n">
        <v>9.69136201179865</v>
      </c>
      <c r="S95" s="0" t="n">
        <v>31.7069472662765</v>
      </c>
      <c r="T95" s="0" t="n">
        <v>7.81886281693756</v>
      </c>
    </row>
    <row r="96" customFormat="false" ht="16" hidden="false" customHeight="false" outlineLevel="0" collapsed="false">
      <c r="A96" s="35" t="s">
        <v>1578</v>
      </c>
      <c r="B96" s="26" t="s">
        <v>1578</v>
      </c>
      <c r="C96" s="0" t="n">
        <v>1.64355137518134</v>
      </c>
      <c r="D96" s="0" t="n">
        <v>1.97350843053419</v>
      </c>
      <c r="E96" s="0" t="n">
        <v>1.43938317090119</v>
      </c>
      <c r="F96" s="0" t="n">
        <v>1.45432407751886</v>
      </c>
      <c r="G96" s="0" t="n">
        <v>4.17452374942464</v>
      </c>
      <c r="H96" s="0" t="n">
        <v>0.971939313057526</v>
      </c>
      <c r="I96" s="0" t="n">
        <v>0</v>
      </c>
      <c r="J96" s="0" t="n">
        <v>0.971939313057526</v>
      </c>
      <c r="K96" s="0" t="n">
        <v>0</v>
      </c>
      <c r="L96" s="0" t="n">
        <v>0.168710869342092</v>
      </c>
      <c r="M96" s="0" t="n">
        <v>3.33382953121705</v>
      </c>
      <c r="N96" s="0" t="n">
        <v>2.52591625923611</v>
      </c>
      <c r="O96" s="0" t="n">
        <v>1.8795323202439</v>
      </c>
      <c r="P96" s="0" t="n">
        <v>0</v>
      </c>
      <c r="Q96" s="0" t="n">
        <v>0</v>
      </c>
      <c r="R96" s="0" t="n">
        <v>0.12756749773931</v>
      </c>
      <c r="S96" s="0" t="n">
        <v>0.11371561997756</v>
      </c>
      <c r="T96" s="0" t="n">
        <v>0.766017525640876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LibreOffice/6.3.1.2$Windows_X86_64 LibreOffice_project/b79626edf0065ac373bd1df5c28bd630b4424273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2021-02-19T20:12:37Z</dcterms:created>
  <dc:creator>J. Thomas Hannich</dc:creator>
  <dc:description/>
  <dc:language>de-CH</dc:language>
  <cp:lastModifiedBy/>
  <dcterms:modified xsi:type="dcterms:W3CDTF">2021-03-08T17:48:17Z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