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x\Box Sync\yadira.auchen\Documents\VARIOS\Yajaromi\Colegio SI\Promo\Acto de Graduacion\"/>
    </mc:Choice>
  </mc:AlternateContent>
  <bookViews>
    <workbookView xWindow="240" yWindow="75" windowWidth="20115" windowHeight="7995"/>
  </bookViews>
  <sheets>
    <sheet name="Por Alumno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C57" i="2" l="1"/>
  <c r="B53" i="2"/>
  <c r="B50" i="2"/>
  <c r="B37" i="2"/>
  <c r="B12" i="2"/>
  <c r="B9" i="2"/>
  <c r="B15" i="2" s="1"/>
  <c r="B42" i="2" s="1"/>
  <c r="C58" i="2" l="1"/>
  <c r="D18" i="1"/>
  <c r="D17" i="1"/>
  <c r="C5" i="1" l="1"/>
  <c r="E9" i="1"/>
  <c r="E8" i="1"/>
  <c r="E7" i="1"/>
  <c r="E14" i="1" l="1"/>
  <c r="E10" i="1"/>
  <c r="E15" i="1" s="1"/>
  <c r="E16" i="1" l="1"/>
  <c r="E19" i="1" s="1"/>
  <c r="D15" i="1"/>
  <c r="B21" i="1" s="1"/>
</calcChain>
</file>

<file path=xl/sharedStrings.xml><?xml version="1.0" encoding="utf-8"?>
<sst xmlns="http://schemas.openxmlformats.org/spreadsheetml/2006/main" count="91" uniqueCount="78">
  <si>
    <t>PRODUCTO</t>
  </si>
  <si>
    <t>COSTO</t>
  </si>
  <si>
    <t xml:space="preserve">CANTIDAD </t>
  </si>
  <si>
    <t>TOTAL</t>
  </si>
  <si>
    <t>Monto presupuesto</t>
  </si>
  <si>
    <t>MONTO UN Bs.</t>
  </si>
  <si>
    <t>Monto ejecutado por Alumno</t>
  </si>
  <si>
    <t xml:space="preserve">PRECIO </t>
  </si>
  <si>
    <t>CANTIDAD</t>
  </si>
  <si>
    <t>Monto ejecutado</t>
  </si>
  <si>
    <t>ACTO DE GRADUACION (EJECUTADO)</t>
  </si>
  <si>
    <t xml:space="preserve">Flores </t>
  </si>
  <si>
    <t>Decorado</t>
  </si>
  <si>
    <t>ACTO DE GRADUACION</t>
  </si>
  <si>
    <t>Desfase en presupuesto</t>
  </si>
  <si>
    <t>Invitaciones</t>
  </si>
  <si>
    <t>Amplificación</t>
  </si>
  <si>
    <t>Apoyo Alquiler Batería LINCES</t>
  </si>
  <si>
    <t>Desfase Neto a cubrir por 170 LINCES</t>
  </si>
  <si>
    <t>Monto utilizado Fondo Común</t>
  </si>
  <si>
    <t xml:space="preserve">Monto utilizado Venta de Stickers </t>
  </si>
  <si>
    <t xml:space="preserve">RENDICION DE GASTOS ACTO DE GRADUACION </t>
  </si>
  <si>
    <t>LINCES 2018</t>
  </si>
  <si>
    <t>DETALLE</t>
  </si>
  <si>
    <t>COSTO BS.</t>
  </si>
  <si>
    <t>RESPONSABLES</t>
  </si>
  <si>
    <t>INVITACIONES</t>
  </si>
  <si>
    <t>Papel marfil</t>
  </si>
  <si>
    <t>Tete Taboada
Daniela Molina
Yadira Auchen</t>
  </si>
  <si>
    <t>Por venta de saldo de papel</t>
  </si>
  <si>
    <t>Total papel marfil</t>
  </si>
  <si>
    <t>Cartulina dorada</t>
  </si>
  <si>
    <t>Otros ingresos</t>
  </si>
  <si>
    <t>Total cartulina dorada</t>
  </si>
  <si>
    <t>Sobres</t>
  </si>
  <si>
    <t>Imprenta</t>
  </si>
  <si>
    <t>SUBTOTAL 1</t>
  </si>
  <si>
    <t>AMPLIFICACION</t>
  </si>
  <si>
    <t>Leticia Lopez</t>
  </si>
  <si>
    <t>SUBTOTAL 2</t>
  </si>
  <si>
    <t>ARREGLOS FLORALES</t>
  </si>
  <si>
    <t>FLORES</t>
  </si>
  <si>
    <t>Vivian Leon</t>
  </si>
  <si>
    <t>SUBTOTAL 3</t>
  </si>
  <si>
    <t>DECORACION</t>
  </si>
  <si>
    <t>Tela blanca</t>
  </si>
  <si>
    <t>Vivian Leon
Leticia Lopez</t>
  </si>
  <si>
    <t>tela verde</t>
  </si>
  <si>
    <t>papel seda</t>
  </si>
  <si>
    <t>hilo de pescar</t>
  </si>
  <si>
    <t>alfombra</t>
  </si>
  <si>
    <t>Pago, colgado de pompones y telas</t>
  </si>
  <si>
    <t>taxi traslado pompones</t>
  </si>
  <si>
    <t>plastoform</t>
  </si>
  <si>
    <t>hilo de salon</t>
  </si>
  <si>
    <t>chinches</t>
  </si>
  <si>
    <t xml:space="preserve">aluminio </t>
  </si>
  <si>
    <t>goma eva</t>
  </si>
  <si>
    <t>spry dorado</t>
  </si>
  <si>
    <t>taxi traslado de logo</t>
  </si>
  <si>
    <t>SUBTOTOTAL 4</t>
  </si>
  <si>
    <t>OTROS</t>
  </si>
  <si>
    <t>Apoyo alquiler baterial</t>
  </si>
  <si>
    <t>Leo Siles</t>
  </si>
  <si>
    <t>SUBTOTOTAL 5</t>
  </si>
  <si>
    <t>TOTAL GASTOS</t>
  </si>
  <si>
    <t xml:space="preserve">RENDICION DE STICKERS LINCES </t>
  </si>
  <si>
    <t>RESPONSABLE: LEONARDO SILES</t>
  </si>
  <si>
    <t>RECIBIDOS</t>
  </si>
  <si>
    <t>UNIDADES</t>
  </si>
  <si>
    <t>ENTREGADOS EN INVITACIONES</t>
  </si>
  <si>
    <t>VENDIDOS</t>
  </si>
  <si>
    <t>SALDO</t>
  </si>
  <si>
    <t>MONTO ENTREGADO</t>
  </si>
  <si>
    <t>BS</t>
  </si>
  <si>
    <t>DE 5 UNIDADES VENDIDOS</t>
  </si>
  <si>
    <t>Bs.</t>
  </si>
  <si>
    <t>POR VENTA DE STICKERS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</si>
</sst>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5950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4" fontId="0" fillId="2" borderId="1" xfId="0" applyNumberFormat="1" applyFill="1" applyBorder="1"/>
    <xf numFmtId="3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0" fontId="0" fillId="2" borderId="2" xfId="0" applyFill="1" applyBorder="1"/>
    <xf numFmtId="4" fontId="0" fillId="2" borderId="3" xfId="0" applyNumberFormat="1" applyFill="1" applyBorder="1"/>
    <xf numFmtId="0" fontId="0" fillId="2" borderId="3" xfId="0" applyFill="1" applyBorder="1"/>
    <xf numFmtId="4" fontId="1" fillId="2" borderId="4" xfId="0" applyNumberFormat="1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3" fillId="3" borderId="3" xfId="0" applyFont="1" applyFill="1" applyBorder="1" applyAlignment="1"/>
    <xf numFmtId="4" fontId="3" fillId="3" borderId="3" xfId="0" applyNumberFormat="1" applyFont="1" applyFill="1" applyBorder="1" applyAlignment="1"/>
    <xf numFmtId="4" fontId="4" fillId="3" borderId="4" xfId="0" applyNumberFormat="1" applyFont="1" applyFill="1" applyBorder="1" applyAlignment="1"/>
    <xf numFmtId="4" fontId="4" fillId="3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/>
    <xf numFmtId="0" fontId="4" fillId="4" borderId="3" xfId="0" applyFont="1" applyFill="1" applyBorder="1" applyAlignment="1"/>
    <xf numFmtId="4" fontId="4" fillId="4" borderId="4" xfId="0" applyNumberFormat="1" applyFont="1" applyFill="1" applyBorder="1" applyAlignme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0" applyNumberFormat="1"/>
    <xf numFmtId="0" fontId="1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 vertical="center" wrapText="1"/>
    </xf>
    <xf numFmtId="0" fontId="1" fillId="0" borderId="1" xfId="0" applyFont="1" applyBorder="1"/>
    <xf numFmtId="0" fontId="6" fillId="5" borderId="1" xfId="0" applyFont="1" applyFill="1" applyBorder="1"/>
    <xf numFmtId="0" fontId="6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6" fillId="6" borderId="1" xfId="0" applyFont="1" applyFill="1" applyBorder="1"/>
    <xf numFmtId="0" fontId="6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7" borderId="1" xfId="0" applyFont="1" applyFill="1" applyBorder="1"/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6" fillId="8" borderId="1" xfId="0" applyFont="1" applyFill="1" applyBorder="1"/>
    <xf numFmtId="0" fontId="0" fillId="0" borderId="11" xfId="0" applyBorder="1" applyAlignment="1">
      <alignment horizontal="left" vertical="center" wrapText="1"/>
    </xf>
    <xf numFmtId="0" fontId="6" fillId="9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left" vertical="center" wrapText="1"/>
    </xf>
    <xf numFmtId="0" fontId="6" fillId="9" borderId="1" xfId="0" applyFont="1" applyFill="1" applyBorder="1"/>
    <xf numFmtId="0" fontId="0" fillId="0" borderId="0" xfId="0" applyFill="1" applyBorder="1" applyAlignment="1">
      <alignment horizontal="left" vertical="center" wrapText="1"/>
    </xf>
    <xf numFmtId="0" fontId="7" fillId="10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8" fillId="11" borderId="1" xfId="0" applyFont="1" applyFill="1" applyBorder="1"/>
    <xf numFmtId="0" fontId="6" fillId="11" borderId="1" xfId="0" applyFont="1" applyFill="1" applyBorder="1"/>
    <xf numFmtId="0" fontId="7" fillId="12" borderId="1" xfId="0" applyFont="1" applyFill="1" applyBorder="1"/>
    <xf numFmtId="0" fontId="7" fillId="1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950B"/>
      <color rgb="FFB5AD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B31" sqref="B31"/>
    </sheetView>
  </sheetViews>
  <sheetFormatPr baseColWidth="10" defaultRowHeight="15" x14ac:dyDescent="0.25"/>
  <cols>
    <col min="1" max="1" width="11.42578125" style="1"/>
    <col min="2" max="2" width="31.85546875" style="1" customWidth="1"/>
    <col min="3" max="3" width="11.85546875" style="1" customWidth="1"/>
    <col min="4" max="4" width="14.42578125" style="1" bestFit="1" customWidth="1"/>
    <col min="5" max="5" width="13.42578125" style="1" customWidth="1"/>
    <col min="6" max="7" width="13.85546875" style="1" customWidth="1"/>
    <col min="8" max="16384" width="11.42578125" style="1"/>
  </cols>
  <sheetData>
    <row r="2" spans="2:5" ht="15.75" thickBot="1" x14ac:dyDescent="0.3"/>
    <row r="3" spans="2:5" ht="27" thickBot="1" x14ac:dyDescent="0.45">
      <c r="B3" s="22" t="s">
        <v>10</v>
      </c>
      <c r="C3" s="23"/>
      <c r="D3" s="23"/>
      <c r="E3" s="23"/>
    </row>
    <row r="4" spans="2:5" x14ac:dyDescent="0.25">
      <c r="B4" s="2" t="s">
        <v>0</v>
      </c>
      <c r="C4" s="2" t="s">
        <v>7</v>
      </c>
      <c r="D4" s="2" t="s">
        <v>8</v>
      </c>
      <c r="E4" s="2" t="s">
        <v>1</v>
      </c>
    </row>
    <row r="5" spans="2:5" x14ac:dyDescent="0.25">
      <c r="B5" s="3" t="s">
        <v>15</v>
      </c>
      <c r="C5" s="4">
        <f>+E5/D5</f>
        <v>2.4779166666666668</v>
      </c>
      <c r="D5" s="3">
        <v>1200</v>
      </c>
      <c r="E5" s="4">
        <v>2973.5</v>
      </c>
    </row>
    <row r="6" spans="2:5" x14ac:dyDescent="0.25">
      <c r="B6" s="3" t="s">
        <v>16</v>
      </c>
      <c r="C6" s="4">
        <v>10000</v>
      </c>
      <c r="D6" s="3">
        <v>1</v>
      </c>
      <c r="E6" s="4">
        <v>10000</v>
      </c>
    </row>
    <row r="7" spans="2:5" x14ac:dyDescent="0.25">
      <c r="B7" s="3" t="s">
        <v>11</v>
      </c>
      <c r="C7" s="4">
        <v>2450</v>
      </c>
      <c r="D7" s="3">
        <v>1</v>
      </c>
      <c r="E7" s="4">
        <f t="shared" ref="E7:E9" si="0">+C7*D7</f>
        <v>2450</v>
      </c>
    </row>
    <row r="8" spans="2:5" x14ac:dyDescent="0.25">
      <c r="B8" s="3" t="s">
        <v>12</v>
      </c>
      <c r="C8" s="4">
        <v>3316</v>
      </c>
      <c r="D8" s="3">
        <v>1</v>
      </c>
      <c r="E8" s="4">
        <f t="shared" si="0"/>
        <v>3316</v>
      </c>
    </row>
    <row r="9" spans="2:5" ht="15" customHeight="1" thickBot="1" x14ac:dyDescent="0.3">
      <c r="B9" s="3" t="s">
        <v>17</v>
      </c>
      <c r="C9" s="4">
        <v>406.5</v>
      </c>
      <c r="D9" s="3">
        <v>1</v>
      </c>
      <c r="E9" s="4">
        <f t="shared" si="0"/>
        <v>406.5</v>
      </c>
    </row>
    <row r="10" spans="2:5" ht="15.75" thickBot="1" x14ac:dyDescent="0.3">
      <c r="B10" s="8"/>
      <c r="C10" s="9"/>
      <c r="D10" s="10"/>
      <c r="E10" s="11">
        <f>SUM(E5:E9)</f>
        <v>19146</v>
      </c>
    </row>
    <row r="11" spans="2:5" ht="15.75" thickBot="1" x14ac:dyDescent="0.3">
      <c r="B11" s="12"/>
      <c r="C11" s="12"/>
      <c r="D11" s="12"/>
      <c r="E11" s="12"/>
    </row>
    <row r="12" spans="2:5" ht="19.5" thickBot="1" x14ac:dyDescent="0.35">
      <c r="B12" s="24" t="s">
        <v>13</v>
      </c>
      <c r="C12" s="25"/>
      <c r="D12" s="25"/>
      <c r="E12" s="26"/>
    </row>
    <row r="13" spans="2:5" x14ac:dyDescent="0.25">
      <c r="B13" s="6"/>
      <c r="C13" s="6" t="s">
        <v>2</v>
      </c>
      <c r="D13" s="6" t="s">
        <v>5</v>
      </c>
      <c r="E13" s="6" t="s">
        <v>3</v>
      </c>
    </row>
    <row r="14" spans="2:5" x14ac:dyDescent="0.25">
      <c r="B14" s="3" t="s">
        <v>4</v>
      </c>
      <c r="C14" s="5">
        <v>170</v>
      </c>
      <c r="D14" s="4">
        <v>75</v>
      </c>
      <c r="E14" s="4">
        <f>C14*D14</f>
        <v>12750</v>
      </c>
    </row>
    <row r="15" spans="2:5" ht="15.75" thickBot="1" x14ac:dyDescent="0.3">
      <c r="B15" s="3" t="s">
        <v>9</v>
      </c>
      <c r="C15" s="5">
        <v>170</v>
      </c>
      <c r="D15" s="4">
        <f>+E15/C15</f>
        <v>112.62352941176471</v>
      </c>
      <c r="E15" s="4">
        <f>+E10</f>
        <v>19146</v>
      </c>
    </row>
    <row r="16" spans="2:5" ht="19.5" thickBot="1" x14ac:dyDescent="0.35">
      <c r="B16" s="18" t="s">
        <v>14</v>
      </c>
      <c r="C16" s="15"/>
      <c r="D16" s="16"/>
      <c r="E16" s="17">
        <f>+E14-E15</f>
        <v>-6396</v>
      </c>
    </row>
    <row r="17" spans="2:5" x14ac:dyDescent="0.25">
      <c r="B17" s="13" t="s">
        <v>19</v>
      </c>
      <c r="C17" s="5">
        <v>170</v>
      </c>
      <c r="D17" s="4">
        <f>+E17/C17</f>
        <v>20.127941176470589</v>
      </c>
      <c r="E17" s="14">
        <v>3421.75</v>
      </c>
    </row>
    <row r="18" spans="2:5" ht="15.75" thickBot="1" x14ac:dyDescent="0.3">
      <c r="B18" s="3" t="s">
        <v>20</v>
      </c>
      <c r="C18" s="5">
        <v>170</v>
      </c>
      <c r="D18" s="4">
        <f>+E18/C18</f>
        <v>3.2117647058823531</v>
      </c>
      <c r="E18" s="3">
        <v>546</v>
      </c>
    </row>
    <row r="19" spans="2:5" ht="16.5" thickBot="1" x14ac:dyDescent="0.3">
      <c r="B19" s="19" t="s">
        <v>18</v>
      </c>
      <c r="C19" s="20"/>
      <c r="D19" s="20"/>
      <c r="E19" s="21">
        <f>+E16+E17+E18</f>
        <v>-2428.25</v>
      </c>
    </row>
    <row r="20" spans="2:5" ht="15.75" thickBot="1" x14ac:dyDescent="0.3"/>
    <row r="21" spans="2:5" ht="19.5" thickBot="1" x14ac:dyDescent="0.35">
      <c r="B21" s="7">
        <f>+D15-D17-D18</f>
        <v>89.283823529411762</v>
      </c>
      <c r="C21" s="27" t="s">
        <v>6</v>
      </c>
      <c r="D21" s="27"/>
      <c r="E21" s="28"/>
    </row>
    <row r="22" spans="2:5" ht="15" customHeight="1" x14ac:dyDescent="0.25"/>
  </sheetData>
  <mergeCells count="3">
    <mergeCell ref="B3:E3"/>
    <mergeCell ref="B12:E12"/>
    <mergeCell ref="C21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2" workbookViewId="0">
      <selection activeCell="G16" sqref="G16"/>
    </sheetView>
  </sheetViews>
  <sheetFormatPr baseColWidth="10" defaultRowHeight="15" x14ac:dyDescent="0.25"/>
  <cols>
    <col min="1" max="1" width="34.42578125" bestFit="1" customWidth="1"/>
    <col min="2" max="2" width="10.140625" bestFit="1" customWidth="1"/>
    <col min="3" max="3" width="14.42578125" bestFit="1" customWidth="1"/>
    <col min="4" max="4" width="29.28515625" bestFit="1" customWidth="1"/>
    <col min="5" max="5" width="10.28515625" bestFit="1" customWidth="1"/>
    <col min="6" max="6" width="3" bestFit="1" customWidth="1"/>
    <col min="7" max="7" width="17.7109375" bestFit="1" customWidth="1"/>
    <col min="8" max="8" width="6" bestFit="1" customWidth="1"/>
  </cols>
  <sheetData>
    <row r="1" spans="1:10" ht="18.75" x14ac:dyDescent="0.3">
      <c r="A1" s="29" t="s">
        <v>21</v>
      </c>
      <c r="B1" s="29"/>
      <c r="C1" s="29"/>
    </row>
    <row r="2" spans="1:10" ht="18.75" x14ac:dyDescent="0.3">
      <c r="A2" s="29" t="s">
        <v>22</v>
      </c>
      <c r="B2" s="29"/>
      <c r="C2" s="29"/>
    </row>
    <row r="4" spans="1:10" x14ac:dyDescent="0.25">
      <c r="J4" s="30"/>
    </row>
    <row r="5" spans="1:10" x14ac:dyDescent="0.25">
      <c r="A5" s="31" t="s">
        <v>23</v>
      </c>
      <c r="B5" s="31" t="s">
        <v>24</v>
      </c>
      <c r="C5" s="31" t="s">
        <v>25</v>
      </c>
    </row>
    <row r="6" spans="1:10" ht="18.75" customHeight="1" x14ac:dyDescent="0.3">
      <c r="A6" s="32" t="s">
        <v>26</v>
      </c>
      <c r="B6" s="32"/>
      <c r="C6" s="32"/>
    </row>
    <row r="7" spans="1:10" x14ac:dyDescent="0.25">
      <c r="A7" s="33" t="s">
        <v>27</v>
      </c>
      <c r="B7" s="33">
        <v>1270</v>
      </c>
      <c r="C7" s="34" t="s">
        <v>28</v>
      </c>
    </row>
    <row r="8" spans="1:10" x14ac:dyDescent="0.25">
      <c r="A8" s="33" t="s">
        <v>29</v>
      </c>
      <c r="B8" s="33">
        <v>280.5</v>
      </c>
      <c r="C8" s="34"/>
    </row>
    <row r="9" spans="1:10" x14ac:dyDescent="0.25">
      <c r="A9" s="35" t="s">
        <v>30</v>
      </c>
      <c r="B9" s="35">
        <f>B7-B8</f>
        <v>989.5</v>
      </c>
      <c r="C9" s="34"/>
    </row>
    <row r="10" spans="1:10" x14ac:dyDescent="0.25">
      <c r="A10" s="33" t="s">
        <v>31</v>
      </c>
      <c r="B10" s="33">
        <v>666</v>
      </c>
      <c r="C10" s="34"/>
    </row>
    <row r="11" spans="1:10" x14ac:dyDescent="0.25">
      <c r="A11" s="33" t="s">
        <v>32</v>
      </c>
      <c r="B11" s="33">
        <v>33</v>
      </c>
      <c r="C11" s="34"/>
    </row>
    <row r="12" spans="1:10" x14ac:dyDescent="0.25">
      <c r="A12" s="35" t="s">
        <v>33</v>
      </c>
      <c r="B12" s="35">
        <f>B10-B11</f>
        <v>633</v>
      </c>
      <c r="C12" s="34"/>
    </row>
    <row r="13" spans="1:10" x14ac:dyDescent="0.25">
      <c r="A13" s="35" t="s">
        <v>34</v>
      </c>
      <c r="B13" s="35">
        <v>76</v>
      </c>
      <c r="C13" s="34"/>
    </row>
    <row r="14" spans="1:10" x14ac:dyDescent="0.25">
      <c r="A14" s="35" t="s">
        <v>35</v>
      </c>
      <c r="B14" s="35">
        <v>1275</v>
      </c>
      <c r="C14" s="34"/>
    </row>
    <row r="15" spans="1:10" ht="18.75" x14ac:dyDescent="0.3">
      <c r="A15" s="36" t="s">
        <v>36</v>
      </c>
      <c r="B15" s="36">
        <f>B9+B12+B13+B14</f>
        <v>2973.5</v>
      </c>
      <c r="C15" s="34"/>
    </row>
    <row r="16" spans="1:10" ht="18.75" x14ac:dyDescent="0.3">
      <c r="A16" s="37" t="s">
        <v>37</v>
      </c>
      <c r="B16" s="37"/>
      <c r="C16" s="37"/>
    </row>
    <row r="17" spans="1:3" x14ac:dyDescent="0.25">
      <c r="A17" s="35" t="s">
        <v>37</v>
      </c>
      <c r="B17" s="33">
        <v>10000</v>
      </c>
      <c r="C17" s="38" t="s">
        <v>38</v>
      </c>
    </row>
    <row r="18" spans="1:3" ht="18.75" x14ac:dyDescent="0.3">
      <c r="A18" s="39" t="s">
        <v>39</v>
      </c>
      <c r="B18" s="39">
        <v>10000</v>
      </c>
      <c r="C18" s="38"/>
    </row>
    <row r="19" spans="1:3" ht="18.75" x14ac:dyDescent="0.3">
      <c r="A19" s="40" t="s">
        <v>40</v>
      </c>
      <c r="B19" s="40"/>
      <c r="C19" s="40"/>
    </row>
    <row r="20" spans="1:3" x14ac:dyDescent="0.25">
      <c r="A20" s="35" t="s">
        <v>41</v>
      </c>
      <c r="B20" s="33">
        <v>2450</v>
      </c>
      <c r="C20" s="41" t="s">
        <v>42</v>
      </c>
    </row>
    <row r="21" spans="1:3" ht="18.75" x14ac:dyDescent="0.3">
      <c r="A21" s="42" t="s">
        <v>43</v>
      </c>
      <c r="B21" s="42">
        <v>2450</v>
      </c>
      <c r="C21" s="41"/>
    </row>
    <row r="22" spans="1:3" ht="18.75" x14ac:dyDescent="0.3">
      <c r="A22" s="43" t="s">
        <v>44</v>
      </c>
      <c r="B22" s="44"/>
      <c r="C22" s="45"/>
    </row>
    <row r="23" spans="1:3" x14ac:dyDescent="0.25">
      <c r="A23" s="33" t="s">
        <v>45</v>
      </c>
      <c r="B23" s="33">
        <v>931</v>
      </c>
      <c r="C23" s="46" t="s">
        <v>46</v>
      </c>
    </row>
    <row r="24" spans="1:3" x14ac:dyDescent="0.25">
      <c r="A24" s="33" t="s">
        <v>47</v>
      </c>
      <c r="B24" s="33">
        <v>210</v>
      </c>
      <c r="C24" s="47"/>
    </row>
    <row r="25" spans="1:3" x14ac:dyDescent="0.25">
      <c r="A25" s="33" t="s">
        <v>48</v>
      </c>
      <c r="B25" s="33">
        <v>350</v>
      </c>
      <c r="C25" s="47"/>
    </row>
    <row r="26" spans="1:3" x14ac:dyDescent="0.25">
      <c r="A26" s="33" t="s">
        <v>49</v>
      </c>
      <c r="B26" s="33">
        <v>36</v>
      </c>
      <c r="C26" s="47"/>
    </row>
    <row r="27" spans="1:3" x14ac:dyDescent="0.25">
      <c r="A27" s="33" t="s">
        <v>50</v>
      </c>
      <c r="B27" s="33">
        <v>800</v>
      </c>
      <c r="C27" s="47"/>
    </row>
    <row r="28" spans="1:3" x14ac:dyDescent="0.25">
      <c r="A28" s="33" t="s">
        <v>51</v>
      </c>
      <c r="B28" s="33">
        <v>700</v>
      </c>
      <c r="C28" s="47"/>
    </row>
    <row r="29" spans="1:3" x14ac:dyDescent="0.25">
      <c r="A29" s="33" t="s">
        <v>52</v>
      </c>
      <c r="B29" s="33">
        <v>20</v>
      </c>
      <c r="C29" s="47"/>
    </row>
    <row r="30" spans="1:3" x14ac:dyDescent="0.25">
      <c r="A30" s="33" t="s">
        <v>53</v>
      </c>
      <c r="B30" s="33">
        <v>32</v>
      </c>
      <c r="C30" s="47"/>
    </row>
    <row r="31" spans="1:3" x14ac:dyDescent="0.25">
      <c r="A31" s="33" t="s">
        <v>54</v>
      </c>
      <c r="B31" s="33">
        <v>15</v>
      </c>
      <c r="C31" s="47"/>
    </row>
    <row r="32" spans="1:3" x14ac:dyDescent="0.25">
      <c r="A32" s="33" t="s">
        <v>55</v>
      </c>
      <c r="B32" s="33">
        <v>10</v>
      </c>
      <c r="C32" s="47"/>
    </row>
    <row r="33" spans="1:3" x14ac:dyDescent="0.25">
      <c r="A33" s="33" t="s">
        <v>56</v>
      </c>
      <c r="B33" s="33">
        <v>100</v>
      </c>
      <c r="C33" s="47"/>
    </row>
    <row r="34" spans="1:3" x14ac:dyDescent="0.25">
      <c r="A34" s="33" t="s">
        <v>57</v>
      </c>
      <c r="B34" s="33">
        <v>72</v>
      </c>
      <c r="C34" s="47"/>
    </row>
    <row r="35" spans="1:3" x14ac:dyDescent="0.25">
      <c r="A35" s="33" t="s">
        <v>58</v>
      </c>
      <c r="B35" s="33">
        <v>20</v>
      </c>
      <c r="C35" s="47"/>
    </row>
    <row r="36" spans="1:3" x14ac:dyDescent="0.25">
      <c r="A36" s="33" t="s">
        <v>59</v>
      </c>
      <c r="B36" s="33">
        <v>20</v>
      </c>
      <c r="C36" s="47"/>
    </row>
    <row r="37" spans="1:3" ht="18.75" x14ac:dyDescent="0.3">
      <c r="A37" s="48" t="s">
        <v>60</v>
      </c>
      <c r="B37" s="48">
        <f>SUM(B23:B36)</f>
        <v>3316</v>
      </c>
      <c r="C37" s="49"/>
    </row>
    <row r="38" spans="1:3" s="51" customFormat="1" ht="18.75" x14ac:dyDescent="0.3">
      <c r="A38" s="50" t="s">
        <v>61</v>
      </c>
      <c r="B38" s="50"/>
      <c r="C38" s="50"/>
    </row>
    <row r="39" spans="1:3" s="51" customFormat="1" x14ac:dyDescent="0.25">
      <c r="A39" s="33" t="s">
        <v>62</v>
      </c>
      <c r="B39" s="33">
        <v>406.5</v>
      </c>
      <c r="C39" s="52" t="s">
        <v>63</v>
      </c>
    </row>
    <row r="40" spans="1:3" s="51" customFormat="1" ht="18.75" x14ac:dyDescent="0.3">
      <c r="A40" s="53" t="s">
        <v>64</v>
      </c>
      <c r="B40" s="53">
        <v>406.5</v>
      </c>
      <c r="C40" s="54"/>
    </row>
    <row r="42" spans="1:3" ht="21" x14ac:dyDescent="0.35">
      <c r="A42" s="55" t="s">
        <v>65</v>
      </c>
      <c r="B42" s="55">
        <f>B15+B18+B21+B37+B40</f>
        <v>19146</v>
      </c>
    </row>
    <row r="45" spans="1:3" x14ac:dyDescent="0.25">
      <c r="A45" s="56" t="s">
        <v>66</v>
      </c>
      <c r="B45" s="56"/>
      <c r="C45" s="56"/>
    </row>
    <row r="46" spans="1:3" x14ac:dyDescent="0.25">
      <c r="A46" s="57" t="s">
        <v>67</v>
      </c>
      <c r="B46" s="58"/>
      <c r="C46" s="59"/>
    </row>
    <row r="47" spans="1:3" x14ac:dyDescent="0.25">
      <c r="A47" s="33" t="s">
        <v>68</v>
      </c>
      <c r="B47" s="33">
        <v>417</v>
      </c>
      <c r="C47" s="33" t="s">
        <v>69</v>
      </c>
    </row>
    <row r="48" spans="1:3" x14ac:dyDescent="0.25">
      <c r="A48" s="33" t="s">
        <v>70</v>
      </c>
      <c r="B48" s="33">
        <v>342</v>
      </c>
      <c r="C48" s="33" t="s">
        <v>69</v>
      </c>
    </row>
    <row r="49" spans="1:3" x14ac:dyDescent="0.25">
      <c r="A49" s="33" t="s">
        <v>71</v>
      </c>
      <c r="B49" s="33">
        <v>5</v>
      </c>
      <c r="C49" s="33" t="s">
        <v>69</v>
      </c>
    </row>
    <row r="50" spans="1:3" ht="15.75" x14ac:dyDescent="0.25">
      <c r="A50" s="60" t="s">
        <v>72</v>
      </c>
      <c r="B50" s="60">
        <f>B47-B48-B49</f>
        <v>70</v>
      </c>
      <c r="C50" s="60" t="s">
        <v>69</v>
      </c>
    </row>
    <row r="51" spans="1:3" x14ac:dyDescent="0.25">
      <c r="A51" s="33" t="s">
        <v>73</v>
      </c>
      <c r="B51" s="33">
        <v>536</v>
      </c>
      <c r="C51" s="33" t="s">
        <v>74</v>
      </c>
    </row>
    <row r="52" spans="1:3" x14ac:dyDescent="0.25">
      <c r="A52" s="33" t="s">
        <v>75</v>
      </c>
      <c r="B52" s="33">
        <v>10</v>
      </c>
      <c r="C52" s="33" t="s">
        <v>74</v>
      </c>
    </row>
    <row r="53" spans="1:3" ht="18.75" x14ac:dyDescent="0.3">
      <c r="A53" s="61" t="s">
        <v>3</v>
      </c>
      <c r="B53" s="61">
        <f>SUM(B51:B52)</f>
        <v>546</v>
      </c>
      <c r="C53" s="61" t="s">
        <v>74</v>
      </c>
    </row>
    <row r="55" spans="1:3" ht="21" x14ac:dyDescent="0.35">
      <c r="A55" s="62" t="s">
        <v>73</v>
      </c>
      <c r="B55" s="63" t="s">
        <v>76</v>
      </c>
      <c r="C55" s="62">
        <v>18600</v>
      </c>
    </row>
    <row r="56" spans="1:3" ht="21" x14ac:dyDescent="0.35">
      <c r="A56" s="62" t="s">
        <v>77</v>
      </c>
      <c r="B56" s="63" t="s">
        <v>76</v>
      </c>
      <c r="C56" s="62">
        <v>546</v>
      </c>
    </row>
    <row r="57" spans="1:3" ht="21" x14ac:dyDescent="0.35">
      <c r="A57" s="62" t="s">
        <v>3</v>
      </c>
      <c r="B57" s="63" t="s">
        <v>76</v>
      </c>
      <c r="C57" s="62">
        <f>SUM(C55:C56)</f>
        <v>19146</v>
      </c>
    </row>
    <row r="58" spans="1:3" ht="21" x14ac:dyDescent="0.35">
      <c r="A58" s="62" t="s">
        <v>72</v>
      </c>
      <c r="B58" s="63" t="s">
        <v>76</v>
      </c>
      <c r="C58" s="62">
        <f>C57-B42</f>
        <v>0</v>
      </c>
    </row>
  </sheetData>
  <mergeCells count="13">
    <mergeCell ref="A46:C46"/>
    <mergeCell ref="A19:C19"/>
    <mergeCell ref="C20:C21"/>
    <mergeCell ref="A22:C22"/>
    <mergeCell ref="C23:C37"/>
    <mergeCell ref="A38:C38"/>
    <mergeCell ref="A45:C45"/>
    <mergeCell ref="A1:C1"/>
    <mergeCell ref="A2:C2"/>
    <mergeCell ref="A6:C6"/>
    <mergeCell ref="C7:C15"/>
    <mergeCell ref="A16:C16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Alumno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AbTra</dc:creator>
  <cp:lastModifiedBy>YADIRA AUCHEN</cp:lastModifiedBy>
  <dcterms:created xsi:type="dcterms:W3CDTF">2017-03-30T00:36:26Z</dcterms:created>
  <dcterms:modified xsi:type="dcterms:W3CDTF">2019-01-02T20:13:39Z</dcterms:modified>
</cp:coreProperties>
</file>