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Sirius\MTP\"/>
    </mc:Choice>
  </mc:AlternateContent>
  <xr:revisionPtr revIDLastSave="0" documentId="13_ncr:1_{B349E5A3-0BAA-4740-BFC1-C985BC6A6DE0}" xr6:coauthVersionLast="47" xr6:coauthVersionMax="47" xr10:uidLastSave="{00000000-0000-0000-0000-000000000000}"/>
  <bookViews>
    <workbookView xWindow="4380" yWindow="912" windowWidth="32376" windowHeight="14808" activeTab="5" xr2:uid="{00000000-000D-0000-FFFF-FFFF00000000}"/>
  </bookViews>
  <sheets>
    <sheet name="TRACKING Map" sheetId="8" r:id="rId1"/>
    <sheet name="TRACKING Description" sheetId="9" r:id="rId2"/>
    <sheet name="PROD Map" sheetId="10" r:id="rId3"/>
    <sheet name="PROD Description" sheetId="11" r:id="rId4"/>
    <sheet name="DUSR Map" sheetId="4" r:id="rId5"/>
    <sheet name="DUSR Description" sheetId="6" r:id="rId6"/>
    <sheet name="CALIBRATION Map" sheetId="5" r:id="rId7"/>
    <sheet name="CALIBRATION Description" sheetId="7" r:id="rId8"/>
    <sheet name="MTP CONF Map" sheetId="1" r:id="rId9"/>
    <sheet name="CONF Description" sheetId="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F12" i="8"/>
  <c r="F11" i="8"/>
  <c r="F10" i="8"/>
  <c r="F9" i="8"/>
  <c r="F157" i="1" a="1"/>
  <c r="F157" i="1" s="1"/>
  <c r="F158" i="1" l="1" a="1"/>
  <c r="F158" i="1" s="1"/>
  <c r="B10" i="1"/>
  <c r="B11" i="1" s="1"/>
  <c r="B12" i="1" s="1"/>
  <c r="B13" i="1" s="1"/>
  <c r="B20" i="1" s="1"/>
  <c r="B22" i="1" s="1"/>
  <c r="B23" i="1" s="1"/>
  <c r="B25" i="1" s="1"/>
  <c r="B27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9" i="1"/>
  <c r="A10" i="1" s="1"/>
  <c r="A11" i="1" s="1"/>
  <c r="A12" i="1" s="1"/>
  <c r="A13" i="1" s="1"/>
  <c r="A20" i="1" s="1"/>
  <c r="A22" i="1" s="1"/>
  <c r="A23" i="1" s="1"/>
  <c r="A25" i="1" s="1"/>
  <c r="A27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B158" i="1" l="1"/>
  <c r="H15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<sst xmlns="http://schemas.openxmlformats.org/spreadsheetml/2006/main" count="2237" uniqueCount="736">
  <si>
    <t>Erased State of MTP is all 1's</t>
  </si>
  <si>
    <t>SO WE USE INVERT LOGIC TO INVERT ALL WRITE &amp; READ DATA</t>
  </si>
  <si>
    <t>All MTPConfiguration will be interpretted by IROM Software.</t>
  </si>
  <si>
    <t>MTP Configuration will not be programmed by ATE</t>
  </si>
  <si>
    <t>MTP Address</t>
  </si>
  <si>
    <t>Byte Offset</t>
  </si>
  <si>
    <t>Field Width</t>
  </si>
  <si>
    <t xml:space="preserve">Record </t>
  </si>
  <si>
    <t>Record Field</t>
  </si>
  <si>
    <t>SUB FIELD NAME</t>
  </si>
  <si>
    <t>Description</t>
  </si>
  <si>
    <t>Comments</t>
  </si>
  <si>
    <t>Requires IROM Support</t>
  </si>
  <si>
    <t>Requires ATE Programming</t>
  </si>
  <si>
    <t>8</t>
  </si>
  <si>
    <t>MTP_CONFIG0</t>
  </si>
  <si>
    <t>CONFIG0_HDR</t>
  </si>
  <si>
    <t>MTP_RECORD_SYNC_L</t>
  </si>
  <si>
    <t>Constant 0xAA</t>
  </si>
  <si>
    <t>MTP_RECORD_SYNC_H</t>
  </si>
  <si>
    <t>Constant 0x55</t>
  </si>
  <si>
    <t>MTP_FILLER</t>
  </si>
  <si>
    <t>Constant 0x00</t>
  </si>
  <si>
    <t>MTP_REC_LENGTH</t>
  </si>
  <si>
    <t>1</t>
  </si>
  <si>
    <t>CONFIG0_B4</t>
  </si>
  <si>
    <r>
      <t xml:space="preserve">Selects between XTAL &amp; Ring Oscillator.
</t>
    </r>
    <r>
      <rPr>
        <b/>
        <sz val="10"/>
        <color theme="1"/>
        <rFont val="Arial Narrow"/>
        <family val="2"/>
      </rPr>
      <t>0</t>
    </r>
    <r>
      <rPr>
        <sz val="10"/>
        <color theme="1"/>
        <rFont val="Arial Narrow"/>
        <family val="2"/>
      </rPr>
      <t xml:space="preserve"> - Implies TCLK is from Internal Ring Oscillator
1- Implies TCLK is from XTAL Oscillator</t>
    </r>
  </si>
  <si>
    <t>Sirius will Always Start up with Ring-Oscillator.  Firmware may chose to Enable &amp; Select Crystal Osc.
If this bit is made 1, the Crystal Oscilator will be enabled &amp; Selected by logic.</t>
  </si>
  <si>
    <t>Yes</t>
  </si>
  <si>
    <t>No</t>
  </si>
  <si>
    <t>MTP_SPI_XIP_EN</t>
  </si>
  <si>
    <t xml:space="preserve">For Future use to check for SPI NOR Flash device. IROM update for this through CodePatch. </t>
  </si>
  <si>
    <t>Will also deprecate PWMI feature and require ENBKL feature to move to LVCFG_SW_GPIO2 pin.</t>
  </si>
  <si>
    <t>MTP_SPARE_CONFIG0_B4b2</t>
  </si>
  <si>
    <t>Spare</t>
  </si>
  <si>
    <t>Deprecated MTP_CFG_EEP_PORT_SEL Port ixed to AUX_SDA/AUX_SCL</t>
  </si>
  <si>
    <t>2</t>
  </si>
  <si>
    <t>MTP_UART_SEL</t>
  </si>
  <si>
    <r>
      <rPr>
        <b/>
        <sz val="10"/>
        <rFont val="Arial Narrow"/>
        <family val="2"/>
      </rPr>
      <t>00</t>
    </r>
    <r>
      <rPr>
        <sz val="10"/>
        <rFont val="Arial Narrow"/>
        <family val="2"/>
      </rPr>
      <t xml:space="preserve"> - Default UART_EN=1 is TX=LVCFG_SW, RX=PVCCEN
01 - ALT1_UART_EN=1 is TX=AUX_SCL,RX=AUX_SDA
10 - ALT2_UART_EN=1 is TX=SYS_SCL,RX=SYS_SDA
11 - UART_DISABLED</t>
    </r>
  </si>
  <si>
    <t>UART is enabled on an unprogrammed MTP
Tesla shall set MTP_UART_SEL=11 to disable UART for PVCCEN (GPIO3) control.</t>
  </si>
  <si>
    <t>MTP_CS_TCLK_OFF</t>
  </si>
  <si>
    <t>Controls whether Sirius will be in Power-Gating or Clock Gating mode when PDN pin is Low. 0 is forPower Gating Mode (Default). 1 is for Clock Gating mode.</t>
  </si>
  <si>
    <t>SW will copy this value into DPRX_SYS_STATUS_WDATA[2]</t>
  </si>
  <si>
    <t>MTP_LVCFG_DPCD_WRITE_EN</t>
  </si>
  <si>
    <t>0: Block vendor specific DPCD configuration (0040Ch onwards over AUX)
1: Allow vendor specific DPCD configuration (0040Ch onwards over AUX)</t>
  </si>
  <si>
    <t>RC_OSC_LPM_OFF</t>
  </si>
  <si>
    <t>When 1, SW will Turn OFF RC_OSC in Power Gating Mode</t>
  </si>
  <si>
    <t>The PDC bit DPRX_SYS_STATUS_WDATA[3] PD_RC_OSC_EN =1</t>
  </si>
  <si>
    <t>7</t>
  </si>
  <si>
    <t>CONFIG0_B5</t>
  </si>
  <si>
    <t>MTP_I2C_SLAVE_ADDR</t>
  </si>
  <si>
    <t>Sirius I2C Slave Device Address b[7:1] value.LSB is Don’t Care.</t>
  </si>
  <si>
    <t>Can be overridden by Software.</t>
  </si>
  <si>
    <t>MTP_I2C_ADD_SEL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</si>
  <si>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Default Slave I2C Address 0xE0 (0x70) for Host Interface (Default)
'1 - Use MTP_I2C_SLAVE_ADDR</t>
    </r>
  </si>
  <si>
    <t>CONFIG0_B6</t>
  </si>
  <si>
    <t>EEPROM Slave Address. LSB is Don’t Care.</t>
  </si>
  <si>
    <t>Default  0xA8,A9 bus address (value is 0x54)  will be used if this is Zero.</t>
  </si>
  <si>
    <t>6</t>
  </si>
  <si>
    <t>CONFIG0_B7</t>
  </si>
  <si>
    <t>MTP_SPARE_CONFIG0_B6b5_0</t>
  </si>
  <si>
    <t xml:space="preserve">Deprecated MTP_GPIO_POD_PUPD_FLIP_EN since Pull-up Pull-down Flip as internal Pull-up are not supported on GPIO cells. </t>
  </si>
  <si>
    <t>Deprecated. TTL IO Internal Pull-up not supported.</t>
  </si>
  <si>
    <t>MTP_DPRX_AUX2I2C_SPEED</t>
  </si>
  <si>
    <t>Overrides IROM Configuration</t>
  </si>
  <si>
    <t>CONFIG0_B8</t>
  </si>
  <si>
    <t>MTP_GPIO_POD_PUPD_DIS</t>
  </si>
  <si>
    <t>Disables the Power-on default pull-up or Pull-down. Maps to GPIO_PAD_CTRL[11:2] register bits or GPIO_PE_CTRL[8:3] field. Software must Zero the 1s with GPIO_PE_CTRL[8:3].
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</si>
  <si>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MTP_HIF_IRQN_SEL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</si>
  <si>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</si>
  <si>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Note if PWMI is used, the Internal Pull-up must be enabled on this pin (or there should be an external Pullup).</t>
  </si>
  <si>
    <t>CONFIG0_B9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</si>
  <si>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- 2 Lanes ; 1 -  1 Lane</t>
    </r>
  </si>
  <si>
    <t>MTP_DPRX_PN_SWAP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</si>
  <si>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No P/N Swap ; 1  - P/N are Swapped</t>
    </r>
  </si>
  <si>
    <t>MTP_DPRX_LANE_SWAP</t>
  </si>
  <si>
    <t>0 - Lanes are not Swapped ; 1 - Lanes are Swapped</t>
  </si>
  <si>
    <t>Program DP12RX_LINK_CONTROL[7:6]=00 or 11; should be 00 for EVB</t>
  </si>
  <si>
    <t>MTP_DPRX_MAX_SPEED</t>
  </si>
  <si>
    <t>0 - Max Speed is 2.7Gbps ; Max Speed is 5.4 Gbps</t>
  </si>
  <si>
    <t>[rd] As only 1-bit for this field, it will be 0 for HBR, 1 for HBR2.  Default should be 0 since this will have to be drop-in replacement. Parade chip is limited to HBR.  Will need to change the DPCD Sink Capability Field and handling of this configuration field.|</t>
  </si>
  <si>
    <t>MTP_RCLK_SEL</t>
  </si>
  <si>
    <t>00 - RCLK is 216MHz (Default) ; 01 - RCLK is 270MHz ; 10 - RCLK is 203 MHz ; 11 - RESERVED</t>
  </si>
  <si>
    <t>[py] IROM default is 216 MHz, should change to MTP_RCLK_SEL 00: 216MHz, 01: 270MHz</t>
  </si>
  <si>
    <t>4</t>
  </si>
  <si>
    <t>MTP_DP_CABLE_DETECT</t>
  </si>
  <si>
    <t>00 - No Cable Detect ; 01 - Use GPIO2 ; 10 Use GPIO6 ; 11 - Use GPIO7</t>
  </si>
  <si>
    <t>[rd] It is likely we may never need this (as the SOC driving this will be on the same board). This is just a safety backup.</t>
  </si>
  <si>
    <t>CONFIG0_B10</t>
  </si>
  <si>
    <t>MTP_RX_CONFIG</t>
  </si>
  <si>
    <r>
      <t xml:space="preserve">MTP DPRX CONFIGURATION
0 - MTP_DPCD_0000Dh_eDP_ASSR_CAP : ASSR 
1 - MTP_DPCD_00002h_EFRM_CAP : Enhanced Framing Capability
2 - MTP_DPRX_POST_LT_ADJ_REQ_SUP : 0 Not Supported ; 1 - Supported.
</t>
    </r>
    <r>
      <rPr>
        <sz val="10"/>
        <color rgb="FFFF0000"/>
        <rFont val="Arial Narrow"/>
        <family val="2"/>
      </rPr>
      <t>3 - MTP_VALID_VIDEO_CHECK: 0 - Disabled; 1 - Enabled</t>
    </r>
    <r>
      <rPr>
        <sz val="10"/>
        <rFont val="Arial Narrow"/>
        <family val="2"/>
      </rPr>
      <t xml:space="preserve">
5:4 - MTP_DPRX_LT_TYPE : 00 - Normal LT ; 01 - Accurate LT ; 10 - NOAUX_LT
6 - MTP_DPRX_LT_TPS3_NO_SUP : 0 - Supported ;  1 - Not Supported
7 - MTP_DPRX_LT_TPS4_NO_SUP : 0 - Supported ;  1 - Not Supported</t>
    </r>
  </si>
  <si>
    <r>
      <t xml:space="preserve">0 - If b0=1, Set DPCD 000Dh b0 to 1
1 - If b1=1, Set DPCD 0002h b7
2 - If b2=1, Set DPCD 0002h b5 POST_LT_ADJ_REQ_SUPPORTED
</t>
    </r>
    <r>
      <rPr>
        <sz val="10"/>
        <color rgb="FFFF0000"/>
        <rFont val="Arial Narrow"/>
        <family val="2"/>
      </rPr>
      <t>3 - If b3=1, Use fields from MTP_PANEL_CLOCK_MAX to MTP_DPRX_DBG_VID_VACT_WIDTH_MIN to check if incoming video is within expected range.  If not, enters black video freerun.</t>
    </r>
    <r>
      <rPr>
        <sz val="10"/>
        <rFont val="Arial Narrow"/>
        <family val="2"/>
      </rPr>
      <t xml:space="preserve">
4 - b4=0 for Normal LT ; b4=1 for Accurate LT
5 - If b5=1, Set DPCD 0003h b6 NO_AUX_TRANSACTION_LINK_TRAINING
6 - If b6=0, Set DPCD 0002h b6 TPS3_SUPPORTED
7 -  If b7=0, Set DPCD 0003h b7 TPS4_SUPPORTED</t>
    </r>
  </si>
  <si>
    <t>CONFIG0_B11</t>
  </si>
  <si>
    <t>MTP_DPRX_ML_SET0</t>
  </si>
  <si>
    <t>1:0 - DPRX_ML_IB_CTL_SET_RBR
3:2 - DPRX_ML_IB_CTL_SET_HBR
5:4 - DPRX_ML_IB_CTL_SET_HBR2
7:6 - SPARE</t>
  </si>
  <si>
    <t>These are optional and hold DPRX register settings for various modes of operation.
[py] If needed, host can use HI register to directly override the core register values.</t>
  </si>
  <si>
    <t>CONFIG0_B12</t>
  </si>
  <si>
    <t>2:0 - DPRX_ML_GAIN_SET_HBR
3 - SPARE
6:4 - DPRX_ML_GAIN_SET_HBR2
7 - SPARE</t>
  </si>
  <si>
    <t>These are optional and hold DPRX register settings for various modes of operation.</t>
  </si>
  <si>
    <t>CONFIG0_B13</t>
  </si>
  <si>
    <t>MTP_DPRX_ML_SET2</t>
  </si>
  <si>
    <t>2:0 - DPRX_ML_EQ_FPEAK_SET_HBR
3 - SPARE
6:4 - DPRX_ML_EQ_FPEAK_SET_HBR2
7 - SPARE</t>
  </si>
  <si>
    <t>CONFIG0_B14</t>
  </si>
  <si>
    <t>MTP_DPRX_SPARE_0</t>
  </si>
  <si>
    <t>SPARE</t>
  </si>
  <si>
    <t>CONFIG0_B15</t>
  </si>
  <si>
    <t>MTP_DPRX_SPARE_1</t>
  </si>
  <si>
    <t>CONFIG0_B16</t>
  </si>
  <si>
    <t>MTP_DPRX_SPARE_2</t>
  </si>
  <si>
    <t>CONFIG0_B17</t>
  </si>
  <si>
    <t>MTP_DPRX_SPARE_3</t>
  </si>
  <si>
    <t>CONFIG0_B18</t>
  </si>
  <si>
    <t>MTP_PANEL_CLOCK</t>
  </si>
  <si>
    <t xml:space="preserve">SW uses this value to compute Open Loop Frequency of AVDDS1 &amp; AVDDS2 </t>
  </si>
  <si>
    <t xml:space="preserve">Normally based on Panel Spec from EDID. This value is used in case EDID is not detected.
[py] Sirius IROM doesn't pre-fetch EDID to know the panel clock.  As agreed with Ramesh, we use 148.5MHz clock for default 1080p timing (use 1/10 MHz unit, says 1485=0x5CD for 148.5MHz)
[rd] 1/10 MHz unit would be OK. Note that we may not be able to specify the "exact" frequency in closed loop mode as this would need to have been a 24bit number for correct precision. </t>
  </si>
  <si>
    <t>CONFIG0_B19</t>
  </si>
  <si>
    <t>CONFIG0_B20</t>
  </si>
  <si>
    <t>MTP_DPRX_DBG_VID_HTOTAL</t>
  </si>
  <si>
    <t>SW uses this value to program DPRX_DBG_VID_HTOTAL for free-run mode</t>
  </si>
  <si>
    <t>Normally based on Panel Spec from EDID. This value is used in case EDID is not detected.
[py] If non-zero, DP12RX_DBG_VID_HTOTAL~ P12RX_DBG_VID_VS_WIDTH can be pre-programmed, just not to enable it.
[rd] The default values is for generating an image on the default panel (1920x1080).</t>
  </si>
  <si>
    <t>CONFIG0_B21</t>
  </si>
  <si>
    <t>CONFIG0_B22</t>
  </si>
  <si>
    <t>MTP_DPRX_DBG_VID_HACT_START</t>
  </si>
  <si>
    <t>SW uses this value to program DPRX_DBG_VID_HACT_START for free-run mode</t>
  </si>
  <si>
    <t>Normally based on Panel Spec from EDID. This value is used in case EDID is not detected.</t>
  </si>
  <si>
    <t>CONFIG0_B23</t>
  </si>
  <si>
    <t>CONFIG0_B24</t>
  </si>
  <si>
    <t>MTP_DPRX_DBG_VID_HACT_WIDTH</t>
  </si>
  <si>
    <t>SW uses this value to program DPRX_DBG_VID_HACT_WIDTH for free-run mode</t>
  </si>
  <si>
    <t>CONFIG0_B25</t>
  </si>
  <si>
    <t>CONFIG0_B26</t>
  </si>
  <si>
    <t>MTP_DPRX_DBG_VID_HS_WIDTH</t>
  </si>
  <si>
    <t>SW uses this value to program DPRX_DBG_VID_HS_WIDTH for free-run mode</t>
  </si>
  <si>
    <t>Normally based on Panel Spec from EDID. This value is used in case EDID is not detected.
[rd] Mapping to register DP12RX_DBG_VID_HS_WIDTH, b[15] is polarity. 0 for positive, 1 for negative</t>
  </si>
  <si>
    <t>CONFIG0_B27</t>
  </si>
  <si>
    <t>CONFIG0_B28</t>
  </si>
  <si>
    <t>MTP_DPRX_DBG_VID_VTOTAL</t>
  </si>
  <si>
    <t>SW uses this value to program DPRX_DBG_VID_VTOTAL for free-run mode</t>
  </si>
  <si>
    <t>CONFIG0_B29</t>
  </si>
  <si>
    <t>CONFIG0_B30</t>
  </si>
  <si>
    <t>MTP_DPRX_DBG_VID_VACT_START</t>
  </si>
  <si>
    <t>SW uses this value to program DPRX_DBG_VID_VACT_START for free-run mode</t>
  </si>
  <si>
    <t>CONFIG0_B31</t>
  </si>
  <si>
    <t>CONFIG0_B32</t>
  </si>
  <si>
    <t>MTP_DPRX_DBG_VID_VACT_WIDTH</t>
  </si>
  <si>
    <t>SW uses this value to program DPRX_DBG_VID_VACT_WIDTH for free-run mode</t>
  </si>
  <si>
    <t>CONFIG0_B33</t>
  </si>
  <si>
    <t>CONFIG0_B34</t>
  </si>
  <si>
    <t>MTP_DPRX_DBG_VID_VS_WIDTH</t>
  </si>
  <si>
    <t>SW uses this value to program DPRX_DBG_VID_VS_WIDTH for free-run mode</t>
  </si>
  <si>
    <t>Normally based on Panel Spec from EDID. This value is used in case EDID is not detected.
[rd] Mapping to register DP12RX_DBG_VID_VS_WIDTH, b[15] is polarity. 0 for positive, 1 for negative</t>
  </si>
  <si>
    <t>CONFIG0_B35</t>
  </si>
  <si>
    <t>CONFIG0_B36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</si>
  <si>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TCON_BACKLIGHT_ADJUSTMENT_CAPABLE
1 - BACKLIGHT_PIN_ENABLE_CAPABLE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BACKLIGHT_AUX_ENABLE_CAPABLE
3 - PANEL_SELF_TEST_PIN_ENABLE_CAPABLE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SET_POWER_CAPABLE</t>
    </r>
  </si>
  <si>
    <t>CONFIG0_B37</t>
  </si>
  <si>
    <t>MTP_DPCD_eDP_702_CAP</t>
  </si>
  <si>
    <r>
      <t xml:space="preserve">0 - BACKLIGHT_BRIGHTNESS_PWM_PIN_CAPABLE
</t>
    </r>
    <r>
      <rPr>
        <b/>
        <sz val="10"/>
        <rFont val="Arial Narrow"/>
        <family val="2"/>
      </rPr>
      <t xml:space="preserve">1 </t>
    </r>
    <r>
      <rPr>
        <sz val="10"/>
        <rFont val="Arial Narrow"/>
        <family val="2"/>
      </rPr>
      <t xml:space="preserve">- BACKLIGHT_BRIGHTNESS_AUX_SET_CAPABLE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BACKLIGHT_BRIGHTNESS_BYTE_COUNT
</t>
    </r>
    <r>
      <rPr>
        <b/>
        <sz val="10"/>
        <rFont val="Arial Narrow"/>
        <family val="2"/>
      </rPr>
      <t>3</t>
    </r>
    <r>
      <rPr>
        <sz val="10"/>
        <rFont val="Arial Narrow"/>
        <family val="2"/>
      </rPr>
      <t xml:space="preserve"> - BACKLIGHT_AUX-PWM_PRODUCT_CAPABLE
</t>
    </r>
    <r>
      <rPr>
        <b/>
        <sz val="10"/>
        <rFont val="Arial Narrow"/>
        <family val="2"/>
      </rPr>
      <t>4</t>
    </r>
    <r>
      <rPr>
        <sz val="10"/>
        <rFont val="Arial Narrow"/>
        <family val="2"/>
      </rPr>
      <t xml:space="preserve"> - BACKLIGHT_FREQ_PWM_PIN_PASS-THRU_CAPABLE
5 - BACKLIGHT_FREQ_AUX_SET_CAPABLE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VBLANK_BACKLIGHT_UPDATE_CAPABLE </t>
    </r>
  </si>
  <si>
    <t>CONFIG0_B38</t>
  </si>
  <si>
    <t>MTP_DPCD_BL_MODE_SET</t>
  </si>
  <si>
    <t>DPCD 00721h eDP BACKLIGHT MODE SET</t>
  </si>
  <si>
    <t>Use this to set DPCD 00721h Value. Default is 02h</t>
  </si>
  <si>
    <t>CONFIG0_B39</t>
  </si>
  <si>
    <t>MTP_DPCD_BL_BRT_MSB</t>
  </si>
  <si>
    <t>DPCD 00722h PWM Brightness MSB</t>
  </si>
  <si>
    <t>Use this to set DPCD 00722h Value. Default is 07h</t>
  </si>
  <si>
    <t>CONFIG0_B40</t>
  </si>
  <si>
    <t>MTP_DPCD_BL_BRT_LSB</t>
  </si>
  <si>
    <t>DPCD 00723h PWM Brightness LSB</t>
  </si>
  <si>
    <t>Use this to set DPCD 00723h Value. Default is FFh</t>
  </si>
  <si>
    <t>CONFIG0_B41</t>
  </si>
  <si>
    <t>MTP_DPCD_PWM_BITC</t>
  </si>
  <si>
    <t>DPCD 00724h PWMGEN_BITCOUNT Value</t>
  </si>
  <si>
    <t>Use this to set DPCD 00724h Value. Default is 0Ch</t>
  </si>
  <si>
    <t>CONFIG0_B42</t>
  </si>
  <si>
    <t>MTP_DPCD_PWM_BITC_MIN</t>
  </si>
  <si>
    <t>DPCD 00725h PWMGEN_BITCOUNT_MIN Value</t>
  </si>
  <si>
    <t>Use this to set DPCD 00725h Value. Default is 08h</t>
  </si>
  <si>
    <t>CONFIG0_B43</t>
  </si>
  <si>
    <t>MTP_DPCD_PWM_BITC_MAX</t>
  </si>
  <si>
    <t>DPCD 00726h PWMGEN_BITCOUNT_MAX Value</t>
  </si>
  <si>
    <t>Use this to set DPCD 00726h Value. Default is 0Ch</t>
  </si>
  <si>
    <t>CONFIG0_B44</t>
  </si>
  <si>
    <t>MTP_DPCD_BKL_FAULT</t>
  </si>
  <si>
    <t>DPCD 00727h Backlight Fault Indicator</t>
  </si>
  <si>
    <t>Use this to set DPCD 00727h Value. Default is 00h</t>
  </si>
  <si>
    <t>CONFIG0_B45</t>
  </si>
  <si>
    <t>MTP_DPCD_PWM_FREQ</t>
  </si>
  <si>
    <t>DPCD 00728h PWM FREQ Value</t>
  </si>
  <si>
    <t>Use this to set DPCD 00728h Value. Default is 6Eh</t>
  </si>
  <si>
    <t>CONFIG0_B46</t>
  </si>
  <si>
    <t>MTP_PANEL_CLOCK_MAX</t>
  </si>
  <si>
    <t>SW uses this value to check if the input video is valid</t>
  </si>
  <si>
    <t>CONFIG0_B47</t>
  </si>
  <si>
    <t>CONFIG0_B48</t>
  </si>
  <si>
    <t>MTP_PANEL_CLOCK_MIN</t>
  </si>
  <si>
    <t>CONFIG0_B49</t>
  </si>
  <si>
    <t>CONFIG0_B50</t>
  </si>
  <si>
    <t>MTP_DPRX_DBG_VID_HTOTAL_MAX</t>
  </si>
  <si>
    <t>CONFIG0_B51</t>
  </si>
  <si>
    <t>CONFIG0_B52</t>
  </si>
  <si>
    <t>MTP_DPRX_DBG_VID_HTOTAL_MIN</t>
  </si>
  <si>
    <t>CONFIG0_B53</t>
  </si>
  <si>
    <t>CONFIG0_B54</t>
  </si>
  <si>
    <t>MTP_DPRX_DBG_VID_HACT_WIDTH_MAX</t>
  </si>
  <si>
    <t>CONFIG0_B55</t>
  </si>
  <si>
    <t>CONFIG0_B56</t>
  </si>
  <si>
    <t>MTP_DPRX_DBG_VID_HACT_WIDTH_MIN</t>
  </si>
  <si>
    <t>CONFIG0_B57</t>
  </si>
  <si>
    <t>CONFIG0_B58</t>
  </si>
  <si>
    <t>MTP_DPRX_DBG_VID_VTOTAL_MAX</t>
  </si>
  <si>
    <t>CONFIG0_B59</t>
  </si>
  <si>
    <t>CONFIG0_B60</t>
  </si>
  <si>
    <t>MTP_DPRX_DBG_VID_VTOTAL_MIN</t>
  </si>
  <si>
    <t>CONFIG0_B61</t>
  </si>
  <si>
    <t>CONFIG0_B62</t>
  </si>
  <si>
    <t>MTP_DPRX_DBG_VID_VACT_WIDTH_MAX</t>
  </si>
  <si>
    <t>CONFIG0_B63</t>
  </si>
  <si>
    <t>CONFIG0_B64</t>
  </si>
  <si>
    <t>MTP_DPRX_DBG_VID_VACT_WIDTH_MIN</t>
  </si>
  <si>
    <t>CONFIG0_B65</t>
  </si>
  <si>
    <t>CONFIG0_B66</t>
  </si>
  <si>
    <t>MTP_CONFIGURATION_VERSION_ID</t>
  </si>
  <si>
    <t>A unique ID that shows what version of EEPROM config / MTP Config have programmed.</t>
  </si>
  <si>
    <t>TBD by Tesla</t>
  </si>
  <si>
    <t>CONFIG0_B67</t>
  </si>
  <si>
    <t>CONFIG0_B68</t>
  </si>
  <si>
    <t>MTP_IEEE_OUI_400</t>
  </si>
  <si>
    <t>Copy of DPCD 00400h</t>
  </si>
  <si>
    <t>CONFIG0_B69</t>
  </si>
  <si>
    <t>MTP_IEEE_OUI_401</t>
  </si>
  <si>
    <t>Copy of DPCD 00401h</t>
  </si>
  <si>
    <t>CONFIG0_B70</t>
  </si>
  <si>
    <t>MTP_IEEE_OUI_402</t>
  </si>
  <si>
    <t xml:space="preserve">Copy of DPCD 00402h </t>
  </si>
  <si>
    <t>CONFIG0_B71</t>
  </si>
  <si>
    <t>MTP_DIDSTR_403</t>
  </si>
  <si>
    <t xml:space="preserve">Copy of DPCD 00403h </t>
  </si>
  <si>
    <t>CONFIG0_B72</t>
  </si>
  <si>
    <t>MTP_DIDSTR_404</t>
  </si>
  <si>
    <t>Copy of DPCD 00404h</t>
  </si>
  <si>
    <t>CONFIG0_B73</t>
  </si>
  <si>
    <t>MTP_DIDSTR_405</t>
  </si>
  <si>
    <t>Copy of DPCD 00405h</t>
  </si>
  <si>
    <t>CONFIG0_B74</t>
  </si>
  <si>
    <t>MTP_DIDSTR_406</t>
  </si>
  <si>
    <t>Copy of DPCD 00406h</t>
  </si>
  <si>
    <t>CONFIG0_B75</t>
  </si>
  <si>
    <t>MTP_DIDSTR_407</t>
  </si>
  <si>
    <t>Copy of DPCD 00407h</t>
  </si>
  <si>
    <t>CONFIG0_B76</t>
  </si>
  <si>
    <t>MTP_DIDSTR_408</t>
  </si>
  <si>
    <t xml:space="preserve">Copy of DPCD 00408h </t>
  </si>
  <si>
    <t>CONFIG0_B77</t>
  </si>
  <si>
    <t>MTP_HW_REV_409</t>
  </si>
  <si>
    <t xml:space="preserve">Copy of DPCD 00409h </t>
  </si>
  <si>
    <t>CONFIG0_B78</t>
  </si>
  <si>
    <t>MTP_FW_REV_40A</t>
  </si>
  <si>
    <t>Copy of DPCD 0040Ah</t>
  </si>
  <si>
    <t>CONFIG0_B79</t>
  </si>
  <si>
    <t>MTP_FW_REV_40B</t>
  </si>
  <si>
    <t>Copy of DPCD 0040Bh</t>
  </si>
  <si>
    <t>CONFIG0_B80</t>
  </si>
  <si>
    <t>MTP_LCONF_01_40C</t>
  </si>
  <si>
    <t>Copy of DPCD 0040Ch</t>
  </si>
  <si>
    <t>CONFIG0_B81</t>
  </si>
  <si>
    <t>MTP_LCONF_01_40D</t>
  </si>
  <si>
    <t>Copy of DPCD 0040Dh</t>
  </si>
  <si>
    <t>CONFIG0_B82</t>
  </si>
  <si>
    <t>MTP_LCONF_01_40E</t>
  </si>
  <si>
    <t>Copy of DPCD 0040Eh</t>
  </si>
  <si>
    <t>CONFIG0_B83</t>
  </si>
  <si>
    <t>MTP_LCONF_01_40F</t>
  </si>
  <si>
    <t>Copy of DPCD 0040Fh</t>
  </si>
  <si>
    <t>CONFIG0_B84</t>
  </si>
  <si>
    <t>MTP_LVDS_CONFIG2</t>
  </si>
  <si>
    <t xml:space="preserve">Copy of DPCD 00410h </t>
  </si>
  <si>
    <t>CONFIG0_B85</t>
  </si>
  <si>
    <t>MTP_LVDS_SSC_CONFIG</t>
  </si>
  <si>
    <t>Copy of DPCD 00411h</t>
  </si>
  <si>
    <t>CONFIG0_B86</t>
  </si>
  <si>
    <t>MTP_VN_DEB_412</t>
  </si>
  <si>
    <t>Copy of DPCD 00412h (Spare for now)</t>
  </si>
  <si>
    <t>CONFIG0_B87</t>
  </si>
  <si>
    <t>MTP_VN_DEB_413</t>
  </si>
  <si>
    <t>Copy of DPCD 00413h (Spare for now)</t>
  </si>
  <si>
    <t>CONFIG0_B88</t>
  </si>
  <si>
    <t>Copy of DPCD 00701h eDP CAPS1  (Deprecated as it has been defined in the MTP_DPCD_eDP_701_CAP)</t>
  </si>
  <si>
    <t>CONFIG0_B89</t>
  </si>
  <si>
    <t>MTP_eDP_CAP_702</t>
  </si>
  <si>
    <t>Copy of DPCD 00702h eDP CAPS2  (Deprecated as it has been defined in the MTP_DPCD_eDP_702_CAP)</t>
  </si>
  <si>
    <t>CONFIG0_B90</t>
  </si>
  <si>
    <t>MTP_LVDSTX_MAP0</t>
  </si>
  <si>
    <t>This value will be written into LVDS_TX1/2_MAP0</t>
  </si>
  <si>
    <t>CONFIG0_B91</t>
  </si>
  <si>
    <t>CONFIG0_B92</t>
  </si>
  <si>
    <t>CONFIG0_B93</t>
  </si>
  <si>
    <t>CONFIG0_B94</t>
  </si>
  <si>
    <t>MTP_LVDSTX_MAP1</t>
  </si>
  <si>
    <t>This value will be written into LVDS_TX1/2_MAP1</t>
  </si>
  <si>
    <t>CONFIG0_B95</t>
  </si>
  <si>
    <t>CONFIG0_B96</t>
  </si>
  <si>
    <t>CONFIG0_B97</t>
  </si>
  <si>
    <t>CONFIG0_B98</t>
  </si>
  <si>
    <t>MTP_LVDSTX_MAP2</t>
  </si>
  <si>
    <t>This value will be written into LVDS_TX1/2_MAP2</t>
  </si>
  <si>
    <t>CONFIG0_B99</t>
  </si>
  <si>
    <t>CONFIG0_B100</t>
  </si>
  <si>
    <t>CONFIG0_B101</t>
  </si>
  <si>
    <t>CONFIG0_B102</t>
  </si>
  <si>
    <t>MTP_LVDSTX_MAP3</t>
  </si>
  <si>
    <t>This value will be written into LVDS_TX1/2_MAP3</t>
  </si>
  <si>
    <t>CONFIG0_B103</t>
  </si>
  <si>
    <t>CONFIG0_B104</t>
  </si>
  <si>
    <t>CONFIG0_B105</t>
  </si>
  <si>
    <t>CONFIG0_B106</t>
  </si>
  <si>
    <t>MTP_LVDSTX_MAP4</t>
  </si>
  <si>
    <t>This value will be written into LVDS_TX1/2_MAP4</t>
  </si>
  <si>
    <t>CONFIG0_B107</t>
  </si>
  <si>
    <t>CONFIG0_B108</t>
  </si>
  <si>
    <t>CONFIG0_B109</t>
  </si>
  <si>
    <t>CONFIG0_B110</t>
  </si>
  <si>
    <t>MTP_LVDSTX_MAP5</t>
  </si>
  <si>
    <t>This value will be written into LVDS_TX1/2_MAP5</t>
  </si>
  <si>
    <t>CONFIG0_B111</t>
  </si>
  <si>
    <t>CONFIG0_B112</t>
  </si>
  <si>
    <t>CONFIG0_B113</t>
  </si>
  <si>
    <t>CONFIG0_B114</t>
  </si>
  <si>
    <t>MTP_LVDSTX_Spare1</t>
  </si>
  <si>
    <t>CONFIG0_B115</t>
  </si>
  <si>
    <t>CONFIG0_B116</t>
  </si>
  <si>
    <t>CONFIG0_B117</t>
  </si>
  <si>
    <t>CONFIG0_B118</t>
  </si>
  <si>
    <t>MTP_LVDSTX_Spare2</t>
  </si>
  <si>
    <t>CONFIG0_B119</t>
  </si>
  <si>
    <t>CONFIG0_B120</t>
  </si>
  <si>
    <t>CONFIG0_B121</t>
  </si>
  <si>
    <t>CONFIG0_B122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</si>
  <si>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</si>
  <si>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CONFIG0_B123</t>
  </si>
  <si>
    <t>CONFIG0_B124</t>
  </si>
  <si>
    <t>CONFIG0_B125</t>
  </si>
  <si>
    <t>CONFIG0_B126</t>
  </si>
  <si>
    <t>MTP_LVDSTX_PLL_CTRL_FREQ</t>
  </si>
  <si>
    <t>will be written into LVDS_PLL_CTRL_FREQ register</t>
  </si>
  <si>
    <t>CONFIG0_B127</t>
  </si>
  <si>
    <t>CONFIG0_B128</t>
  </si>
  <si>
    <t>CONFIG0_B129</t>
  </si>
  <si>
    <t>CONFIG0_B130</t>
  </si>
  <si>
    <t>MTP_LVDSTX_PLL_CTRL_CFG</t>
  </si>
  <si>
    <t>will be written into LVDS_PLL_CTRL_CFG register</t>
  </si>
  <si>
    <t>CONFIG0_B131</t>
  </si>
  <si>
    <t>CONFIG0_CRC</t>
  </si>
  <si>
    <t>MTP_REC_CRC</t>
  </si>
  <si>
    <t>Value</t>
  </si>
  <si>
    <t>7D64</t>
  </si>
  <si>
    <t>AA</t>
  </si>
  <si>
    <t>7D65</t>
  </si>
  <si>
    <t>7D66</t>
  </si>
  <si>
    <t>00</t>
  </si>
  <si>
    <t>7D67</t>
  </si>
  <si>
    <t>88</t>
  </si>
  <si>
    <t>Calculated to be 136</t>
  </si>
  <si>
    <t>7D68</t>
  </si>
  <si>
    <t>MTP_INT_OSC_SEL</t>
  </si>
  <si>
    <t>Selects between XTAL &amp; Ring Oscillator.
0 - Implies TCLK is from Internal Ring Oscillator
1- Implies TCLK is from XTAL Oscillator</t>
  </si>
  <si>
    <t>00 - Default UART_EN=1 is TX=LVCFG_SW, RX=PVCCEN
01 - ALT1_UART_EN=1 is TX=AUX_SCL,RX=AUX_SDA
10 - ALT2_UART_EN=1 is TX=SYS_SCL,RX=SYS_SDA
11 - UART_DISABLED</t>
  </si>
  <si>
    <t>7D69</t>
  </si>
  <si>
    <t>0 - Default Slave I2C Address 0xE0 (0x70) for Host Interface (Default)
'1 - Use MTP_I2C_SLAVE_ADDR</t>
  </si>
  <si>
    <t>7D6A</t>
  </si>
  <si>
    <t>MTP_CFG_EEP_ADDR</t>
  </si>
  <si>
    <t>7D6B</t>
  </si>
  <si>
    <t>AUX2I2C speed control. Maps to DP12RX_AUX2I2C_CLK_SCALE register
00 - Set 0x09 for I2C speed close to 400KHz (default)
01 - Set 0x0B for I2C speed 330KHz
10 - Set 0x29 for I2C speed 100KHz
11 - Reserved</t>
  </si>
  <si>
    <t>7D6C</t>
  </si>
  <si>
    <t>7D6D</t>
  </si>
  <si>
    <t>02</t>
  </si>
  <si>
    <t>MTP_DPRX_1LANE</t>
  </si>
  <si>
    <t>0 - 2 Lanes ; 1 -  1 Lane</t>
  </si>
  <si>
    <t>0 - No P/N Swap ; 1  - P/N are Swapped</t>
  </si>
  <si>
    <t>Program DP12RX_LINK_CONTROL[4]; should be 1 for EVB</t>
  </si>
  <si>
    <t>7D6E</t>
  </si>
  <si>
    <t>0B</t>
  </si>
  <si>
    <t>MTP DPRX CONFIGURATION
0 - MTP_DPCD_0000Dh_eDP_ASSR_CAP : ASSR 
1 - MTP_DPCD_00002h_EFRM_CAP : Enhanced Framing Capability
2 - MTP_DPRX_POST_LT_ADJ_REQ_SUP : 0 Not Supported ; 1 - Supported.
3 - MTP_VALID_VIDEO_CHECK: 0 - Disabled; 1 - Enabled
5:4 - MTP_DPRX_LT_TYPE : 00 - Normal LT ; 01 - Accurate LT ; 10 - NOAUX_LT
6 - MTP_DPRX_LT_TPS3_NO_SUP : 0 - Supported ;  1 - Not Supported
7 - MTP_DPRX_LT_TPS4_NO_SUP : 0 - Supported ;  1 - Not Supported</t>
  </si>
  <si>
    <t>0 - If b0=1, Set DPCD 000Dh b0 to 1
1 - If b1=1, Set DPCD 0002h b7
2 - If b2=1, Set DPCD 0002h b5 POST_LT_ADJ_REQ_SUPPORTED
3 - If b3=1, Use fields from MTP_PANEL_CLOCK_MAX to MTP_DPRX_DBG_VID_VACT_WIDTH_MIN to check if incoming video is within expected range.  If not, enters black video freerun.
4 - b4=0 for Normal LT ; b4=1 for Accurate LT
5 - If b5=1, Set DPCD 0003h b6 NO_AUX_TRANSACTION_LINK_TRAINING
6 - If b6=0, Set DPCD 0002h b6 TPS3_SUPPORTED
7 -  If b7=0, Set DPCD 0003h b7 TPS4_SUPPORTED</t>
  </si>
  <si>
    <t>7D6F</t>
  </si>
  <si>
    <t>7D70</t>
  </si>
  <si>
    <t>MTP_DPRX_ML_SET1</t>
  </si>
  <si>
    <t>7D71</t>
  </si>
  <si>
    <t>7D72</t>
  </si>
  <si>
    <t>7D73</t>
  </si>
  <si>
    <t>7D74</t>
  </si>
  <si>
    <t>7D75</t>
  </si>
  <si>
    <t>7D76</t>
  </si>
  <si>
    <t>CD</t>
  </si>
  <si>
    <t>7D77</t>
  </si>
  <si>
    <t>05</t>
  </si>
  <si>
    <t>7D78</t>
  </si>
  <si>
    <t>98</t>
  </si>
  <si>
    <t>7D79</t>
  </si>
  <si>
    <t>08</t>
  </si>
  <si>
    <t>7D7A</t>
  </si>
  <si>
    <t>94</t>
  </si>
  <si>
    <t>7D7B</t>
  </si>
  <si>
    <t>7D7C</t>
  </si>
  <si>
    <t>80</t>
  </si>
  <si>
    <t>7D7D</t>
  </si>
  <si>
    <t>07</t>
  </si>
  <si>
    <t>7D7E</t>
  </si>
  <si>
    <t>2C</t>
  </si>
  <si>
    <t>7D7F</t>
  </si>
  <si>
    <t>7D80</t>
  </si>
  <si>
    <t>65</t>
  </si>
  <si>
    <t>7D81</t>
  </si>
  <si>
    <t>04</t>
  </si>
  <si>
    <t>7D82</t>
  </si>
  <si>
    <t>24</t>
  </si>
  <si>
    <t>7D83</t>
  </si>
  <si>
    <t>7D84</t>
  </si>
  <si>
    <t>38</t>
  </si>
  <si>
    <t>7D85</t>
  </si>
  <si>
    <t>7D86</t>
  </si>
  <si>
    <t>7D87</t>
  </si>
  <si>
    <t>7D88</t>
  </si>
  <si>
    <t>85</t>
  </si>
  <si>
    <t>MTP_DPCD_eDP_701_CAP</t>
  </si>
  <si>
    <t>0 - TCON_BACKLIGHT_ADJUSTMENT_CAPABLE
1 - BACKLIGHT_PIN_ENABLE_CAPABLE
2 - BACKLIGHT_AUX_ENABLE_CAPABLE
3 - PANEL_SELF_TEST_PIN_ENABLE_CAPABLE
7 - SET_POWER_CAPABLE</t>
  </si>
  <si>
    <t>7D89</t>
  </si>
  <si>
    <t>B6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</si>
  <si>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</si>
  <si>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7D8A</t>
  </si>
  <si>
    <t>7D8B</t>
  </si>
  <si>
    <t>7D8C</t>
  </si>
  <si>
    <t>FF</t>
  </si>
  <si>
    <t>7D8D</t>
  </si>
  <si>
    <t>0C</t>
  </si>
  <si>
    <t>7D8E</t>
  </si>
  <si>
    <t>7D8F</t>
  </si>
  <si>
    <t>7D90</t>
  </si>
  <si>
    <t>7D91</t>
  </si>
  <si>
    <t>6E</t>
  </si>
  <si>
    <t>7D92</t>
  </si>
  <si>
    <t>D2</t>
  </si>
  <si>
    <t>7D93</t>
  </si>
  <si>
    <t>7D94</t>
  </si>
  <si>
    <t>C8</t>
  </si>
  <si>
    <t>7D95</t>
  </si>
  <si>
    <t>7D96</t>
  </si>
  <si>
    <t>A2</t>
  </si>
  <si>
    <t>7D97</t>
  </si>
  <si>
    <t>7D98</t>
  </si>
  <si>
    <t>8E</t>
  </si>
  <si>
    <t>7D99</t>
  </si>
  <si>
    <t>7D9A</t>
  </si>
  <si>
    <t>8A</t>
  </si>
  <si>
    <t>7D9B</t>
  </si>
  <si>
    <t>7D9C</t>
  </si>
  <si>
    <t>76</t>
  </si>
  <si>
    <t>7D9D</t>
  </si>
  <si>
    <t>7D9E</t>
  </si>
  <si>
    <t>6F</t>
  </si>
  <si>
    <t>7D9F</t>
  </si>
  <si>
    <t>7DA0</t>
  </si>
  <si>
    <t>5B</t>
  </si>
  <si>
    <t>7DA1</t>
  </si>
  <si>
    <t>7DA2</t>
  </si>
  <si>
    <t>42</t>
  </si>
  <si>
    <t>7DA3</t>
  </si>
  <si>
    <t>7DA4</t>
  </si>
  <si>
    <t>2E</t>
  </si>
  <si>
    <t>7DA5</t>
  </si>
  <si>
    <t>7DA6</t>
  </si>
  <si>
    <t>7DA7</t>
  </si>
  <si>
    <t>7DA8</t>
  </si>
  <si>
    <t>D4</t>
  </si>
  <si>
    <t>7DA9</t>
  </si>
  <si>
    <t>9B</t>
  </si>
  <si>
    <t>7DAA</t>
  </si>
  <si>
    <t>74</t>
  </si>
  <si>
    <t>7DAB</t>
  </si>
  <si>
    <t>7DAC</t>
  </si>
  <si>
    <t>7DAD</t>
  </si>
  <si>
    <t>7DAE</t>
  </si>
  <si>
    <t>7DAF</t>
  </si>
  <si>
    <t>7DB0</t>
  </si>
  <si>
    <t>7DB1</t>
  </si>
  <si>
    <t>12</t>
  </si>
  <si>
    <t>7DB2</t>
  </si>
  <si>
    <t>01</t>
  </si>
  <si>
    <t>7DB3</t>
  </si>
  <si>
    <t>7DB4</t>
  </si>
  <si>
    <t>0D</t>
  </si>
  <si>
    <t>7DB5</t>
  </si>
  <si>
    <t>7DB6</t>
  </si>
  <si>
    <t>59</t>
  </si>
  <si>
    <t>7DB7</t>
  </si>
  <si>
    <t>C6</t>
  </si>
  <si>
    <t>7DB8</t>
  </si>
  <si>
    <t>60</t>
  </si>
  <si>
    <t>7DB9</t>
  </si>
  <si>
    <t>7DBA</t>
  </si>
  <si>
    <t>7DBB</t>
  </si>
  <si>
    <t>7DBC</t>
  </si>
  <si>
    <t>MTP_eDP_CAP_701</t>
  </si>
  <si>
    <t>7DBD</t>
  </si>
  <si>
    <t>7DBE</t>
  </si>
  <si>
    <t>54</t>
  </si>
  <si>
    <t>7DBF</t>
  </si>
  <si>
    <t>82</t>
  </si>
  <si>
    <t>7DC0</t>
  </si>
  <si>
    <t>1C</t>
  </si>
  <si>
    <t>7DC1</t>
  </si>
  <si>
    <t>46</t>
  </si>
  <si>
    <t>7DC2</t>
  </si>
  <si>
    <t>41</t>
  </si>
  <si>
    <t>7DC3</t>
  </si>
  <si>
    <t>7DC4</t>
  </si>
  <si>
    <t>64</t>
  </si>
  <si>
    <t>7DC5</t>
  </si>
  <si>
    <t>86</t>
  </si>
  <si>
    <t>7DC6</t>
  </si>
  <si>
    <t>5D</t>
  </si>
  <si>
    <t>7DC7</t>
  </si>
  <si>
    <t>56</t>
  </si>
  <si>
    <t>7DC8</t>
  </si>
  <si>
    <t>25</t>
  </si>
  <si>
    <t>7DC9</t>
  </si>
  <si>
    <t>C7</t>
  </si>
  <si>
    <t>7DCA</t>
  </si>
  <si>
    <t>70</t>
  </si>
  <si>
    <t>7DCB</t>
  </si>
  <si>
    <t>7DCC</t>
  </si>
  <si>
    <t>9E</t>
  </si>
  <si>
    <t>7DCD</t>
  </si>
  <si>
    <t>A6</t>
  </si>
  <si>
    <t>7DCE</t>
  </si>
  <si>
    <t>BD</t>
  </si>
  <si>
    <t>7DCF</t>
  </si>
  <si>
    <t>7DD0</t>
  </si>
  <si>
    <t>7DD1</t>
  </si>
  <si>
    <t>7DD2</t>
  </si>
  <si>
    <t>28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</si>
  <si>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</si>
  <si>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</si>
  <si>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</si>
  <si>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</si>
  <si>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</si>
  <si>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</si>
  <si>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</si>
  <si>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</si>
  <si>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</si>
  <si>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</si>
  <si>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</si>
  <si>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</si>
  <si>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06</t>
  </si>
  <si>
    <t>MTP_LVDSTX_CTRL</t>
  </si>
  <si>
    <t>7DDF</t>
  </si>
  <si>
    <t>7DE0</t>
  </si>
  <si>
    <t>[20:16] - value will be written into A/B_POS_NEG_SWAP in LVDS_TX1_PN_SWAP[4:0]
[31:21] - Reserved</t>
  </si>
  <si>
    <t>7DE1</t>
  </si>
  <si>
    <t>7DE2</t>
  </si>
  <si>
    <t>89</t>
  </si>
  <si>
    <t>7DE3</t>
  </si>
  <si>
    <t>7DE4</t>
  </si>
  <si>
    <t>C5</t>
  </si>
  <si>
    <t>7DE5</t>
  </si>
  <si>
    <t>81</t>
  </si>
  <si>
    <t>7DE6</t>
  </si>
  <si>
    <t>7DE7</t>
  </si>
  <si>
    <t>67</t>
  </si>
  <si>
    <t>7DE8</t>
  </si>
  <si>
    <t>CONFIG0_B132</t>
  </si>
  <si>
    <t>7DE9</t>
  </si>
  <si>
    <t>CONFIG0_B133</t>
  </si>
  <si>
    <t>7DEA</t>
  </si>
  <si>
    <t>CRC from byte 0 to 133</t>
  </si>
  <si>
    <t>7DEB</t>
  </si>
  <si>
    <t>Value</t>
    <phoneticPr fontId="5" type="noConversion"/>
  </si>
  <si>
    <t>AA</t>
    <phoneticPr fontId="5" type="noConversion"/>
  </si>
  <si>
    <t>00</t>
    <phoneticPr fontId="5" type="noConversion"/>
  </si>
  <si>
    <t>MTP_INT_OSC_SEL</t>
    <phoneticPr fontId="5" type="noConversion"/>
  </si>
  <si>
    <t>MTP_CFG_EEP_ADDR</t>
    <phoneticPr fontId="5" type="noConversion"/>
  </si>
  <si>
    <t>2</t>
    <phoneticPr fontId="5" type="noConversion"/>
  </si>
  <si>
    <t>AUX2I2C speed control. Maps to DP12RX_AUX2I2C_CLK_SCALE register
00 - Set 0x09 for I2C speed close to 400KHz (default)
01 - Set 0x0B for I2C speed 330KHz
10 - Set 0x29 for I2C speed 100KHz
11 - Reserved</t>
    <phoneticPr fontId="5" type="noConversion"/>
  </si>
  <si>
    <t>02</t>
    <phoneticPr fontId="5" type="noConversion"/>
  </si>
  <si>
    <t>MTP_DPRX_1LANE</t>
    <phoneticPr fontId="5" type="noConversion"/>
  </si>
  <si>
    <t>Program DP12RX_LINK_CONTROL[4]; should be 1 for EVB</t>
    <phoneticPr fontId="5" type="noConversion"/>
  </si>
  <si>
    <t>0B</t>
    <phoneticPr fontId="5" type="noConversion"/>
  </si>
  <si>
    <t>MTP_DPRX_ML_SET1</t>
    <phoneticPr fontId="5" type="noConversion"/>
  </si>
  <si>
    <t>CD</t>
    <phoneticPr fontId="5" type="noConversion"/>
  </si>
  <si>
    <t>05</t>
    <phoneticPr fontId="5" type="noConversion"/>
  </si>
  <si>
    <t>98</t>
    <phoneticPr fontId="5" type="noConversion"/>
  </si>
  <si>
    <t>08</t>
    <phoneticPr fontId="5" type="noConversion"/>
  </si>
  <si>
    <t>94</t>
    <phoneticPr fontId="5" type="noConversion"/>
  </si>
  <si>
    <t>80</t>
    <phoneticPr fontId="5" type="noConversion"/>
  </si>
  <si>
    <t>07</t>
    <phoneticPr fontId="5" type="noConversion"/>
  </si>
  <si>
    <t>2C</t>
    <phoneticPr fontId="5" type="noConversion"/>
  </si>
  <si>
    <t>65</t>
    <phoneticPr fontId="5" type="noConversion"/>
  </si>
  <si>
    <t>04</t>
    <phoneticPr fontId="5" type="noConversion"/>
  </si>
  <si>
    <t>24</t>
    <phoneticPr fontId="5" type="noConversion"/>
  </si>
  <si>
    <t>38</t>
    <phoneticPr fontId="5" type="noConversion"/>
  </si>
  <si>
    <t>85</t>
    <phoneticPr fontId="5" type="noConversion"/>
  </si>
  <si>
    <t>MTP_DPCD_eDP_701_CAP</t>
    <phoneticPr fontId="5" type="noConversion"/>
  </si>
  <si>
    <t>B6</t>
    <phoneticPr fontId="5" type="noConversion"/>
  </si>
  <si>
    <t>FF</t>
    <phoneticPr fontId="5" type="noConversion"/>
  </si>
  <si>
    <t>0C</t>
    <phoneticPr fontId="5" type="noConversion"/>
  </si>
  <si>
    <t>6E</t>
    <phoneticPr fontId="5" type="noConversion"/>
  </si>
  <si>
    <t>D2</t>
    <phoneticPr fontId="5" type="noConversion"/>
  </si>
  <si>
    <t>C8</t>
    <phoneticPr fontId="5" type="noConversion"/>
  </si>
  <si>
    <t>A2</t>
    <phoneticPr fontId="5" type="noConversion"/>
  </si>
  <si>
    <t>8E</t>
    <phoneticPr fontId="5" type="noConversion"/>
  </si>
  <si>
    <t>8A</t>
    <phoneticPr fontId="5" type="noConversion"/>
  </si>
  <si>
    <t>76</t>
    <phoneticPr fontId="5" type="noConversion"/>
  </si>
  <si>
    <t>6F</t>
    <phoneticPr fontId="5" type="noConversion"/>
  </si>
  <si>
    <t>5B</t>
    <phoneticPr fontId="5" type="noConversion"/>
  </si>
  <si>
    <t>42</t>
    <phoneticPr fontId="5" type="noConversion"/>
  </si>
  <si>
    <t>2E</t>
    <phoneticPr fontId="5" type="noConversion"/>
  </si>
  <si>
    <t>D4</t>
    <phoneticPr fontId="5" type="noConversion"/>
  </si>
  <si>
    <t>9B</t>
    <phoneticPr fontId="5" type="noConversion"/>
  </si>
  <si>
    <t>74</t>
    <phoneticPr fontId="5" type="noConversion"/>
  </si>
  <si>
    <t>12</t>
    <phoneticPr fontId="5" type="noConversion"/>
  </si>
  <si>
    <t>01</t>
    <phoneticPr fontId="5" type="noConversion"/>
  </si>
  <si>
    <t>0D</t>
    <phoneticPr fontId="5" type="noConversion"/>
  </si>
  <si>
    <t>59</t>
    <phoneticPr fontId="5" type="noConversion"/>
  </si>
  <si>
    <t>C6</t>
    <phoneticPr fontId="5" type="noConversion"/>
  </si>
  <si>
    <t>60</t>
    <phoneticPr fontId="5" type="noConversion"/>
  </si>
  <si>
    <t>MTP_eDP_CAP_701</t>
    <phoneticPr fontId="5" type="noConversion"/>
  </si>
  <si>
    <t>54</t>
    <phoneticPr fontId="5" type="noConversion"/>
  </si>
  <si>
    <t>82</t>
    <phoneticPr fontId="5" type="noConversion"/>
  </si>
  <si>
    <t>1C</t>
    <phoneticPr fontId="5" type="noConversion"/>
  </si>
  <si>
    <t>46</t>
    <phoneticPr fontId="5" type="noConversion"/>
  </si>
  <si>
    <t>41</t>
    <phoneticPr fontId="5" type="noConversion"/>
  </si>
  <si>
    <t>64</t>
    <phoneticPr fontId="5" type="noConversion"/>
  </si>
  <si>
    <t>86</t>
    <phoneticPr fontId="5" type="noConversion"/>
  </si>
  <si>
    <t>5D</t>
    <phoneticPr fontId="5" type="noConversion"/>
  </si>
  <si>
    <t>56</t>
    <phoneticPr fontId="5" type="noConversion"/>
  </si>
  <si>
    <t>25</t>
    <phoneticPr fontId="5" type="noConversion"/>
  </si>
  <si>
    <t>C7</t>
    <phoneticPr fontId="5" type="noConversion"/>
  </si>
  <si>
    <t>70</t>
    <phoneticPr fontId="5" type="noConversion"/>
  </si>
  <si>
    <t>9E</t>
    <phoneticPr fontId="5" type="noConversion"/>
  </si>
  <si>
    <t>A6</t>
    <phoneticPr fontId="5" type="noConversion"/>
  </si>
  <si>
    <t>BD</t>
    <phoneticPr fontId="5" type="noConversion"/>
  </si>
  <si>
    <t>28</t>
    <phoneticPr fontId="5" type="noConversion"/>
  </si>
  <si>
    <t>06</t>
    <phoneticPr fontId="5" type="noConversion"/>
  </si>
  <si>
    <t>MTP_LVDSTX_CTRL</t>
    <phoneticPr fontId="5" type="noConversion"/>
  </si>
  <si>
    <t>[20:16] - value will be written into A/B_POS_NEG_SWAP in LVDS_TX1_PN_SWAP[4:0]
[31:21] - Reserved</t>
    <phoneticPr fontId="5" type="noConversion"/>
  </si>
  <si>
    <t>89</t>
    <phoneticPr fontId="5" type="noConversion"/>
  </si>
  <si>
    <t>C5</t>
    <phoneticPr fontId="5" type="noConversion"/>
  </si>
  <si>
    <t>81</t>
    <phoneticPr fontId="5" type="noConversion"/>
  </si>
  <si>
    <t>67</t>
    <phoneticPr fontId="5" type="noConversion"/>
  </si>
  <si>
    <t>CONFIG0_B132</t>
    <phoneticPr fontId="5" type="noConversion"/>
  </si>
  <si>
    <t>CONFIG0_B133</t>
    <phoneticPr fontId="5" type="noConversion"/>
  </si>
  <si>
    <t>7C10</t>
  </si>
  <si>
    <t>7C14</t>
  </si>
  <si>
    <t>7C1E</t>
  </si>
  <si>
    <t>7C20</t>
  </si>
  <si>
    <t>7C22</t>
  </si>
  <si>
    <t>7C23</t>
  </si>
  <si>
    <t>7C24</t>
  </si>
  <si>
    <t>7C29</t>
  </si>
  <si>
    <t>7D48</t>
  </si>
  <si>
    <t>7D4A</t>
  </si>
  <si>
    <t>Product Name iND8+7451</t>
  </si>
  <si>
    <t>Unique Serial Number</t>
  </si>
  <si>
    <t>SerNum_CRC</t>
  </si>
  <si>
    <t>RecordSync</t>
  </si>
  <si>
    <t>GC_FILLER</t>
  </si>
  <si>
    <t>KeyType</t>
  </si>
  <si>
    <t>GC_HDCP_KSV</t>
  </si>
  <si>
    <t>GC_HDCP_KEYS</t>
  </si>
  <si>
    <t>GC_FULL_CRC</t>
  </si>
  <si>
    <t>4byte Product Family indicator 7451</t>
  </si>
  <si>
    <t>10 bytes Unique serial number; binairy number, big-endian</t>
  </si>
  <si>
    <t>Serial Num Record CRC (from 0x3C10h to 0x3C1Dh)</t>
  </si>
  <si>
    <t>Key Record Indicator</t>
  </si>
  <si>
    <t>Used to Align Next Key to 32bit Boundary</t>
  </si>
  <si>
    <t>HDCP Receiver Key [Type 0x01]</t>
  </si>
  <si>
    <t>GC HDCP KSV</t>
  </si>
  <si>
    <t>GC HDCP Key Data</t>
  </si>
  <si>
    <t>Filler to align to 32bit boundary</t>
  </si>
  <si>
    <t xml:space="preserve">"GHS" CRC over all key fields, including Serial#, </t>
  </si>
  <si>
    <t>0000</t>
  </si>
  <si>
    <t>7D4C</t>
  </si>
  <si>
    <t>7D4D</t>
  </si>
  <si>
    <t>7D4E</t>
  </si>
  <si>
    <t>7D50</t>
  </si>
  <si>
    <t>7D54</t>
  </si>
  <si>
    <t>7D5E</t>
  </si>
  <si>
    <t>Ring Oscillator Calibration</t>
  </si>
  <si>
    <t>LVTX_3P5mA_ITX_SET</t>
  </si>
  <si>
    <t>Other Calibration</t>
  </si>
  <si>
    <t>CAL1_BUCK</t>
  </si>
  <si>
    <t>CAL_CRC</t>
  </si>
  <si>
    <t>Two byte CRC over fields 21:25 (to be calculated in FT program)</t>
  </si>
  <si>
    <t>55</t>
  </si>
  <si>
    <t>00000000000000000000</t>
  </si>
  <si>
    <t>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</si>
  <si>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</si>
  <si>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F0030000</t>
  </si>
  <si>
    <t>CAL0_1_Spare</t>
  </si>
  <si>
    <t>7 MSB bits are RC Oscillator Trim Data</t>
  </si>
  <si>
    <t>LVDSTX_3P5mA_ITX setting for 3.5mA for 350mV VOH across 100ohm.</t>
  </si>
  <si>
    <t>Other Calibration Data</t>
  </si>
  <si>
    <t>Buck Regulator Calibration</t>
  </si>
  <si>
    <t>40</t>
  </si>
  <si>
    <t>3F</t>
  </si>
  <si>
    <t>37343531</t>
  </si>
  <si>
    <t>00000000000004058E54</t>
  </si>
  <si>
    <t>55AA</t>
  </si>
  <si>
    <t>44</t>
  </si>
  <si>
    <t>7C00</t>
  </si>
  <si>
    <t>lot_no</t>
  </si>
  <si>
    <t>Fab Lot Number</t>
  </si>
  <si>
    <t>7C06</t>
  </si>
  <si>
    <t>wafer_no</t>
  </si>
  <si>
    <t>Wafer Number</t>
  </si>
  <si>
    <t>7C07</t>
  </si>
  <si>
    <t>x_coordinate</t>
  </si>
  <si>
    <t>Die X Coordinate</t>
  </si>
  <si>
    <t>7C08</t>
  </si>
  <si>
    <t>y_coordinate</t>
  </si>
  <si>
    <t>Die Y Coordinate</t>
  </si>
  <si>
    <t>7C09</t>
  </si>
  <si>
    <t>Fab Location + process type</t>
  </si>
  <si>
    <t xml:space="preserve">fab_location + process type </t>
  </si>
  <si>
    <t>7C0A</t>
  </si>
  <si>
    <t>tracking_crc</t>
  </si>
  <si>
    <t>Tracking CRC: 2 bytes</t>
  </si>
  <si>
    <t>533132333435</t>
  </si>
  <si>
    <t>48</t>
  </si>
  <si>
    <t>7C0C</t>
  </si>
  <si>
    <t>Control_Bits</t>
  </si>
  <si>
    <t>KEYSTAT= '11 ; CRNRSTAT='000, PRDSEL='000</t>
  </si>
  <si>
    <t>7C0D</t>
  </si>
  <si>
    <t>Reserved</t>
  </si>
  <si>
    <t>7C0E</t>
  </si>
  <si>
    <t>Control Bits</t>
  </si>
  <si>
    <t>7C0F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</si>
</sst>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rgb="FF7030A0"/>
      <name val="Calibri"/>
      <family val="2"/>
      <scheme val="minor"/>
    </font>
    <font>
      <b/>
      <sz val="10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8" fillId="0" borderId="3" xfId="0" applyFont="1" applyBorder="1" applyAlignment="1">
      <alignment horizontal="center" vertical="center" wrapText="1"/>
    </xf>
    <xf numFmtId="49" fontId="8" fillId="0" borderId="3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quotePrefix="1" applyFont="1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left" vertical="center" wrapText="1"/>
    </xf>
    <xf numFmtId="49" fontId="8" fillId="0" borderId="8" xfId="0" quotePrefix="1" applyNumberFormat="1" applyFont="1" applyBorder="1" applyAlignment="1">
      <alignment horizontal="center" vertical="center" wrapText="1"/>
    </xf>
    <xf numFmtId="0" fontId="8" fillId="0" borderId="8" xfId="0" quotePrefix="1" applyFont="1" applyBorder="1" applyAlignment="1">
      <alignment horizontal="left" vertical="center" wrapText="1"/>
    </xf>
    <xf numFmtId="0" fontId="1" fillId="0" borderId="0" xfId="0" applyFont="1"/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49" fontId="8" fillId="3" borderId="6" xfId="0" quotePrefix="1" applyNumberFormat="1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9" fontId="8" fillId="0" borderId="9" xfId="0" applyNumberFormat="1" applyFont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49" fontId="8" fillId="0" borderId="4" xfId="0" quotePrefix="1" applyNumberFormat="1" applyFont="1" applyBorder="1" applyAlignment="1">
      <alignment horizontal="center" vertical="center" wrapText="1"/>
    </xf>
    <xf numFmtId="49" fontId="8" fillId="0" borderId="3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 wrapText="1"/>
    </xf>
    <xf numFmtId="49" fontId="8" fillId="0" borderId="9" xfId="0" quotePrefix="1" applyNumberFormat="1" applyFont="1" applyBorder="1" applyAlignment="1">
      <alignment horizontal="center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A9A9EAAC-3C83-4479-83B0-41F3ED3EC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Sirius\MTP\Sirius_OTP_Fusemap%20v23_20241206_Orig.xlsm" TargetMode="External"/><Relationship Id="rId1" Type="http://schemas.openxmlformats.org/officeDocument/2006/relationships/externalLinkPath" Target="Sirius_OTP_Fusemap%20v23_20241206_Ori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Mapping"/>
      <sheetName val="MTP Map"/>
      <sheetName val="Tracking Data"/>
      <sheetName val="ACBIN Data"/>
      <sheetName val="Mapping Old"/>
      <sheetName val="xl_DCF_History"/>
      <sheetName val="Classified as UnClassified"/>
      <sheetName val="Sheet1"/>
    </sheetNames>
    <sheetDataSet>
      <sheetData sheetId="0"/>
      <sheetData sheetId="1">
        <row r="45">
          <cell r="M45" t="str">
            <v>7D64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71E3-228A-4C37-B358-2DBCDBF26463}">
  <dimension ref="A8:K14"/>
  <sheetViews>
    <sheetView workbookViewId="0">
      <selection activeCell="O22" sqref="O22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708</v>
      </c>
      <c r="C9">
        <v>6</v>
      </c>
      <c r="E9" t="s">
        <v>709</v>
      </c>
      <c r="F9" s="69" t="str">
        <f>TEXT("533132333435","000000000000")</f>
        <v>533132333435</v>
      </c>
      <c r="G9" t="s">
        <v>709</v>
      </c>
      <c r="H9" t="s">
        <v>710</v>
      </c>
    </row>
    <row r="10" spans="1:11">
      <c r="A10" t="s">
        <v>711</v>
      </c>
      <c r="C10">
        <v>1</v>
      </c>
      <c r="E10" t="s">
        <v>712</v>
      </c>
      <c r="F10" t="str">
        <f>TEXT("1","00")</f>
        <v>01</v>
      </c>
      <c r="G10" t="s">
        <v>712</v>
      </c>
      <c r="H10" t="s">
        <v>713</v>
      </c>
    </row>
    <row r="11" spans="1:11">
      <c r="A11" t="s">
        <v>714</v>
      </c>
      <c r="C11">
        <v>1</v>
      </c>
      <c r="E11" t="s">
        <v>715</v>
      </c>
      <c r="F11" t="str">
        <f>TEXT("1","00")</f>
        <v>01</v>
      </c>
      <c r="G11" t="s">
        <v>715</v>
      </c>
      <c r="H11" t="s">
        <v>716</v>
      </c>
    </row>
    <row r="12" spans="1:11">
      <c r="A12" t="s">
        <v>717</v>
      </c>
      <c r="C12">
        <v>1</v>
      </c>
      <c r="E12" t="s">
        <v>718</v>
      </c>
      <c r="F12" t="str">
        <f>TEXT("1","00")</f>
        <v>01</v>
      </c>
      <c r="G12" t="s">
        <v>718</v>
      </c>
      <c r="H12" t="s">
        <v>719</v>
      </c>
    </row>
    <row r="13" spans="1:11">
      <c r="A13" t="s">
        <v>720</v>
      </c>
      <c r="C13">
        <v>1</v>
      </c>
      <c r="E13" t="s">
        <v>721</v>
      </c>
      <c r="F13" t="str">
        <f>TEXT("48","00")</f>
        <v>48</v>
      </c>
      <c r="G13" t="s">
        <v>721</v>
      </c>
      <c r="H13" t="s">
        <v>722</v>
      </c>
    </row>
    <row r="14" spans="1:11">
      <c r="A14" t="s">
        <v>723</v>
      </c>
      <c r="C14">
        <v>2</v>
      </c>
      <c r="E14" t="s">
        <v>724</v>
      </c>
      <c r="F14" s="64"/>
      <c r="G14" t="s">
        <v>724</v>
      </c>
      <c r="H14" t="s">
        <v>725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6507-D5E9-4719-BD45-E065D2CFBF18}">
  <sheetPr codeName="Sheet2"/>
  <dimension ref="A8:K158"/>
  <sheetViews>
    <sheetView zoomScaleNormal="100" workbookViewId="0">
      <selection activeCell="F12" sqref="F12:H12"/>
    </sheetView>
  </sheetViews>
  <sheetFormatPr defaultRowHeight="14.4"/>
  <cols>
    <col min="4" max="4" width="25.5546875" bestFit="1" customWidth="1"/>
    <col min="5" max="5" width="13.6640625" bestFit="1" customWidth="1"/>
    <col min="6" max="6" width="8.88671875" style="64"/>
    <col min="7" max="7" width="36.109375" bestFit="1" customWidth="1"/>
    <col min="8" max="8" width="255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s="64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354</v>
      </c>
      <c r="B9">
        <v>0</v>
      </c>
      <c r="C9" s="64" t="s">
        <v>14</v>
      </c>
      <c r="D9" t="s">
        <v>15</v>
      </c>
      <c r="E9" t="s">
        <v>16</v>
      </c>
      <c r="F9" s="64" t="s">
        <v>355</v>
      </c>
      <c r="G9" t="s">
        <v>17</v>
      </c>
      <c r="H9" t="s">
        <v>18</v>
      </c>
    </row>
    <row r="10" spans="1:11">
      <c r="A10" t="s">
        <v>356</v>
      </c>
      <c r="B10">
        <v>1</v>
      </c>
      <c r="C10" s="64" t="s">
        <v>14</v>
      </c>
      <c r="F10" s="64" t="s">
        <v>692</v>
      </c>
      <c r="G10" t="s">
        <v>19</v>
      </c>
      <c r="H10" t="s">
        <v>20</v>
      </c>
    </row>
    <row r="11" spans="1:11">
      <c r="A11" t="s">
        <v>357</v>
      </c>
      <c r="B11">
        <v>2</v>
      </c>
      <c r="C11" s="64" t="s">
        <v>14</v>
      </c>
      <c r="F11" s="64" t="s">
        <v>358</v>
      </c>
      <c r="G11" t="s">
        <v>21</v>
      </c>
      <c r="H11" t="s">
        <v>22</v>
      </c>
    </row>
    <row r="12" spans="1:11">
      <c r="A12" t="s">
        <v>359</v>
      </c>
      <c r="B12">
        <v>3</v>
      </c>
      <c r="C12" s="64" t="s">
        <v>14</v>
      </c>
      <c r="F12" s="64" t="s">
        <v>360</v>
      </c>
      <c r="G12" t="s">
        <v>23</v>
      </c>
      <c r="H12" t="s">
        <v>361</v>
      </c>
    </row>
    <row r="13" spans="1:11">
      <c r="A13" t="s">
        <v>362</v>
      </c>
      <c r="B13">
        <v>4</v>
      </c>
      <c r="C13" s="64" t="s">
        <v>24</v>
      </c>
      <c r="E13" t="s">
        <v>25</v>
      </c>
      <c r="F13" s="64" t="s">
        <v>486</v>
      </c>
      <c r="G13" t="s">
        <v>363</v>
      </c>
      <c r="H13" t="s">
        <v>364</v>
      </c>
      <c r="I13" t="s">
        <v>27</v>
      </c>
      <c r="J13" t="s">
        <v>28</v>
      </c>
      <c r="K13" t="s">
        <v>29</v>
      </c>
    </row>
    <row r="14" spans="1:11">
      <c r="A14" t="s">
        <v>362</v>
      </c>
      <c r="C14" s="64" t="s">
        <v>24</v>
      </c>
      <c r="G14" t="s">
        <v>30</v>
      </c>
      <c r="H14" t="s">
        <v>31</v>
      </c>
      <c r="I14" t="s">
        <v>32</v>
      </c>
      <c r="J14" t="s">
        <v>28</v>
      </c>
      <c r="K14" t="s">
        <v>29</v>
      </c>
    </row>
    <row r="15" spans="1:11">
      <c r="A15" t="s">
        <v>362</v>
      </c>
      <c r="C15" s="64" t="s">
        <v>24</v>
      </c>
      <c r="G15" t="s">
        <v>33</v>
      </c>
      <c r="H15" t="s">
        <v>34</v>
      </c>
      <c r="I15" t="s">
        <v>35</v>
      </c>
      <c r="J15" t="s">
        <v>28</v>
      </c>
      <c r="K15" t="s">
        <v>29</v>
      </c>
    </row>
    <row r="16" spans="1:11">
      <c r="A16" t="s">
        <v>362</v>
      </c>
      <c r="C16" s="64" t="s">
        <v>36</v>
      </c>
      <c r="G16" t="s">
        <v>37</v>
      </c>
      <c r="H16" t="s">
        <v>365</v>
      </c>
      <c r="I16" t="s">
        <v>39</v>
      </c>
      <c r="J16" t="s">
        <v>28</v>
      </c>
      <c r="K16" t="s">
        <v>29</v>
      </c>
    </row>
    <row r="17" spans="1:11">
      <c r="A17" t="s">
        <v>362</v>
      </c>
      <c r="C17" s="64" t="s">
        <v>24</v>
      </c>
      <c r="G17" t="s">
        <v>40</v>
      </c>
      <c r="H17" t="s">
        <v>41</v>
      </c>
      <c r="I17" t="s">
        <v>42</v>
      </c>
      <c r="J17" t="s">
        <v>28</v>
      </c>
      <c r="K17" t="s">
        <v>29</v>
      </c>
    </row>
    <row r="18" spans="1:11">
      <c r="A18" t="s">
        <v>362</v>
      </c>
      <c r="C18" s="64" t="s">
        <v>24</v>
      </c>
      <c r="G18" t="s">
        <v>43</v>
      </c>
      <c r="H18" t="s">
        <v>44</v>
      </c>
      <c r="J18" t="s">
        <v>28</v>
      </c>
      <c r="K18" t="s">
        <v>29</v>
      </c>
    </row>
    <row r="19" spans="1:11">
      <c r="A19" t="s">
        <v>362</v>
      </c>
      <c r="C19" s="64" t="s">
        <v>24</v>
      </c>
      <c r="G19" t="s">
        <v>45</v>
      </c>
      <c r="H19" t="s">
        <v>46</v>
      </c>
      <c r="I19" t="s">
        <v>47</v>
      </c>
      <c r="J19" t="s">
        <v>28</v>
      </c>
      <c r="K19" t="s">
        <v>29</v>
      </c>
    </row>
    <row r="20" spans="1:11">
      <c r="A20" t="s">
        <v>366</v>
      </c>
      <c r="B20">
        <v>5</v>
      </c>
      <c r="C20" s="64" t="s">
        <v>48</v>
      </c>
      <c r="E20" t="s">
        <v>49</v>
      </c>
      <c r="F20" s="64" t="s">
        <v>358</v>
      </c>
      <c r="G20" t="s">
        <v>50</v>
      </c>
      <c r="H20" t="s">
        <v>51</v>
      </c>
      <c r="I20" t="s">
        <v>52</v>
      </c>
      <c r="J20" t="s">
        <v>28</v>
      </c>
      <c r="K20" t="s">
        <v>29</v>
      </c>
    </row>
    <row r="21" spans="1:11">
      <c r="A21" t="s">
        <v>366</v>
      </c>
      <c r="C21" s="64" t="s">
        <v>24</v>
      </c>
      <c r="G21" t="s">
        <v>53</v>
      </c>
      <c r="H21" t="s">
        <v>367</v>
      </c>
      <c r="I21" t="s">
        <v>52</v>
      </c>
      <c r="J21" t="s">
        <v>28</v>
      </c>
      <c r="K21" t="s">
        <v>29</v>
      </c>
    </row>
    <row r="22" spans="1:11">
      <c r="A22" t="s">
        <v>368</v>
      </c>
      <c r="B22">
        <v>6</v>
      </c>
      <c r="C22" s="64" t="s">
        <v>14</v>
      </c>
      <c r="E22" t="s">
        <v>55</v>
      </c>
      <c r="F22" s="64" t="s">
        <v>358</v>
      </c>
      <c r="G22" t="s">
        <v>369</v>
      </c>
      <c r="H22" t="s">
        <v>56</v>
      </c>
      <c r="I22" t="s">
        <v>57</v>
      </c>
      <c r="J22" t="s">
        <v>28</v>
      </c>
      <c r="K22" t="s">
        <v>29</v>
      </c>
    </row>
    <row r="23" spans="1:11">
      <c r="A23" t="s">
        <v>370</v>
      </c>
      <c r="B23">
        <v>7</v>
      </c>
      <c r="C23" s="64" t="s">
        <v>58</v>
      </c>
      <c r="E23" t="s">
        <v>59</v>
      </c>
      <c r="F23" s="64" t="s">
        <v>702</v>
      </c>
      <c r="G23" t="s">
        <v>60</v>
      </c>
      <c r="H23" t="s">
        <v>61</v>
      </c>
      <c r="I23" t="s">
        <v>62</v>
      </c>
      <c r="J23" t="s">
        <v>28</v>
      </c>
      <c r="K23" t="s">
        <v>29</v>
      </c>
    </row>
    <row r="24" spans="1:11">
      <c r="A24" t="s">
        <v>370</v>
      </c>
      <c r="C24" s="64" t="s">
        <v>36</v>
      </c>
      <c r="G24" t="s">
        <v>63</v>
      </c>
      <c r="H24" t="s">
        <v>371</v>
      </c>
      <c r="I24" t="s">
        <v>64</v>
      </c>
      <c r="J24" t="s">
        <v>28</v>
      </c>
      <c r="K24" t="s">
        <v>29</v>
      </c>
    </row>
    <row r="25" spans="1:11">
      <c r="A25" t="s">
        <v>372</v>
      </c>
      <c r="B25">
        <v>8</v>
      </c>
      <c r="C25" s="64" t="s">
        <v>58</v>
      </c>
      <c r="E25" t="s">
        <v>65</v>
      </c>
      <c r="F25" s="64" t="s">
        <v>358</v>
      </c>
      <c r="G25" t="s">
        <v>66</v>
      </c>
      <c r="H25" t="s">
        <v>67</v>
      </c>
      <c r="I25" t="s">
        <v>64</v>
      </c>
      <c r="J25" t="s">
        <v>28</v>
      </c>
      <c r="K25" t="s">
        <v>29</v>
      </c>
    </row>
    <row r="26" spans="1:11">
      <c r="A26" t="s">
        <v>372</v>
      </c>
      <c r="C26" s="64" t="s">
        <v>36</v>
      </c>
      <c r="G26" t="s">
        <v>68</v>
      </c>
      <c r="H26" t="s">
        <v>69</v>
      </c>
      <c r="I26" t="s">
        <v>70</v>
      </c>
    </row>
    <row r="27" spans="1:11">
      <c r="A27" t="s">
        <v>373</v>
      </c>
      <c r="B27">
        <v>9</v>
      </c>
      <c r="C27" s="64" t="s">
        <v>24</v>
      </c>
      <c r="E27" t="s">
        <v>71</v>
      </c>
      <c r="F27" s="64" t="s">
        <v>374</v>
      </c>
      <c r="G27" t="s">
        <v>375</v>
      </c>
      <c r="H27" t="s">
        <v>376</v>
      </c>
    </row>
    <row r="28" spans="1:11">
      <c r="A28" t="s">
        <v>373</v>
      </c>
      <c r="C28" s="64" t="s">
        <v>24</v>
      </c>
      <c r="G28" t="s">
        <v>73</v>
      </c>
      <c r="H28" t="s">
        <v>377</v>
      </c>
      <c r="I28" t="s">
        <v>378</v>
      </c>
    </row>
    <row r="29" spans="1:11">
      <c r="A29" t="s">
        <v>373</v>
      </c>
      <c r="C29" s="64" t="s">
        <v>24</v>
      </c>
      <c r="G29" t="s">
        <v>75</v>
      </c>
      <c r="H29" t="s">
        <v>76</v>
      </c>
      <c r="I29" t="s">
        <v>77</v>
      </c>
    </row>
    <row r="30" spans="1:11">
      <c r="A30" t="s">
        <v>373</v>
      </c>
      <c r="C30" s="64" t="s">
        <v>24</v>
      </c>
      <c r="G30" t="s">
        <v>78</v>
      </c>
      <c r="H30" t="s">
        <v>79</v>
      </c>
      <c r="I30" t="s">
        <v>80</v>
      </c>
    </row>
    <row r="31" spans="1:11">
      <c r="A31" t="s">
        <v>373</v>
      </c>
      <c r="C31" s="64" t="s">
        <v>36</v>
      </c>
      <c r="G31" t="s">
        <v>81</v>
      </c>
      <c r="H31" t="s">
        <v>82</v>
      </c>
      <c r="I31" t="s">
        <v>83</v>
      </c>
    </row>
    <row r="32" spans="1:11">
      <c r="A32" t="s">
        <v>373</v>
      </c>
      <c r="C32" s="64" t="s">
        <v>84</v>
      </c>
      <c r="G32" t="s">
        <v>85</v>
      </c>
      <c r="H32" t="s">
        <v>86</v>
      </c>
      <c r="I32" t="s">
        <v>87</v>
      </c>
    </row>
    <row r="33" spans="1:9">
      <c r="A33" t="s">
        <v>379</v>
      </c>
      <c r="B33">
        <v>10</v>
      </c>
      <c r="C33" s="64" t="s">
        <v>14</v>
      </c>
      <c r="E33" t="s">
        <v>88</v>
      </c>
      <c r="F33" s="64" t="s">
        <v>380</v>
      </c>
      <c r="G33" t="s">
        <v>89</v>
      </c>
      <c r="H33" t="s">
        <v>381</v>
      </c>
      <c r="I33" t="s">
        <v>382</v>
      </c>
    </row>
    <row r="34" spans="1:9">
      <c r="A34" t="s">
        <v>383</v>
      </c>
      <c r="B34">
        <v>11</v>
      </c>
      <c r="C34" s="64" t="s">
        <v>14</v>
      </c>
      <c r="E34" t="s">
        <v>92</v>
      </c>
      <c r="F34" s="64" t="s">
        <v>703</v>
      </c>
      <c r="G34" t="s">
        <v>93</v>
      </c>
      <c r="H34" t="s">
        <v>94</v>
      </c>
      <c r="I34" t="s">
        <v>95</v>
      </c>
    </row>
    <row r="35" spans="1:9">
      <c r="A35" t="s">
        <v>384</v>
      </c>
      <c r="B35">
        <v>12</v>
      </c>
      <c r="C35" s="64" t="s">
        <v>14</v>
      </c>
      <c r="E35" t="s">
        <v>96</v>
      </c>
      <c r="F35" s="64">
        <v>44</v>
      </c>
      <c r="G35" t="s">
        <v>385</v>
      </c>
      <c r="H35" t="s">
        <v>97</v>
      </c>
      <c r="I35" t="s">
        <v>98</v>
      </c>
    </row>
    <row r="36" spans="1:9">
      <c r="A36" t="s">
        <v>386</v>
      </c>
      <c r="B36">
        <v>13</v>
      </c>
      <c r="C36" s="64" t="s">
        <v>14</v>
      </c>
      <c r="E36" t="s">
        <v>99</v>
      </c>
      <c r="F36" s="64" t="s">
        <v>358</v>
      </c>
      <c r="G36" t="s">
        <v>100</v>
      </c>
      <c r="H36" t="s">
        <v>101</v>
      </c>
      <c r="I36" t="s">
        <v>98</v>
      </c>
    </row>
    <row r="37" spans="1:9">
      <c r="A37" t="s">
        <v>387</v>
      </c>
      <c r="B37">
        <v>14</v>
      </c>
      <c r="C37" s="64" t="s">
        <v>14</v>
      </c>
      <c r="E37" t="s">
        <v>102</v>
      </c>
      <c r="F37" s="64" t="s">
        <v>358</v>
      </c>
      <c r="G37" t="s">
        <v>103</v>
      </c>
      <c r="H37" t="s">
        <v>104</v>
      </c>
    </row>
    <row r="38" spans="1:9">
      <c r="A38" t="s">
        <v>388</v>
      </c>
      <c r="B38">
        <v>15</v>
      </c>
      <c r="C38" s="64" t="s">
        <v>14</v>
      </c>
      <c r="E38" t="s">
        <v>105</v>
      </c>
      <c r="F38" s="64" t="s">
        <v>358</v>
      </c>
      <c r="G38" t="s">
        <v>106</v>
      </c>
      <c r="H38" t="s">
        <v>104</v>
      </c>
    </row>
    <row r="39" spans="1:9">
      <c r="A39" t="s">
        <v>389</v>
      </c>
      <c r="B39">
        <v>16</v>
      </c>
      <c r="C39" s="64" t="s">
        <v>14</v>
      </c>
      <c r="E39" t="s">
        <v>107</v>
      </c>
      <c r="F39" s="64" t="s">
        <v>358</v>
      </c>
      <c r="G39" t="s">
        <v>108</v>
      </c>
      <c r="H39" t="s">
        <v>104</v>
      </c>
    </row>
    <row r="40" spans="1:9">
      <c r="A40" t="s">
        <v>390</v>
      </c>
      <c r="B40">
        <v>17</v>
      </c>
      <c r="C40" s="64" t="s">
        <v>14</v>
      </c>
      <c r="E40" t="s">
        <v>109</v>
      </c>
      <c r="F40" s="64" t="s">
        <v>358</v>
      </c>
      <c r="G40" t="s">
        <v>110</v>
      </c>
      <c r="H40" t="s">
        <v>104</v>
      </c>
    </row>
    <row r="41" spans="1:9">
      <c r="A41" t="s">
        <v>391</v>
      </c>
      <c r="B41">
        <v>18</v>
      </c>
      <c r="C41" s="64" t="s">
        <v>14</v>
      </c>
      <c r="E41" t="s">
        <v>111</v>
      </c>
      <c r="F41" s="64" t="s">
        <v>392</v>
      </c>
      <c r="G41" t="s">
        <v>112</v>
      </c>
      <c r="H41" t="s">
        <v>113</v>
      </c>
      <c r="I41" t="s">
        <v>114</v>
      </c>
    </row>
    <row r="42" spans="1:9">
      <c r="A42" t="s">
        <v>393</v>
      </c>
      <c r="B42">
        <v>19</v>
      </c>
      <c r="C42" s="64" t="s">
        <v>14</v>
      </c>
      <c r="E42" t="s">
        <v>115</v>
      </c>
      <c r="F42" s="64" t="s">
        <v>394</v>
      </c>
      <c r="G42" t="s">
        <v>112</v>
      </c>
      <c r="H42" t="s">
        <v>113</v>
      </c>
    </row>
    <row r="43" spans="1:9">
      <c r="A43" t="s">
        <v>395</v>
      </c>
      <c r="B43">
        <v>20</v>
      </c>
      <c r="C43" s="64" t="s">
        <v>14</v>
      </c>
      <c r="E43" t="s">
        <v>116</v>
      </c>
      <c r="F43" s="64" t="s">
        <v>396</v>
      </c>
      <c r="G43" t="s">
        <v>117</v>
      </c>
      <c r="H43" t="s">
        <v>118</v>
      </c>
      <c r="I43" t="s">
        <v>119</v>
      </c>
    </row>
    <row r="44" spans="1:9">
      <c r="A44" t="s">
        <v>397</v>
      </c>
      <c r="B44">
        <v>21</v>
      </c>
      <c r="C44" s="64" t="s">
        <v>14</v>
      </c>
      <c r="E44" t="s">
        <v>120</v>
      </c>
      <c r="F44" s="64" t="s">
        <v>398</v>
      </c>
      <c r="G44" t="s">
        <v>117</v>
      </c>
      <c r="H44" t="s">
        <v>118</v>
      </c>
    </row>
    <row r="45" spans="1:9">
      <c r="A45" t="s">
        <v>399</v>
      </c>
      <c r="B45">
        <v>22</v>
      </c>
      <c r="C45" s="64" t="s">
        <v>14</v>
      </c>
      <c r="E45" t="s">
        <v>121</v>
      </c>
      <c r="F45" s="64" t="s">
        <v>400</v>
      </c>
      <c r="G45" t="s">
        <v>122</v>
      </c>
      <c r="H45" t="s">
        <v>123</v>
      </c>
      <c r="I45" t="s">
        <v>124</v>
      </c>
    </row>
    <row r="46" spans="1:9">
      <c r="A46" t="s">
        <v>401</v>
      </c>
      <c r="B46">
        <v>23</v>
      </c>
      <c r="C46" s="64" t="s">
        <v>14</v>
      </c>
      <c r="E46" t="s">
        <v>125</v>
      </c>
      <c r="F46" s="64" t="s">
        <v>358</v>
      </c>
      <c r="G46" t="s">
        <v>122</v>
      </c>
      <c r="H46" t="s">
        <v>123</v>
      </c>
    </row>
    <row r="47" spans="1:9">
      <c r="A47" t="s">
        <v>402</v>
      </c>
      <c r="B47">
        <v>24</v>
      </c>
      <c r="C47" s="64" t="s">
        <v>14</v>
      </c>
      <c r="E47" t="s">
        <v>126</v>
      </c>
      <c r="F47" s="64" t="s">
        <v>403</v>
      </c>
      <c r="G47" t="s">
        <v>127</v>
      </c>
      <c r="H47" t="s">
        <v>128</v>
      </c>
      <c r="I47" t="s">
        <v>124</v>
      </c>
    </row>
    <row r="48" spans="1:9">
      <c r="A48" t="s">
        <v>404</v>
      </c>
      <c r="B48">
        <v>25</v>
      </c>
      <c r="C48" s="64" t="s">
        <v>14</v>
      </c>
      <c r="E48" t="s">
        <v>129</v>
      </c>
      <c r="F48" s="64" t="s">
        <v>405</v>
      </c>
      <c r="G48" t="s">
        <v>127</v>
      </c>
      <c r="H48" t="s">
        <v>128</v>
      </c>
    </row>
    <row r="49" spans="1:9">
      <c r="A49" t="s">
        <v>406</v>
      </c>
      <c r="B49">
        <v>26</v>
      </c>
      <c r="C49" s="64" t="s">
        <v>14</v>
      </c>
      <c r="E49" t="s">
        <v>130</v>
      </c>
      <c r="F49" s="64" t="s">
        <v>407</v>
      </c>
      <c r="G49" t="s">
        <v>131</v>
      </c>
      <c r="H49" t="s">
        <v>132</v>
      </c>
      <c r="I49" t="s">
        <v>133</v>
      </c>
    </row>
    <row r="50" spans="1:9">
      <c r="A50" t="s">
        <v>408</v>
      </c>
      <c r="B50">
        <v>27</v>
      </c>
      <c r="C50" s="64" t="s">
        <v>14</v>
      </c>
      <c r="E50" t="s">
        <v>134</v>
      </c>
      <c r="F50" s="64" t="s">
        <v>358</v>
      </c>
      <c r="G50" t="s">
        <v>131</v>
      </c>
      <c r="H50" t="s">
        <v>132</v>
      </c>
    </row>
    <row r="51" spans="1:9">
      <c r="A51" t="s">
        <v>409</v>
      </c>
      <c r="B51">
        <v>28</v>
      </c>
      <c r="C51" s="64" t="s">
        <v>14</v>
      </c>
      <c r="E51" t="s">
        <v>135</v>
      </c>
      <c r="F51" s="64" t="s">
        <v>410</v>
      </c>
      <c r="G51" t="s">
        <v>136</v>
      </c>
      <c r="H51" t="s">
        <v>137</v>
      </c>
      <c r="I51" t="s">
        <v>124</v>
      </c>
    </row>
    <row r="52" spans="1:9">
      <c r="A52" t="s">
        <v>411</v>
      </c>
      <c r="B52">
        <v>29</v>
      </c>
      <c r="C52" s="64" t="s">
        <v>14</v>
      </c>
      <c r="E52" t="s">
        <v>138</v>
      </c>
      <c r="F52" s="64" t="s">
        <v>412</v>
      </c>
      <c r="G52" t="s">
        <v>136</v>
      </c>
      <c r="H52" t="s">
        <v>137</v>
      </c>
    </row>
    <row r="53" spans="1:9">
      <c r="A53" t="s">
        <v>413</v>
      </c>
      <c r="B53">
        <v>30</v>
      </c>
      <c r="C53" s="64" t="s">
        <v>14</v>
      </c>
      <c r="E53" t="s">
        <v>139</v>
      </c>
      <c r="F53" s="64" t="s">
        <v>414</v>
      </c>
      <c r="G53" t="s">
        <v>140</v>
      </c>
      <c r="H53" t="s">
        <v>141</v>
      </c>
      <c r="I53" t="s">
        <v>124</v>
      </c>
    </row>
    <row r="54" spans="1:9">
      <c r="A54" t="s">
        <v>415</v>
      </c>
      <c r="B54">
        <v>31</v>
      </c>
      <c r="C54" s="64" t="s">
        <v>14</v>
      </c>
      <c r="E54" t="s">
        <v>142</v>
      </c>
      <c r="F54" s="64" t="s">
        <v>358</v>
      </c>
      <c r="G54" t="s">
        <v>140</v>
      </c>
      <c r="H54" t="s">
        <v>141</v>
      </c>
    </row>
    <row r="55" spans="1:9">
      <c r="A55" t="s">
        <v>416</v>
      </c>
      <c r="B55">
        <v>32</v>
      </c>
      <c r="C55" s="64" t="s">
        <v>14</v>
      </c>
      <c r="E55" t="s">
        <v>143</v>
      </c>
      <c r="F55" s="64" t="s">
        <v>417</v>
      </c>
      <c r="G55" t="s">
        <v>144</v>
      </c>
      <c r="H55" t="s">
        <v>145</v>
      </c>
      <c r="I55" t="s">
        <v>124</v>
      </c>
    </row>
    <row r="56" spans="1:9">
      <c r="A56" t="s">
        <v>418</v>
      </c>
      <c r="B56">
        <v>33</v>
      </c>
      <c r="C56" s="64" t="s">
        <v>14</v>
      </c>
      <c r="E56" t="s">
        <v>146</v>
      </c>
      <c r="F56" s="64" t="s">
        <v>412</v>
      </c>
      <c r="G56" t="s">
        <v>144</v>
      </c>
      <c r="H56" t="s">
        <v>145</v>
      </c>
    </row>
    <row r="57" spans="1:9">
      <c r="A57" t="s">
        <v>419</v>
      </c>
      <c r="B57">
        <v>34</v>
      </c>
      <c r="C57" s="64" t="s">
        <v>14</v>
      </c>
      <c r="E57" t="s">
        <v>147</v>
      </c>
      <c r="F57" s="64" t="s">
        <v>394</v>
      </c>
      <c r="G57" t="s">
        <v>148</v>
      </c>
      <c r="H57" t="s">
        <v>149</v>
      </c>
      <c r="I57" t="s">
        <v>150</v>
      </c>
    </row>
    <row r="58" spans="1:9">
      <c r="A58" t="s">
        <v>420</v>
      </c>
      <c r="B58">
        <v>35</v>
      </c>
      <c r="C58" s="64" t="s">
        <v>14</v>
      </c>
      <c r="E58" t="s">
        <v>151</v>
      </c>
      <c r="F58" s="64" t="s">
        <v>358</v>
      </c>
      <c r="G58" t="s">
        <v>148</v>
      </c>
      <c r="H58" t="s">
        <v>149</v>
      </c>
    </row>
    <row r="59" spans="1:9">
      <c r="A59" t="s">
        <v>421</v>
      </c>
      <c r="B59">
        <v>36</v>
      </c>
      <c r="C59" s="64" t="s">
        <v>14</v>
      </c>
      <c r="E59" t="s">
        <v>152</v>
      </c>
      <c r="F59" s="64" t="s">
        <v>422</v>
      </c>
      <c r="G59" t="s">
        <v>423</v>
      </c>
      <c r="H59" t="s">
        <v>424</v>
      </c>
      <c r="I59" t="s">
        <v>98</v>
      </c>
    </row>
    <row r="60" spans="1:9">
      <c r="A60" t="s">
        <v>425</v>
      </c>
      <c r="B60">
        <v>37</v>
      </c>
      <c r="C60" s="64" t="s">
        <v>14</v>
      </c>
      <c r="E60" t="s">
        <v>154</v>
      </c>
      <c r="F60" s="64" t="s">
        <v>426</v>
      </c>
      <c r="G60" t="s">
        <v>155</v>
      </c>
      <c r="H60" t="s">
        <v>427</v>
      </c>
      <c r="I60" t="s">
        <v>98</v>
      </c>
    </row>
    <row r="61" spans="1:9">
      <c r="A61" t="s">
        <v>428</v>
      </c>
      <c r="B61">
        <v>38</v>
      </c>
      <c r="C61" s="64" t="s">
        <v>14</v>
      </c>
      <c r="E61" t="s">
        <v>157</v>
      </c>
      <c r="F61" s="64" t="s">
        <v>374</v>
      </c>
      <c r="G61" t="s">
        <v>158</v>
      </c>
      <c r="H61" t="s">
        <v>159</v>
      </c>
      <c r="I61" t="s">
        <v>160</v>
      </c>
    </row>
    <row r="62" spans="1:9">
      <c r="A62" t="s">
        <v>429</v>
      </c>
      <c r="B62">
        <v>39</v>
      </c>
      <c r="C62" s="64" t="s">
        <v>14</v>
      </c>
      <c r="E62" t="s">
        <v>161</v>
      </c>
      <c r="F62" s="64" t="s">
        <v>405</v>
      </c>
      <c r="G62" t="s">
        <v>162</v>
      </c>
      <c r="H62" t="s">
        <v>163</v>
      </c>
      <c r="I62" t="s">
        <v>164</v>
      </c>
    </row>
    <row r="63" spans="1:9">
      <c r="A63" t="s">
        <v>430</v>
      </c>
      <c r="B63">
        <v>40</v>
      </c>
      <c r="C63" s="64" t="s">
        <v>14</v>
      </c>
      <c r="E63" t="s">
        <v>165</v>
      </c>
      <c r="F63" s="64" t="s">
        <v>431</v>
      </c>
      <c r="G63" t="s">
        <v>166</v>
      </c>
      <c r="H63" t="s">
        <v>167</v>
      </c>
      <c r="I63" t="s">
        <v>168</v>
      </c>
    </row>
    <row r="64" spans="1:9">
      <c r="A64" t="s">
        <v>432</v>
      </c>
      <c r="B64">
        <v>41</v>
      </c>
      <c r="C64" s="64" t="s">
        <v>14</v>
      </c>
      <c r="E64" t="s">
        <v>169</v>
      </c>
      <c r="F64" s="64" t="s">
        <v>433</v>
      </c>
      <c r="G64" t="s">
        <v>170</v>
      </c>
      <c r="H64" t="s">
        <v>171</v>
      </c>
      <c r="I64" t="s">
        <v>172</v>
      </c>
    </row>
    <row r="65" spans="1:9">
      <c r="A65" t="s">
        <v>434</v>
      </c>
      <c r="B65">
        <v>42</v>
      </c>
      <c r="C65" s="64" t="s">
        <v>14</v>
      </c>
      <c r="E65" t="s">
        <v>173</v>
      </c>
      <c r="F65" s="64" t="s">
        <v>398</v>
      </c>
      <c r="G65" t="s">
        <v>174</v>
      </c>
      <c r="H65" t="s">
        <v>175</v>
      </c>
      <c r="I65" t="s">
        <v>176</v>
      </c>
    </row>
    <row r="66" spans="1:9">
      <c r="A66" t="s">
        <v>435</v>
      </c>
      <c r="B66">
        <v>43</v>
      </c>
      <c r="C66" s="64" t="s">
        <v>14</v>
      </c>
      <c r="E66" t="s">
        <v>177</v>
      </c>
      <c r="F66" s="64" t="s">
        <v>433</v>
      </c>
      <c r="G66" t="s">
        <v>178</v>
      </c>
      <c r="H66" t="s">
        <v>179</v>
      </c>
      <c r="I66" t="s">
        <v>180</v>
      </c>
    </row>
    <row r="67" spans="1:9">
      <c r="A67" t="s">
        <v>436</v>
      </c>
      <c r="B67">
        <v>44</v>
      </c>
      <c r="C67" s="64" t="s">
        <v>14</v>
      </c>
      <c r="E67" t="s">
        <v>181</v>
      </c>
      <c r="F67" s="64" t="s">
        <v>358</v>
      </c>
      <c r="G67" t="s">
        <v>182</v>
      </c>
      <c r="H67" t="s">
        <v>183</v>
      </c>
      <c r="I67" t="s">
        <v>184</v>
      </c>
    </row>
    <row r="68" spans="1:9">
      <c r="A68" t="s">
        <v>437</v>
      </c>
      <c r="B68">
        <v>45</v>
      </c>
      <c r="C68" s="64" t="s">
        <v>14</v>
      </c>
      <c r="E68" t="s">
        <v>185</v>
      </c>
      <c r="F68" s="64" t="s">
        <v>438</v>
      </c>
      <c r="G68" t="s">
        <v>186</v>
      </c>
      <c r="H68" t="s">
        <v>187</v>
      </c>
      <c r="I68" t="s">
        <v>188</v>
      </c>
    </row>
    <row r="69" spans="1:9">
      <c r="A69" t="s">
        <v>439</v>
      </c>
      <c r="B69">
        <v>46</v>
      </c>
      <c r="C69" s="64" t="s">
        <v>14</v>
      </c>
      <c r="E69" t="s">
        <v>189</v>
      </c>
      <c r="F69" s="64" t="s">
        <v>440</v>
      </c>
      <c r="G69" t="s">
        <v>190</v>
      </c>
      <c r="H69" t="s">
        <v>191</v>
      </c>
    </row>
    <row r="70" spans="1:9">
      <c r="A70" t="s">
        <v>441</v>
      </c>
      <c r="B70">
        <v>47</v>
      </c>
      <c r="C70" s="64" t="s">
        <v>14</v>
      </c>
      <c r="E70" t="s">
        <v>192</v>
      </c>
      <c r="F70" s="64" t="s">
        <v>394</v>
      </c>
      <c r="G70" t="s">
        <v>190</v>
      </c>
      <c r="H70" t="s">
        <v>191</v>
      </c>
    </row>
    <row r="71" spans="1:9">
      <c r="A71" t="s">
        <v>442</v>
      </c>
      <c r="B71">
        <v>48</v>
      </c>
      <c r="C71" s="64" t="s">
        <v>14</v>
      </c>
      <c r="E71" t="s">
        <v>193</v>
      </c>
      <c r="F71" s="64" t="s">
        <v>443</v>
      </c>
      <c r="G71" t="s">
        <v>194</v>
      </c>
      <c r="H71" t="s">
        <v>191</v>
      </c>
    </row>
    <row r="72" spans="1:9">
      <c r="A72" t="s">
        <v>444</v>
      </c>
      <c r="B72">
        <v>49</v>
      </c>
      <c r="C72" s="64" t="s">
        <v>14</v>
      </c>
      <c r="E72" t="s">
        <v>195</v>
      </c>
      <c r="F72" s="64" t="s">
        <v>394</v>
      </c>
      <c r="G72" t="s">
        <v>194</v>
      </c>
      <c r="H72" t="s">
        <v>191</v>
      </c>
    </row>
    <row r="73" spans="1:9">
      <c r="A73" t="s">
        <v>445</v>
      </c>
      <c r="B73">
        <v>50</v>
      </c>
      <c r="C73" s="64" t="s">
        <v>14</v>
      </c>
      <c r="E73" t="s">
        <v>196</v>
      </c>
      <c r="F73" s="64" t="s">
        <v>446</v>
      </c>
      <c r="G73" t="s">
        <v>197</v>
      </c>
      <c r="H73" t="s">
        <v>191</v>
      </c>
    </row>
    <row r="74" spans="1:9">
      <c r="A74" t="s">
        <v>447</v>
      </c>
      <c r="B74">
        <v>51</v>
      </c>
      <c r="C74" s="64" t="s">
        <v>14</v>
      </c>
      <c r="E74" t="s">
        <v>198</v>
      </c>
      <c r="F74" s="64" t="s">
        <v>398</v>
      </c>
      <c r="G74" t="s">
        <v>197</v>
      </c>
      <c r="H74" t="s">
        <v>191</v>
      </c>
    </row>
    <row r="75" spans="1:9">
      <c r="A75" t="s">
        <v>448</v>
      </c>
      <c r="B75">
        <v>52</v>
      </c>
      <c r="C75" s="64" t="s">
        <v>14</v>
      </c>
      <c r="E75" t="s">
        <v>199</v>
      </c>
      <c r="F75" s="64" t="s">
        <v>449</v>
      </c>
      <c r="G75" t="s">
        <v>200</v>
      </c>
      <c r="H75" t="s">
        <v>191</v>
      </c>
    </row>
    <row r="76" spans="1:9">
      <c r="A76" t="s">
        <v>450</v>
      </c>
      <c r="B76">
        <v>53</v>
      </c>
      <c r="C76" s="64" t="s">
        <v>14</v>
      </c>
      <c r="E76" t="s">
        <v>201</v>
      </c>
      <c r="F76" s="64" t="s">
        <v>398</v>
      </c>
      <c r="G76" t="s">
        <v>200</v>
      </c>
      <c r="H76" t="s">
        <v>191</v>
      </c>
    </row>
    <row r="77" spans="1:9">
      <c r="A77" t="s">
        <v>451</v>
      </c>
      <c r="B77">
        <v>54</v>
      </c>
      <c r="C77" s="64" t="s">
        <v>14</v>
      </c>
      <c r="E77" t="s">
        <v>202</v>
      </c>
      <c r="F77" s="64" t="s">
        <v>452</v>
      </c>
      <c r="G77" t="s">
        <v>203</v>
      </c>
      <c r="H77" t="s">
        <v>191</v>
      </c>
    </row>
    <row r="78" spans="1:9">
      <c r="A78" t="s">
        <v>453</v>
      </c>
      <c r="B78">
        <v>55</v>
      </c>
      <c r="C78" s="64" t="s">
        <v>14</v>
      </c>
      <c r="E78" t="s">
        <v>204</v>
      </c>
      <c r="F78" s="64" t="s">
        <v>405</v>
      </c>
      <c r="G78" t="s">
        <v>203</v>
      </c>
      <c r="H78" t="s">
        <v>191</v>
      </c>
    </row>
    <row r="79" spans="1:9">
      <c r="A79" t="s">
        <v>454</v>
      </c>
      <c r="B79">
        <v>56</v>
      </c>
      <c r="C79" s="64" t="s">
        <v>14</v>
      </c>
      <c r="E79" t="s">
        <v>205</v>
      </c>
      <c r="F79" s="64" t="s">
        <v>455</v>
      </c>
      <c r="G79" t="s">
        <v>206</v>
      </c>
      <c r="H79" t="s">
        <v>191</v>
      </c>
    </row>
    <row r="80" spans="1:9">
      <c r="A80" t="s">
        <v>456</v>
      </c>
      <c r="B80">
        <v>57</v>
      </c>
      <c r="C80" s="64" t="s">
        <v>14</v>
      </c>
      <c r="E80" t="s">
        <v>207</v>
      </c>
      <c r="F80" s="64" t="s">
        <v>405</v>
      </c>
      <c r="G80" t="s">
        <v>206</v>
      </c>
      <c r="H80" t="s">
        <v>191</v>
      </c>
    </row>
    <row r="81" spans="1:11">
      <c r="A81" t="s">
        <v>457</v>
      </c>
      <c r="B81">
        <v>58</v>
      </c>
      <c r="C81" s="64" t="s">
        <v>14</v>
      </c>
      <c r="E81" t="s">
        <v>208</v>
      </c>
      <c r="F81" s="64" t="s">
        <v>458</v>
      </c>
      <c r="G81" t="s">
        <v>209</v>
      </c>
      <c r="H81" t="s">
        <v>191</v>
      </c>
    </row>
    <row r="82" spans="1:11">
      <c r="A82" t="s">
        <v>459</v>
      </c>
      <c r="B82">
        <v>59</v>
      </c>
      <c r="C82" s="64" t="s">
        <v>14</v>
      </c>
      <c r="E82" t="s">
        <v>210</v>
      </c>
      <c r="F82" s="64" t="s">
        <v>412</v>
      </c>
      <c r="G82" t="s">
        <v>209</v>
      </c>
      <c r="H82" t="s">
        <v>191</v>
      </c>
    </row>
    <row r="83" spans="1:11">
      <c r="A83" t="s">
        <v>460</v>
      </c>
      <c r="B83">
        <v>60</v>
      </c>
      <c r="C83" s="64" t="s">
        <v>14</v>
      </c>
      <c r="E83" t="s">
        <v>211</v>
      </c>
      <c r="F83" s="64" t="s">
        <v>461</v>
      </c>
      <c r="G83" t="s">
        <v>212</v>
      </c>
      <c r="H83" t="s">
        <v>191</v>
      </c>
    </row>
    <row r="84" spans="1:11">
      <c r="A84" t="s">
        <v>462</v>
      </c>
      <c r="B84">
        <v>61</v>
      </c>
      <c r="C84" s="64" t="s">
        <v>14</v>
      </c>
      <c r="E84" t="s">
        <v>213</v>
      </c>
      <c r="F84" s="64" t="s">
        <v>412</v>
      </c>
      <c r="G84" t="s">
        <v>212</v>
      </c>
      <c r="H84" t="s">
        <v>191</v>
      </c>
    </row>
    <row r="85" spans="1:11">
      <c r="A85" t="s">
        <v>463</v>
      </c>
      <c r="B85">
        <v>62</v>
      </c>
      <c r="C85" s="64" t="s">
        <v>14</v>
      </c>
      <c r="E85" t="s">
        <v>214</v>
      </c>
      <c r="F85" s="64" t="s">
        <v>464</v>
      </c>
      <c r="G85" t="s">
        <v>215</v>
      </c>
      <c r="H85" t="s">
        <v>191</v>
      </c>
    </row>
    <row r="86" spans="1:11">
      <c r="A86" t="s">
        <v>465</v>
      </c>
      <c r="B86">
        <v>63</v>
      </c>
      <c r="C86" s="64" t="s">
        <v>14</v>
      </c>
      <c r="E86" t="s">
        <v>216</v>
      </c>
      <c r="F86" s="64" t="s">
        <v>412</v>
      </c>
      <c r="G86" t="s">
        <v>215</v>
      </c>
      <c r="H86" t="s">
        <v>191</v>
      </c>
    </row>
    <row r="87" spans="1:11">
      <c r="A87" t="s">
        <v>466</v>
      </c>
      <c r="B87">
        <v>64</v>
      </c>
      <c r="C87" s="64" t="s">
        <v>14</v>
      </c>
      <c r="E87" t="s">
        <v>217</v>
      </c>
      <c r="F87" s="64" t="s">
        <v>467</v>
      </c>
      <c r="G87" t="s">
        <v>218</v>
      </c>
      <c r="H87" t="s">
        <v>191</v>
      </c>
    </row>
    <row r="88" spans="1:11">
      <c r="A88" t="s">
        <v>468</v>
      </c>
      <c r="B88">
        <v>65</v>
      </c>
      <c r="C88" s="64" t="s">
        <v>14</v>
      </c>
      <c r="E88" t="s">
        <v>219</v>
      </c>
      <c r="F88" s="64" t="s">
        <v>412</v>
      </c>
      <c r="G88" t="s">
        <v>218</v>
      </c>
      <c r="H88" t="s">
        <v>191</v>
      </c>
    </row>
    <row r="89" spans="1:11">
      <c r="A89" t="s">
        <v>469</v>
      </c>
      <c r="B89">
        <v>66</v>
      </c>
      <c r="C89" s="64" t="s">
        <v>14</v>
      </c>
      <c r="E89" t="s">
        <v>220</v>
      </c>
      <c r="F89" s="64" t="s">
        <v>358</v>
      </c>
      <c r="G89" t="s">
        <v>221</v>
      </c>
      <c r="H89" t="s">
        <v>222</v>
      </c>
      <c r="I89" t="s">
        <v>223</v>
      </c>
    </row>
    <row r="90" spans="1:11">
      <c r="A90" t="s">
        <v>470</v>
      </c>
      <c r="B90">
        <v>67</v>
      </c>
      <c r="C90" s="64" t="s">
        <v>14</v>
      </c>
      <c r="E90" t="s">
        <v>224</v>
      </c>
      <c r="F90" s="64" t="s">
        <v>358</v>
      </c>
      <c r="G90" t="s">
        <v>221</v>
      </c>
      <c r="H90" t="s">
        <v>222</v>
      </c>
    </row>
    <row r="91" spans="1:11">
      <c r="A91" t="s">
        <v>471</v>
      </c>
      <c r="B91">
        <v>68</v>
      </c>
      <c r="C91" s="64" t="s">
        <v>14</v>
      </c>
      <c r="E91" t="s">
        <v>225</v>
      </c>
      <c r="F91" s="64" t="s">
        <v>472</v>
      </c>
      <c r="G91" t="s">
        <v>226</v>
      </c>
      <c r="H91" t="s">
        <v>227</v>
      </c>
      <c r="J91" t="s">
        <v>28</v>
      </c>
      <c r="K91" t="s">
        <v>29</v>
      </c>
    </row>
    <row r="92" spans="1:11">
      <c r="A92" t="s">
        <v>473</v>
      </c>
      <c r="B92">
        <v>69</v>
      </c>
      <c r="C92" s="64" t="s">
        <v>14</v>
      </c>
      <c r="E92" t="s">
        <v>228</v>
      </c>
      <c r="F92" s="64" t="s">
        <v>474</v>
      </c>
      <c r="G92" t="s">
        <v>229</v>
      </c>
      <c r="H92" t="s">
        <v>230</v>
      </c>
      <c r="J92" t="s">
        <v>28</v>
      </c>
      <c r="K92" t="s">
        <v>29</v>
      </c>
    </row>
    <row r="93" spans="1:11">
      <c r="A93" t="s">
        <v>475</v>
      </c>
      <c r="B93">
        <v>70</v>
      </c>
      <c r="C93" s="64" t="s">
        <v>14</v>
      </c>
      <c r="E93" t="s">
        <v>231</v>
      </c>
      <c r="F93" s="64" t="s">
        <v>476</v>
      </c>
      <c r="G93" t="s">
        <v>232</v>
      </c>
      <c r="H93" t="s">
        <v>233</v>
      </c>
      <c r="J93" t="s">
        <v>28</v>
      </c>
      <c r="K93" t="s">
        <v>29</v>
      </c>
    </row>
    <row r="94" spans="1:11">
      <c r="A94" t="s">
        <v>477</v>
      </c>
      <c r="B94">
        <v>71</v>
      </c>
      <c r="C94" s="64" t="s">
        <v>14</v>
      </c>
      <c r="E94" t="s">
        <v>234</v>
      </c>
      <c r="F94" s="64" t="s">
        <v>358</v>
      </c>
      <c r="G94" t="s">
        <v>235</v>
      </c>
      <c r="H94" t="s">
        <v>236</v>
      </c>
      <c r="J94" t="s">
        <v>28</v>
      </c>
      <c r="K94" t="s">
        <v>29</v>
      </c>
    </row>
    <row r="95" spans="1:11">
      <c r="A95" t="s">
        <v>478</v>
      </c>
      <c r="B95">
        <v>72</v>
      </c>
      <c r="C95" s="64" t="s">
        <v>14</v>
      </c>
      <c r="E95" t="s">
        <v>237</v>
      </c>
      <c r="F95" s="64" t="s">
        <v>358</v>
      </c>
      <c r="G95" t="s">
        <v>238</v>
      </c>
      <c r="H95" t="s">
        <v>239</v>
      </c>
      <c r="J95" t="s">
        <v>28</v>
      </c>
      <c r="K95" t="s">
        <v>29</v>
      </c>
    </row>
    <row r="96" spans="1:11">
      <c r="A96" t="s">
        <v>479</v>
      </c>
      <c r="B96">
        <v>73</v>
      </c>
      <c r="C96" s="64" t="s">
        <v>14</v>
      </c>
      <c r="E96" t="s">
        <v>240</v>
      </c>
      <c r="F96" s="64" t="s">
        <v>358</v>
      </c>
      <c r="G96" t="s">
        <v>241</v>
      </c>
      <c r="H96" t="s">
        <v>242</v>
      </c>
      <c r="J96" t="s">
        <v>28</v>
      </c>
      <c r="K96" t="s">
        <v>29</v>
      </c>
    </row>
    <row r="97" spans="1:11">
      <c r="A97" t="s">
        <v>480</v>
      </c>
      <c r="B97">
        <v>74</v>
      </c>
      <c r="C97" s="64" t="s">
        <v>14</v>
      </c>
      <c r="E97" t="s">
        <v>243</v>
      </c>
      <c r="F97" s="64" t="s">
        <v>358</v>
      </c>
      <c r="G97" t="s">
        <v>244</v>
      </c>
      <c r="H97" t="s">
        <v>245</v>
      </c>
      <c r="J97" t="s">
        <v>28</v>
      </c>
      <c r="K97" t="s">
        <v>29</v>
      </c>
    </row>
    <row r="98" spans="1:11">
      <c r="A98" t="s">
        <v>481</v>
      </c>
      <c r="B98">
        <v>75</v>
      </c>
      <c r="C98" s="64" t="s">
        <v>14</v>
      </c>
      <c r="E98" t="s">
        <v>246</v>
      </c>
      <c r="F98" s="64" t="s">
        <v>358</v>
      </c>
      <c r="G98" t="s">
        <v>247</v>
      </c>
      <c r="H98" t="s">
        <v>248</v>
      </c>
      <c r="J98" t="s">
        <v>28</v>
      </c>
      <c r="K98" t="s">
        <v>29</v>
      </c>
    </row>
    <row r="99" spans="1:11">
      <c r="A99" t="s">
        <v>482</v>
      </c>
      <c r="B99">
        <v>76</v>
      </c>
      <c r="C99" s="64" t="s">
        <v>14</v>
      </c>
      <c r="E99" t="s">
        <v>249</v>
      </c>
      <c r="F99" s="64" t="s">
        <v>358</v>
      </c>
      <c r="G99" t="s">
        <v>250</v>
      </c>
      <c r="H99" t="s">
        <v>251</v>
      </c>
      <c r="J99" t="s">
        <v>28</v>
      </c>
      <c r="K99" t="s">
        <v>29</v>
      </c>
    </row>
    <row r="100" spans="1:11">
      <c r="A100" t="s">
        <v>483</v>
      </c>
      <c r="B100">
        <v>77</v>
      </c>
      <c r="C100" s="64" t="s">
        <v>14</v>
      </c>
      <c r="E100" t="s">
        <v>252</v>
      </c>
      <c r="F100" s="64" t="s">
        <v>484</v>
      </c>
      <c r="G100" t="s">
        <v>253</v>
      </c>
      <c r="H100" t="s">
        <v>254</v>
      </c>
      <c r="J100" t="s">
        <v>28</v>
      </c>
      <c r="K100" t="s">
        <v>29</v>
      </c>
    </row>
    <row r="101" spans="1:11">
      <c r="A101" t="s">
        <v>485</v>
      </c>
      <c r="B101">
        <v>78</v>
      </c>
      <c r="C101" s="64" t="s">
        <v>14</v>
      </c>
      <c r="E101" t="s">
        <v>255</v>
      </c>
      <c r="F101" s="64" t="s">
        <v>486</v>
      </c>
      <c r="G101" t="s">
        <v>256</v>
      </c>
      <c r="H101" t="s">
        <v>257</v>
      </c>
      <c r="J101" t="s">
        <v>28</v>
      </c>
      <c r="K101" t="s">
        <v>29</v>
      </c>
    </row>
    <row r="102" spans="1:11">
      <c r="A102" t="s">
        <v>487</v>
      </c>
      <c r="B102">
        <v>79</v>
      </c>
      <c r="C102" s="64" t="s">
        <v>14</v>
      </c>
      <c r="E102" t="s">
        <v>258</v>
      </c>
      <c r="F102" s="64" t="s">
        <v>486</v>
      </c>
      <c r="G102" t="s">
        <v>259</v>
      </c>
      <c r="H102" t="s">
        <v>260</v>
      </c>
      <c r="J102" t="s">
        <v>28</v>
      </c>
      <c r="K102" t="s">
        <v>29</v>
      </c>
    </row>
    <row r="103" spans="1:11">
      <c r="A103" t="s">
        <v>488</v>
      </c>
      <c r="B103">
        <v>80</v>
      </c>
      <c r="C103" s="64" t="s">
        <v>14</v>
      </c>
      <c r="E103" t="s">
        <v>261</v>
      </c>
      <c r="F103" s="64" t="s">
        <v>489</v>
      </c>
      <c r="G103" t="s">
        <v>262</v>
      </c>
      <c r="H103" t="s">
        <v>263</v>
      </c>
      <c r="J103" t="s">
        <v>28</v>
      </c>
      <c r="K103" t="s">
        <v>29</v>
      </c>
    </row>
    <row r="104" spans="1:11">
      <c r="A104" t="s">
        <v>490</v>
      </c>
      <c r="B104">
        <v>81</v>
      </c>
      <c r="C104" s="64" t="s">
        <v>14</v>
      </c>
      <c r="E104" t="s">
        <v>264</v>
      </c>
      <c r="F104" s="64" t="s">
        <v>358</v>
      </c>
      <c r="G104" t="s">
        <v>265</v>
      </c>
      <c r="H104" t="s">
        <v>266</v>
      </c>
      <c r="J104" t="s">
        <v>28</v>
      </c>
      <c r="K104" t="s">
        <v>29</v>
      </c>
    </row>
    <row r="105" spans="1:11">
      <c r="A105" t="s">
        <v>491</v>
      </c>
      <c r="B105">
        <v>82</v>
      </c>
      <c r="C105" s="64" t="s">
        <v>14</v>
      </c>
      <c r="E105" t="s">
        <v>267</v>
      </c>
      <c r="F105" s="64" t="s">
        <v>492</v>
      </c>
      <c r="G105" t="s">
        <v>268</v>
      </c>
      <c r="H105" t="s">
        <v>269</v>
      </c>
      <c r="J105" t="s">
        <v>28</v>
      </c>
      <c r="K105" t="s">
        <v>29</v>
      </c>
    </row>
    <row r="106" spans="1:11">
      <c r="A106" t="s">
        <v>493</v>
      </c>
      <c r="B106">
        <v>83</v>
      </c>
      <c r="C106" s="64" t="s">
        <v>14</v>
      </c>
      <c r="E106" t="s">
        <v>270</v>
      </c>
      <c r="F106" s="64" t="s">
        <v>494</v>
      </c>
      <c r="G106" t="s">
        <v>271</v>
      </c>
      <c r="H106" t="s">
        <v>272</v>
      </c>
      <c r="J106" t="s">
        <v>28</v>
      </c>
      <c r="K106" t="s">
        <v>29</v>
      </c>
    </row>
    <row r="107" spans="1:11">
      <c r="A107" t="s">
        <v>495</v>
      </c>
      <c r="B107">
        <v>84</v>
      </c>
      <c r="C107" s="64" t="s">
        <v>14</v>
      </c>
      <c r="E107" t="s">
        <v>273</v>
      </c>
      <c r="F107" s="64" t="s">
        <v>496</v>
      </c>
      <c r="G107" t="s">
        <v>274</v>
      </c>
      <c r="H107" t="s">
        <v>275</v>
      </c>
      <c r="J107" t="s">
        <v>28</v>
      </c>
      <c r="K107" t="s">
        <v>29</v>
      </c>
    </row>
    <row r="108" spans="1:11">
      <c r="A108" t="s">
        <v>497</v>
      </c>
      <c r="B108">
        <v>85</v>
      </c>
      <c r="C108" s="64" t="s">
        <v>14</v>
      </c>
      <c r="E108" t="s">
        <v>276</v>
      </c>
      <c r="F108" s="64" t="s">
        <v>358</v>
      </c>
      <c r="G108" t="s">
        <v>277</v>
      </c>
      <c r="H108" t="s">
        <v>278</v>
      </c>
      <c r="J108" t="s">
        <v>28</v>
      </c>
      <c r="K108" t="s">
        <v>29</v>
      </c>
    </row>
    <row r="109" spans="1:11">
      <c r="A109" t="s">
        <v>498</v>
      </c>
      <c r="B109">
        <v>86</v>
      </c>
      <c r="C109" s="64" t="s">
        <v>14</v>
      </c>
      <c r="E109" t="s">
        <v>279</v>
      </c>
      <c r="F109" s="64" t="s">
        <v>358</v>
      </c>
      <c r="G109" t="s">
        <v>280</v>
      </c>
      <c r="H109" t="s">
        <v>281</v>
      </c>
      <c r="J109" t="s">
        <v>28</v>
      </c>
      <c r="K109" t="s">
        <v>29</v>
      </c>
    </row>
    <row r="110" spans="1:11">
      <c r="A110" t="s">
        <v>499</v>
      </c>
      <c r="B110">
        <v>87</v>
      </c>
      <c r="C110" s="64" t="s">
        <v>14</v>
      </c>
      <c r="E110" t="s">
        <v>282</v>
      </c>
      <c r="F110" s="64" t="s">
        <v>358</v>
      </c>
      <c r="G110" t="s">
        <v>283</v>
      </c>
      <c r="H110" t="s">
        <v>284</v>
      </c>
      <c r="J110" t="s">
        <v>28</v>
      </c>
      <c r="K110" t="s">
        <v>29</v>
      </c>
    </row>
    <row r="111" spans="1:11">
      <c r="A111" t="s">
        <v>500</v>
      </c>
      <c r="B111">
        <v>88</v>
      </c>
      <c r="C111" s="64" t="s">
        <v>14</v>
      </c>
      <c r="E111" t="s">
        <v>285</v>
      </c>
      <c r="F111" s="64" t="s">
        <v>422</v>
      </c>
      <c r="G111" t="s">
        <v>501</v>
      </c>
      <c r="H111" t="s">
        <v>286</v>
      </c>
      <c r="J111" t="s">
        <v>28</v>
      </c>
      <c r="K111" t="s">
        <v>29</v>
      </c>
    </row>
    <row r="112" spans="1:11">
      <c r="A112" t="s">
        <v>502</v>
      </c>
      <c r="B112">
        <v>89</v>
      </c>
      <c r="C112" s="64" t="s">
        <v>14</v>
      </c>
      <c r="E112" t="s">
        <v>287</v>
      </c>
      <c r="F112" s="64" t="s">
        <v>426</v>
      </c>
      <c r="G112" t="s">
        <v>288</v>
      </c>
      <c r="H112" t="s">
        <v>289</v>
      </c>
      <c r="J112" t="s">
        <v>28</v>
      </c>
      <c r="K112" t="s">
        <v>29</v>
      </c>
    </row>
    <row r="113" spans="1:11">
      <c r="A113" t="s">
        <v>503</v>
      </c>
      <c r="B113">
        <v>90</v>
      </c>
      <c r="C113" s="64" t="s">
        <v>14</v>
      </c>
      <c r="E113" t="s">
        <v>290</v>
      </c>
      <c r="F113" s="64" t="s">
        <v>504</v>
      </c>
      <c r="G113" t="s">
        <v>291</v>
      </c>
      <c r="H113" t="s">
        <v>292</v>
      </c>
      <c r="J113" t="s">
        <v>28</v>
      </c>
      <c r="K113" t="s">
        <v>29</v>
      </c>
    </row>
    <row r="114" spans="1:11">
      <c r="A114" t="s">
        <v>505</v>
      </c>
      <c r="B114">
        <v>91</v>
      </c>
      <c r="C114" s="64" t="s">
        <v>14</v>
      </c>
      <c r="E114" t="s">
        <v>293</v>
      </c>
      <c r="F114" s="64" t="s">
        <v>506</v>
      </c>
      <c r="G114" t="s">
        <v>291</v>
      </c>
      <c r="H114" t="s">
        <v>292</v>
      </c>
      <c r="J114" t="s">
        <v>28</v>
      </c>
      <c r="K114" t="s">
        <v>29</v>
      </c>
    </row>
    <row r="115" spans="1:11">
      <c r="A115" t="s">
        <v>507</v>
      </c>
      <c r="B115">
        <v>92</v>
      </c>
      <c r="C115" s="64" t="s">
        <v>14</v>
      </c>
      <c r="E115" t="s">
        <v>294</v>
      </c>
      <c r="F115" s="64" t="s">
        <v>508</v>
      </c>
      <c r="G115" t="s">
        <v>291</v>
      </c>
      <c r="H115" t="s">
        <v>292</v>
      </c>
      <c r="J115" t="s">
        <v>28</v>
      </c>
      <c r="K115" t="s">
        <v>29</v>
      </c>
    </row>
    <row r="116" spans="1:11">
      <c r="A116" t="s">
        <v>509</v>
      </c>
      <c r="B116">
        <v>93</v>
      </c>
      <c r="C116" s="64" t="s">
        <v>14</v>
      </c>
      <c r="E116" t="s">
        <v>295</v>
      </c>
      <c r="F116" s="64" t="s">
        <v>510</v>
      </c>
      <c r="G116" t="s">
        <v>291</v>
      </c>
      <c r="H116" t="s">
        <v>292</v>
      </c>
      <c r="J116" t="s">
        <v>28</v>
      </c>
      <c r="K116" t="s">
        <v>29</v>
      </c>
    </row>
    <row r="117" spans="1:11">
      <c r="A117" t="s">
        <v>511</v>
      </c>
      <c r="B117">
        <v>94</v>
      </c>
      <c r="C117" s="64" t="s">
        <v>14</v>
      </c>
      <c r="E117" t="s">
        <v>296</v>
      </c>
      <c r="F117" s="64" t="s">
        <v>512</v>
      </c>
      <c r="G117" t="s">
        <v>297</v>
      </c>
      <c r="H117" t="s">
        <v>298</v>
      </c>
      <c r="J117" t="s">
        <v>28</v>
      </c>
      <c r="K117" t="s">
        <v>29</v>
      </c>
    </row>
    <row r="118" spans="1:11">
      <c r="A118" t="s">
        <v>513</v>
      </c>
      <c r="B118">
        <v>95</v>
      </c>
      <c r="C118" s="64" t="s">
        <v>14</v>
      </c>
      <c r="E118" t="s">
        <v>299</v>
      </c>
      <c r="F118" s="64" t="s">
        <v>400</v>
      </c>
      <c r="G118" t="s">
        <v>297</v>
      </c>
      <c r="H118" t="s">
        <v>298</v>
      </c>
      <c r="J118" t="s">
        <v>28</v>
      </c>
      <c r="K118" t="s">
        <v>29</v>
      </c>
    </row>
    <row r="119" spans="1:11">
      <c r="A119" t="s">
        <v>514</v>
      </c>
      <c r="B119">
        <v>96</v>
      </c>
      <c r="C119" s="64" t="s">
        <v>14</v>
      </c>
      <c r="E119" t="s">
        <v>300</v>
      </c>
      <c r="F119" s="64" t="s">
        <v>515</v>
      </c>
      <c r="G119" t="s">
        <v>297</v>
      </c>
      <c r="H119" t="s">
        <v>298</v>
      </c>
      <c r="J119" t="s">
        <v>28</v>
      </c>
      <c r="K119" t="s">
        <v>29</v>
      </c>
    </row>
    <row r="120" spans="1:11">
      <c r="A120" t="s">
        <v>516</v>
      </c>
      <c r="B120">
        <v>97</v>
      </c>
      <c r="C120" s="64" t="s">
        <v>14</v>
      </c>
      <c r="E120" t="s">
        <v>301</v>
      </c>
      <c r="F120" s="64" t="s">
        <v>517</v>
      </c>
      <c r="G120" t="s">
        <v>297</v>
      </c>
      <c r="H120" t="s">
        <v>298</v>
      </c>
      <c r="J120" t="s">
        <v>28</v>
      </c>
      <c r="K120" t="s">
        <v>29</v>
      </c>
    </row>
    <row r="121" spans="1:11">
      <c r="A121" t="s">
        <v>518</v>
      </c>
      <c r="B121">
        <v>98</v>
      </c>
      <c r="C121" s="64" t="s">
        <v>14</v>
      </c>
      <c r="E121" t="s">
        <v>302</v>
      </c>
      <c r="F121" s="64" t="s">
        <v>519</v>
      </c>
      <c r="G121" t="s">
        <v>303</v>
      </c>
      <c r="H121" t="s">
        <v>304</v>
      </c>
      <c r="J121" t="s">
        <v>28</v>
      </c>
      <c r="K121" t="s">
        <v>29</v>
      </c>
    </row>
    <row r="122" spans="1:11">
      <c r="A122" t="s">
        <v>520</v>
      </c>
      <c r="B122">
        <v>99</v>
      </c>
      <c r="C122" s="64" t="s">
        <v>14</v>
      </c>
      <c r="E122" t="s">
        <v>305</v>
      </c>
      <c r="F122" s="64" t="s">
        <v>521</v>
      </c>
      <c r="G122" t="s">
        <v>303</v>
      </c>
      <c r="H122" t="s">
        <v>304</v>
      </c>
      <c r="J122" t="s">
        <v>28</v>
      </c>
      <c r="K122" t="s">
        <v>29</v>
      </c>
    </row>
    <row r="123" spans="1:11">
      <c r="A123" t="s">
        <v>522</v>
      </c>
      <c r="B123">
        <v>100</v>
      </c>
      <c r="C123" s="64" t="s">
        <v>14</v>
      </c>
      <c r="E123" t="s">
        <v>306</v>
      </c>
      <c r="F123" s="64" t="s">
        <v>523</v>
      </c>
      <c r="G123" t="s">
        <v>303</v>
      </c>
      <c r="H123" t="s">
        <v>304</v>
      </c>
      <c r="J123" t="s">
        <v>28</v>
      </c>
      <c r="K123" t="s">
        <v>29</v>
      </c>
    </row>
    <row r="124" spans="1:11">
      <c r="A124" t="s">
        <v>524</v>
      </c>
      <c r="B124">
        <v>101</v>
      </c>
      <c r="C124" s="64" t="s">
        <v>14</v>
      </c>
      <c r="E124" t="s">
        <v>307</v>
      </c>
      <c r="F124" s="64" t="s">
        <v>525</v>
      </c>
      <c r="G124" t="s">
        <v>303</v>
      </c>
      <c r="H124" t="s">
        <v>304</v>
      </c>
      <c r="J124" t="s">
        <v>28</v>
      </c>
      <c r="K124" t="s">
        <v>29</v>
      </c>
    </row>
    <row r="125" spans="1:11">
      <c r="A125" t="s">
        <v>526</v>
      </c>
      <c r="B125">
        <v>102</v>
      </c>
      <c r="C125" s="64" t="s">
        <v>14</v>
      </c>
      <c r="E125" t="s">
        <v>308</v>
      </c>
      <c r="F125" s="64" t="s">
        <v>527</v>
      </c>
      <c r="G125" t="s">
        <v>309</v>
      </c>
      <c r="H125" t="s">
        <v>310</v>
      </c>
      <c r="J125" t="s">
        <v>28</v>
      </c>
      <c r="K125" t="s">
        <v>29</v>
      </c>
    </row>
    <row r="126" spans="1:11">
      <c r="A126" t="s">
        <v>528</v>
      </c>
      <c r="B126">
        <v>103</v>
      </c>
      <c r="C126" s="64" t="s">
        <v>14</v>
      </c>
      <c r="E126" t="s">
        <v>311</v>
      </c>
      <c r="F126" s="64" t="s">
        <v>452</v>
      </c>
      <c r="G126" t="s">
        <v>309</v>
      </c>
      <c r="H126" t="s">
        <v>310</v>
      </c>
      <c r="J126" t="s">
        <v>28</v>
      </c>
      <c r="K126" t="s">
        <v>29</v>
      </c>
    </row>
    <row r="127" spans="1:11">
      <c r="A127" t="s">
        <v>529</v>
      </c>
      <c r="B127">
        <v>104</v>
      </c>
      <c r="C127" s="64" t="s">
        <v>14</v>
      </c>
      <c r="E127" t="s">
        <v>312</v>
      </c>
      <c r="F127" s="64" t="s">
        <v>530</v>
      </c>
      <c r="G127" t="s">
        <v>309</v>
      </c>
      <c r="H127" t="s">
        <v>310</v>
      </c>
      <c r="J127" t="s">
        <v>28</v>
      </c>
      <c r="K127" t="s">
        <v>29</v>
      </c>
    </row>
    <row r="128" spans="1:11">
      <c r="A128" t="s">
        <v>531</v>
      </c>
      <c r="B128">
        <v>105</v>
      </c>
      <c r="C128" s="64" t="s">
        <v>14</v>
      </c>
      <c r="E128" t="s">
        <v>313</v>
      </c>
      <c r="F128" s="64" t="s">
        <v>532</v>
      </c>
      <c r="G128" t="s">
        <v>309</v>
      </c>
      <c r="H128" t="s">
        <v>310</v>
      </c>
      <c r="J128" t="s">
        <v>28</v>
      </c>
      <c r="K128" t="s">
        <v>29</v>
      </c>
    </row>
    <row r="129" spans="1:11">
      <c r="A129" t="s">
        <v>533</v>
      </c>
      <c r="B129">
        <v>106</v>
      </c>
      <c r="C129" s="64" t="s">
        <v>14</v>
      </c>
      <c r="E129" t="s">
        <v>314</v>
      </c>
      <c r="F129" s="64" t="s">
        <v>534</v>
      </c>
      <c r="G129" t="s">
        <v>315</v>
      </c>
      <c r="H129" t="s">
        <v>316</v>
      </c>
      <c r="J129" t="s">
        <v>28</v>
      </c>
      <c r="K129" t="s">
        <v>29</v>
      </c>
    </row>
    <row r="130" spans="1:11">
      <c r="A130" t="s">
        <v>535</v>
      </c>
      <c r="B130">
        <v>107</v>
      </c>
      <c r="C130" s="64" t="s">
        <v>14</v>
      </c>
      <c r="E130" t="s">
        <v>317</v>
      </c>
      <c r="F130" s="64" t="s">
        <v>355</v>
      </c>
      <c r="G130" t="s">
        <v>315</v>
      </c>
      <c r="H130" t="s">
        <v>316</v>
      </c>
      <c r="J130" t="s">
        <v>28</v>
      </c>
      <c r="K130" t="s">
        <v>29</v>
      </c>
    </row>
    <row r="131" spans="1:11">
      <c r="A131" t="s">
        <v>536</v>
      </c>
      <c r="B131">
        <v>108</v>
      </c>
      <c r="C131" s="64" t="s">
        <v>14</v>
      </c>
      <c r="E131" t="s">
        <v>318</v>
      </c>
      <c r="F131" s="64" t="s">
        <v>474</v>
      </c>
      <c r="G131" t="s">
        <v>315</v>
      </c>
      <c r="H131" t="s">
        <v>316</v>
      </c>
      <c r="J131" t="s">
        <v>28</v>
      </c>
      <c r="K131" t="s">
        <v>29</v>
      </c>
    </row>
    <row r="132" spans="1:11">
      <c r="A132" t="s">
        <v>537</v>
      </c>
      <c r="B132">
        <v>109</v>
      </c>
      <c r="C132" s="64" t="s">
        <v>14</v>
      </c>
      <c r="E132" t="s">
        <v>319</v>
      </c>
      <c r="F132" s="64" t="s">
        <v>426</v>
      </c>
      <c r="G132" t="s">
        <v>315</v>
      </c>
      <c r="H132" t="s">
        <v>316</v>
      </c>
      <c r="J132" t="s">
        <v>28</v>
      </c>
      <c r="K132" t="s">
        <v>29</v>
      </c>
    </row>
    <row r="133" spans="1:11">
      <c r="A133" t="s">
        <v>538</v>
      </c>
      <c r="B133">
        <v>110</v>
      </c>
      <c r="C133" s="64" t="s">
        <v>14</v>
      </c>
      <c r="E133" t="s">
        <v>320</v>
      </c>
      <c r="F133" s="64" t="s">
        <v>539</v>
      </c>
      <c r="G133" t="s">
        <v>321</v>
      </c>
      <c r="H133" t="s">
        <v>322</v>
      </c>
      <c r="J133" t="s">
        <v>28</v>
      </c>
      <c r="K133" t="s">
        <v>29</v>
      </c>
    </row>
    <row r="134" spans="1:11">
      <c r="A134" t="s">
        <v>540</v>
      </c>
      <c r="B134">
        <v>111</v>
      </c>
      <c r="C134" s="64" t="s">
        <v>14</v>
      </c>
      <c r="E134" t="s">
        <v>323</v>
      </c>
      <c r="F134" s="64" t="s">
        <v>358</v>
      </c>
      <c r="G134" t="s">
        <v>321</v>
      </c>
      <c r="H134" t="s">
        <v>322</v>
      </c>
      <c r="J134" t="s">
        <v>28</v>
      </c>
      <c r="K134" t="s">
        <v>29</v>
      </c>
    </row>
    <row r="135" spans="1:11">
      <c r="A135" t="s">
        <v>541</v>
      </c>
      <c r="B135">
        <v>112</v>
      </c>
      <c r="C135" s="64" t="s">
        <v>14</v>
      </c>
      <c r="E135" t="s">
        <v>324</v>
      </c>
      <c r="F135" s="64" t="s">
        <v>358</v>
      </c>
      <c r="G135" t="s">
        <v>321</v>
      </c>
      <c r="H135" t="s">
        <v>322</v>
      </c>
      <c r="J135" t="s">
        <v>28</v>
      </c>
      <c r="K135" t="s">
        <v>29</v>
      </c>
    </row>
    <row r="136" spans="1:11">
      <c r="A136" t="s">
        <v>542</v>
      </c>
      <c r="B136">
        <v>113</v>
      </c>
      <c r="C136" s="64" t="s">
        <v>14</v>
      </c>
      <c r="E136" t="s">
        <v>325</v>
      </c>
      <c r="F136" s="64" t="s">
        <v>358</v>
      </c>
      <c r="G136" t="s">
        <v>321</v>
      </c>
      <c r="H136" t="s">
        <v>322</v>
      </c>
      <c r="J136" t="s">
        <v>28</v>
      </c>
      <c r="K136" t="s">
        <v>29</v>
      </c>
    </row>
    <row r="137" spans="1:11">
      <c r="A137" t="s">
        <v>543</v>
      </c>
      <c r="B137">
        <v>114</v>
      </c>
      <c r="C137" s="64" t="s">
        <v>14</v>
      </c>
      <c r="E137" t="s">
        <v>326</v>
      </c>
      <c r="F137" s="64" t="s">
        <v>358</v>
      </c>
      <c r="G137" t="s">
        <v>327</v>
      </c>
      <c r="H137" t="s">
        <v>34</v>
      </c>
      <c r="J137" t="s">
        <v>28</v>
      </c>
      <c r="K137" t="s">
        <v>29</v>
      </c>
    </row>
    <row r="138" spans="1:11">
      <c r="A138" t="s">
        <v>544</v>
      </c>
      <c r="B138">
        <v>115</v>
      </c>
      <c r="C138" s="64" t="s">
        <v>14</v>
      </c>
      <c r="E138" t="s">
        <v>328</v>
      </c>
      <c r="F138" s="64" t="s">
        <v>358</v>
      </c>
      <c r="G138" t="s">
        <v>327</v>
      </c>
      <c r="H138" t="s">
        <v>34</v>
      </c>
      <c r="J138" t="s">
        <v>28</v>
      </c>
      <c r="K138" t="s">
        <v>29</v>
      </c>
    </row>
    <row r="139" spans="1:11">
      <c r="A139" t="s">
        <v>545</v>
      </c>
      <c r="B139">
        <v>116</v>
      </c>
      <c r="C139" s="64" t="s">
        <v>14</v>
      </c>
      <c r="E139" t="s">
        <v>329</v>
      </c>
      <c r="F139" s="64" t="s">
        <v>358</v>
      </c>
      <c r="G139" t="s">
        <v>327</v>
      </c>
      <c r="H139" t="s">
        <v>34</v>
      </c>
      <c r="J139" t="s">
        <v>28</v>
      </c>
      <c r="K139" t="s">
        <v>29</v>
      </c>
    </row>
    <row r="140" spans="1:11">
      <c r="A140" t="s">
        <v>546</v>
      </c>
      <c r="B140">
        <v>117</v>
      </c>
      <c r="C140" s="64" t="s">
        <v>14</v>
      </c>
      <c r="E140" t="s">
        <v>330</v>
      </c>
      <c r="F140" s="64" t="s">
        <v>358</v>
      </c>
      <c r="G140" t="s">
        <v>327</v>
      </c>
      <c r="H140" t="s">
        <v>34</v>
      </c>
      <c r="J140" t="s">
        <v>28</v>
      </c>
      <c r="K140" t="s">
        <v>29</v>
      </c>
    </row>
    <row r="141" spans="1:11">
      <c r="A141" t="s">
        <v>547</v>
      </c>
      <c r="B141">
        <v>118</v>
      </c>
      <c r="C141" s="64" t="s">
        <v>14</v>
      </c>
      <c r="E141" t="s">
        <v>331</v>
      </c>
      <c r="F141" s="64" t="s">
        <v>358</v>
      </c>
      <c r="G141" t="s">
        <v>332</v>
      </c>
      <c r="H141" t="s">
        <v>34</v>
      </c>
      <c r="J141" t="s">
        <v>28</v>
      </c>
      <c r="K141" t="s">
        <v>29</v>
      </c>
    </row>
    <row r="142" spans="1:11">
      <c r="A142" t="s">
        <v>548</v>
      </c>
      <c r="B142">
        <v>119</v>
      </c>
      <c r="C142" s="64" t="s">
        <v>14</v>
      </c>
      <c r="E142" t="s">
        <v>333</v>
      </c>
      <c r="F142" s="64" t="s">
        <v>358</v>
      </c>
      <c r="G142" t="s">
        <v>332</v>
      </c>
      <c r="H142" t="s">
        <v>34</v>
      </c>
      <c r="J142" t="s">
        <v>28</v>
      </c>
      <c r="K142" t="s">
        <v>29</v>
      </c>
    </row>
    <row r="143" spans="1:11">
      <c r="A143" t="s">
        <v>549</v>
      </c>
      <c r="B143">
        <v>120</v>
      </c>
      <c r="C143" s="64" t="s">
        <v>14</v>
      </c>
      <c r="E143" t="s">
        <v>334</v>
      </c>
      <c r="F143" s="64" t="s">
        <v>358</v>
      </c>
      <c r="G143" t="s">
        <v>332</v>
      </c>
      <c r="H143" t="s">
        <v>34</v>
      </c>
      <c r="J143" t="s">
        <v>28</v>
      </c>
      <c r="K143" t="s">
        <v>29</v>
      </c>
    </row>
    <row r="144" spans="1:11">
      <c r="A144" t="s">
        <v>550</v>
      </c>
      <c r="B144">
        <v>121</v>
      </c>
      <c r="C144" s="64" t="s">
        <v>14</v>
      </c>
      <c r="E144" t="s">
        <v>335</v>
      </c>
      <c r="F144" s="64" t="s">
        <v>358</v>
      </c>
      <c r="G144" t="s">
        <v>332</v>
      </c>
      <c r="H144" t="s">
        <v>34</v>
      </c>
      <c r="J144" t="s">
        <v>28</v>
      </c>
      <c r="K144" t="s">
        <v>29</v>
      </c>
    </row>
    <row r="145" spans="1:11">
      <c r="A145" t="s">
        <v>551</v>
      </c>
      <c r="B145">
        <v>122</v>
      </c>
      <c r="C145" s="64" t="s">
        <v>14</v>
      </c>
      <c r="E145" t="s">
        <v>336</v>
      </c>
      <c r="F145" s="64" t="s">
        <v>552</v>
      </c>
      <c r="G145" t="s">
        <v>553</v>
      </c>
      <c r="H145" t="s">
        <v>337</v>
      </c>
      <c r="J145" t="s">
        <v>28</v>
      </c>
      <c r="K145" t="s">
        <v>29</v>
      </c>
    </row>
    <row r="146" spans="1:11">
      <c r="A146" t="s">
        <v>554</v>
      </c>
      <c r="B146">
        <v>123</v>
      </c>
      <c r="C146" s="64" t="s">
        <v>14</v>
      </c>
      <c r="E146" t="s">
        <v>338</v>
      </c>
      <c r="F146" s="64" t="s">
        <v>494</v>
      </c>
      <c r="G146" t="s">
        <v>553</v>
      </c>
      <c r="H146" t="s">
        <v>337</v>
      </c>
      <c r="J146" t="s">
        <v>28</v>
      </c>
      <c r="K146" t="s">
        <v>29</v>
      </c>
    </row>
    <row r="147" spans="1:11">
      <c r="A147" t="s">
        <v>555</v>
      </c>
      <c r="B147">
        <v>124</v>
      </c>
      <c r="C147" s="64" t="s">
        <v>14</v>
      </c>
      <c r="E147" t="s">
        <v>339</v>
      </c>
      <c r="F147" s="64" t="s">
        <v>358</v>
      </c>
      <c r="G147" t="s">
        <v>553</v>
      </c>
      <c r="H147" t="s">
        <v>556</v>
      </c>
    </row>
    <row r="148" spans="1:11">
      <c r="A148" t="s">
        <v>557</v>
      </c>
      <c r="B148">
        <v>125</v>
      </c>
      <c r="C148" s="64" t="s">
        <v>14</v>
      </c>
      <c r="E148" t="s">
        <v>340</v>
      </c>
      <c r="F148" s="64" t="s">
        <v>358</v>
      </c>
      <c r="G148" t="s">
        <v>553</v>
      </c>
      <c r="H148" t="s">
        <v>556</v>
      </c>
    </row>
    <row r="149" spans="1:11">
      <c r="A149" t="s">
        <v>558</v>
      </c>
      <c r="B149">
        <v>126</v>
      </c>
      <c r="C149" s="64" t="s">
        <v>14</v>
      </c>
      <c r="E149" t="s">
        <v>341</v>
      </c>
      <c r="F149" s="64" t="s">
        <v>559</v>
      </c>
      <c r="G149" t="s">
        <v>342</v>
      </c>
      <c r="H149" t="s">
        <v>343</v>
      </c>
      <c r="J149" t="s">
        <v>28</v>
      </c>
      <c r="K149" t="s">
        <v>29</v>
      </c>
    </row>
    <row r="150" spans="1:11">
      <c r="A150" t="s">
        <v>560</v>
      </c>
      <c r="B150">
        <v>127</v>
      </c>
      <c r="C150" s="64" t="s">
        <v>14</v>
      </c>
      <c r="E150" t="s">
        <v>344</v>
      </c>
      <c r="F150" s="64" t="s">
        <v>358</v>
      </c>
      <c r="G150" t="s">
        <v>342</v>
      </c>
      <c r="H150" t="s">
        <v>343</v>
      </c>
      <c r="J150" t="s">
        <v>28</v>
      </c>
      <c r="K150" t="s">
        <v>29</v>
      </c>
    </row>
    <row r="151" spans="1:11">
      <c r="A151" t="s">
        <v>561</v>
      </c>
      <c r="B151">
        <v>128</v>
      </c>
      <c r="C151" s="64" t="s">
        <v>14</v>
      </c>
      <c r="E151" t="s">
        <v>345</v>
      </c>
      <c r="F151" s="64" t="s">
        <v>562</v>
      </c>
      <c r="G151" t="s">
        <v>342</v>
      </c>
      <c r="H151" t="s">
        <v>343</v>
      </c>
      <c r="J151" t="s">
        <v>28</v>
      </c>
      <c r="K151" t="s">
        <v>29</v>
      </c>
    </row>
    <row r="152" spans="1:11">
      <c r="A152" t="s">
        <v>563</v>
      </c>
      <c r="B152">
        <v>129</v>
      </c>
      <c r="C152" s="64" t="s">
        <v>14</v>
      </c>
      <c r="E152" t="s">
        <v>346</v>
      </c>
      <c r="F152" s="64" t="s">
        <v>564</v>
      </c>
      <c r="G152" t="s">
        <v>342</v>
      </c>
      <c r="H152" t="s">
        <v>343</v>
      </c>
      <c r="J152" t="s">
        <v>28</v>
      </c>
      <c r="K152" t="s">
        <v>29</v>
      </c>
    </row>
    <row r="153" spans="1:11">
      <c r="A153" t="s">
        <v>565</v>
      </c>
      <c r="B153">
        <v>130</v>
      </c>
      <c r="C153" s="64" t="s">
        <v>14</v>
      </c>
      <c r="E153" t="s">
        <v>347</v>
      </c>
      <c r="F153" s="64" t="s">
        <v>449</v>
      </c>
      <c r="G153" t="s">
        <v>348</v>
      </c>
      <c r="H153" t="s">
        <v>349</v>
      </c>
      <c r="J153" t="s">
        <v>28</v>
      </c>
      <c r="K153" t="s">
        <v>29</v>
      </c>
    </row>
    <row r="154" spans="1:11">
      <c r="A154" t="s">
        <v>566</v>
      </c>
      <c r="B154">
        <v>131</v>
      </c>
      <c r="C154" s="64" t="s">
        <v>14</v>
      </c>
      <c r="E154" t="s">
        <v>350</v>
      </c>
      <c r="F154" s="64" t="s">
        <v>567</v>
      </c>
      <c r="G154" t="s">
        <v>348</v>
      </c>
      <c r="H154" t="s">
        <v>349</v>
      </c>
      <c r="J154" t="s">
        <v>28</v>
      </c>
      <c r="K154" t="s">
        <v>29</v>
      </c>
    </row>
    <row r="155" spans="1:11">
      <c r="A155" t="s">
        <v>568</v>
      </c>
      <c r="B155">
        <v>132</v>
      </c>
      <c r="C155" s="64" t="s">
        <v>14</v>
      </c>
      <c r="E155" t="s">
        <v>569</v>
      </c>
      <c r="F155" s="64" t="s">
        <v>486</v>
      </c>
      <c r="G155" t="s">
        <v>348</v>
      </c>
      <c r="H155" t="s">
        <v>349</v>
      </c>
      <c r="J155" t="s">
        <v>28</v>
      </c>
      <c r="K155" t="s">
        <v>29</v>
      </c>
    </row>
    <row r="156" spans="1:11">
      <c r="A156" t="s">
        <v>570</v>
      </c>
      <c r="B156">
        <v>133</v>
      </c>
      <c r="C156" s="64" t="s">
        <v>14</v>
      </c>
      <c r="E156" t="s">
        <v>571</v>
      </c>
      <c r="F156" s="64" t="s">
        <v>358</v>
      </c>
      <c r="G156" t="s">
        <v>348</v>
      </c>
      <c r="H156" t="s">
        <v>349</v>
      </c>
      <c r="J156" t="s">
        <v>28</v>
      </c>
      <c r="K156" t="s">
        <v>29</v>
      </c>
    </row>
    <row r="157" spans="1:11">
      <c r="A157" t="s">
        <v>572</v>
      </c>
      <c r="B157">
        <v>134</v>
      </c>
      <c r="C157" s="64" t="s">
        <v>14</v>
      </c>
      <c r="E157" t="s">
        <v>351</v>
      </c>
      <c r="G157" t="s">
        <v>352</v>
      </c>
      <c r="H157" t="s">
        <v>573</v>
      </c>
      <c r="J157" t="s">
        <v>28</v>
      </c>
      <c r="K157" t="s">
        <v>29</v>
      </c>
    </row>
    <row r="158" spans="1:11">
      <c r="A158" t="s">
        <v>574</v>
      </c>
      <c r="B158">
        <v>135</v>
      </c>
      <c r="C158" s="64" t="s">
        <v>14</v>
      </c>
      <c r="G158" t="s">
        <v>352</v>
      </c>
      <c r="H158" t="s">
        <v>573</v>
      </c>
      <c r="J158" t="s">
        <v>28</v>
      </c>
      <c r="K15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88A1-F3EA-402C-B5DD-6AA47B219246}">
  <dimension ref="A8:K14"/>
  <sheetViews>
    <sheetView workbookViewId="0">
      <selection activeCell="O22" sqref="O22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708</v>
      </c>
      <c r="C9">
        <v>6</v>
      </c>
      <c r="E9" t="s">
        <v>709</v>
      </c>
      <c r="F9" s="64" t="s">
        <v>726</v>
      </c>
      <c r="G9" t="s">
        <v>709</v>
      </c>
      <c r="H9" t="s">
        <v>710</v>
      </c>
    </row>
    <row r="10" spans="1:11">
      <c r="A10" t="s">
        <v>711</v>
      </c>
      <c r="C10">
        <v>1</v>
      </c>
      <c r="E10" t="s">
        <v>712</v>
      </c>
      <c r="F10" s="64" t="s">
        <v>486</v>
      </c>
      <c r="G10" t="s">
        <v>712</v>
      </c>
      <c r="H10" t="s">
        <v>713</v>
      </c>
    </row>
    <row r="11" spans="1:11">
      <c r="A11" t="s">
        <v>714</v>
      </c>
      <c r="C11">
        <v>1</v>
      </c>
      <c r="E11" t="s">
        <v>715</v>
      </c>
      <c r="F11" s="64" t="s">
        <v>486</v>
      </c>
      <c r="G11" t="s">
        <v>715</v>
      </c>
      <c r="H11" t="s">
        <v>716</v>
      </c>
    </row>
    <row r="12" spans="1:11">
      <c r="A12" t="s">
        <v>717</v>
      </c>
      <c r="C12">
        <v>1</v>
      </c>
      <c r="E12" t="s">
        <v>718</v>
      </c>
      <c r="F12" s="64" t="s">
        <v>486</v>
      </c>
      <c r="G12" t="s">
        <v>718</v>
      </c>
      <c r="H12" t="s">
        <v>719</v>
      </c>
    </row>
    <row r="13" spans="1:11">
      <c r="A13" t="s">
        <v>720</v>
      </c>
      <c r="C13">
        <v>1</v>
      </c>
      <c r="E13" t="s">
        <v>721</v>
      </c>
      <c r="F13" s="64" t="s">
        <v>727</v>
      </c>
      <c r="G13" t="s">
        <v>721</v>
      </c>
      <c r="H13" t="s">
        <v>722</v>
      </c>
    </row>
    <row r="14" spans="1:11">
      <c r="A14" t="s">
        <v>723</v>
      </c>
      <c r="C14">
        <v>2</v>
      </c>
      <c r="E14" t="s">
        <v>724</v>
      </c>
      <c r="F14" s="64"/>
      <c r="G14" t="s">
        <v>724</v>
      </c>
      <c r="H14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1BAF-B577-4511-8694-0E8B1800D112}">
  <dimension ref="A8:K14"/>
  <sheetViews>
    <sheetView workbookViewId="0">
      <selection activeCell="O22" sqref="O22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728</v>
      </c>
      <c r="C9">
        <v>1</v>
      </c>
      <c r="E9" t="s">
        <v>729</v>
      </c>
      <c r="F9" s="69" t="s">
        <v>358</v>
      </c>
      <c r="G9" t="s">
        <v>729</v>
      </c>
      <c r="H9" t="s">
        <v>730</v>
      </c>
    </row>
    <row r="10" spans="1:11">
      <c r="A10" t="s">
        <v>731</v>
      </c>
      <c r="C10">
        <v>1</v>
      </c>
      <c r="E10" t="s">
        <v>729</v>
      </c>
      <c r="F10" s="69" t="s">
        <v>358</v>
      </c>
      <c r="G10" t="s">
        <v>729</v>
      </c>
      <c r="H10" t="s">
        <v>732</v>
      </c>
    </row>
    <row r="11" spans="1:11">
      <c r="A11" t="s">
        <v>733</v>
      </c>
      <c r="C11">
        <v>1</v>
      </c>
      <c r="E11" t="s">
        <v>734</v>
      </c>
      <c r="F11" s="69" t="s">
        <v>358</v>
      </c>
      <c r="G11" t="s">
        <v>734</v>
      </c>
      <c r="H11" t="s">
        <v>732</v>
      </c>
    </row>
    <row r="12" spans="1:11">
      <c r="A12" t="s">
        <v>735</v>
      </c>
      <c r="C12">
        <v>1</v>
      </c>
      <c r="E12" t="s">
        <v>734</v>
      </c>
      <c r="F12" s="69" t="s">
        <v>358</v>
      </c>
      <c r="G12" t="s">
        <v>734</v>
      </c>
      <c r="H12" t="s">
        <v>732</v>
      </c>
    </row>
    <row r="13" spans="1:11">
      <c r="F13" s="64"/>
    </row>
    <row r="14" spans="1:11">
      <c r="F14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CE99-C91B-405F-8185-B108C391223E}">
  <dimension ref="A8:K12"/>
  <sheetViews>
    <sheetView workbookViewId="0">
      <selection activeCell="O22" sqref="O22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728</v>
      </c>
      <c r="C9">
        <v>1</v>
      </c>
      <c r="E9" t="s">
        <v>729</v>
      </c>
      <c r="F9" s="69" t="s">
        <v>358</v>
      </c>
      <c r="G9" t="s">
        <v>729</v>
      </c>
      <c r="H9" t="s">
        <v>730</v>
      </c>
    </row>
    <row r="10" spans="1:11">
      <c r="A10" t="s">
        <v>731</v>
      </c>
      <c r="C10">
        <v>1</v>
      </c>
      <c r="E10" t="s">
        <v>729</v>
      </c>
      <c r="F10" s="69" t="s">
        <v>358</v>
      </c>
      <c r="G10" t="s">
        <v>729</v>
      </c>
      <c r="H10" t="s">
        <v>732</v>
      </c>
    </row>
    <row r="11" spans="1:11">
      <c r="A11" t="s">
        <v>733</v>
      </c>
      <c r="C11">
        <v>1</v>
      </c>
      <c r="E11" t="s">
        <v>734</v>
      </c>
      <c r="F11" s="69" t="s">
        <v>358</v>
      </c>
      <c r="G11" t="s">
        <v>734</v>
      </c>
      <c r="H11" t="s">
        <v>732</v>
      </c>
    </row>
    <row r="12" spans="1:11">
      <c r="A12" t="s">
        <v>735</v>
      </c>
      <c r="C12">
        <v>1</v>
      </c>
      <c r="E12" t="s">
        <v>734</v>
      </c>
      <c r="F12" s="69" t="s">
        <v>358</v>
      </c>
      <c r="G12" t="s">
        <v>734</v>
      </c>
      <c r="H12" t="s">
        <v>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44D3-F357-4066-A97C-4E1FE2D35561}">
  <sheetPr codeName="Sheet3"/>
  <dimension ref="A8:K18"/>
  <sheetViews>
    <sheetView workbookViewId="0">
      <selection activeCell="F14" sqref="F14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650</v>
      </c>
      <c r="C9">
        <v>4</v>
      </c>
      <c r="E9" t="s">
        <v>660</v>
      </c>
      <c r="F9" s="64" t="s">
        <v>704</v>
      </c>
      <c r="G9" t="s">
        <v>660</v>
      </c>
      <c r="H9" t="s">
        <v>669</v>
      </c>
    </row>
    <row r="10" spans="1:11">
      <c r="A10" t="s">
        <v>651</v>
      </c>
      <c r="C10">
        <v>10</v>
      </c>
      <c r="E10" t="s">
        <v>661</v>
      </c>
      <c r="F10" s="64" t="s">
        <v>705</v>
      </c>
      <c r="G10" t="s">
        <v>661</v>
      </c>
      <c r="H10" t="s">
        <v>670</v>
      </c>
    </row>
    <row r="11" spans="1:11">
      <c r="A11" t="s">
        <v>652</v>
      </c>
      <c r="C11">
        <v>2</v>
      </c>
      <c r="E11" t="s">
        <v>662</v>
      </c>
      <c r="F11" s="64"/>
      <c r="G11" t="s">
        <v>662</v>
      </c>
      <c r="H11" t="s">
        <v>671</v>
      </c>
    </row>
    <row r="12" spans="1:11">
      <c r="A12" t="s">
        <v>653</v>
      </c>
      <c r="C12">
        <v>2</v>
      </c>
      <c r="E12" t="s">
        <v>663</v>
      </c>
      <c r="F12" s="64" t="s">
        <v>706</v>
      </c>
      <c r="G12" t="s">
        <v>663</v>
      </c>
      <c r="H12" t="s">
        <v>672</v>
      </c>
    </row>
    <row r="13" spans="1:11">
      <c r="A13" t="s">
        <v>654</v>
      </c>
      <c r="C13">
        <v>1</v>
      </c>
      <c r="E13" t="s">
        <v>664</v>
      </c>
      <c r="F13" s="64" t="s">
        <v>358</v>
      </c>
      <c r="G13" t="s">
        <v>664</v>
      </c>
      <c r="H13" t="s">
        <v>673</v>
      </c>
    </row>
    <row r="14" spans="1:11">
      <c r="A14" t="s">
        <v>655</v>
      </c>
      <c r="C14">
        <v>1</v>
      </c>
      <c r="E14" t="s">
        <v>665</v>
      </c>
      <c r="F14" s="64" t="s">
        <v>486</v>
      </c>
      <c r="G14" t="s">
        <v>665</v>
      </c>
      <c r="H14" t="s">
        <v>674</v>
      </c>
    </row>
    <row r="15" spans="1:11">
      <c r="A15" t="s">
        <v>656</v>
      </c>
      <c r="C15">
        <v>5</v>
      </c>
      <c r="E15" t="s">
        <v>666</v>
      </c>
      <c r="F15" s="64" t="s">
        <v>694</v>
      </c>
      <c r="G15" t="s">
        <v>666</v>
      </c>
      <c r="H15" t="s">
        <v>675</v>
      </c>
    </row>
    <row r="16" spans="1:11">
      <c r="A16" t="s">
        <v>657</v>
      </c>
      <c r="C16">
        <v>287</v>
      </c>
      <c r="E16" t="s">
        <v>667</v>
      </c>
      <c r="F16" s="64" t="s">
        <v>695</v>
      </c>
      <c r="G16" t="s">
        <v>667</v>
      </c>
      <c r="H16" t="s">
        <v>676</v>
      </c>
    </row>
    <row r="17" spans="1:8">
      <c r="A17" t="s">
        <v>658</v>
      </c>
      <c r="C17">
        <v>2</v>
      </c>
      <c r="E17" t="s">
        <v>664</v>
      </c>
      <c r="F17" s="64" t="s">
        <v>679</v>
      </c>
      <c r="G17" t="s">
        <v>664</v>
      </c>
      <c r="H17" t="s">
        <v>677</v>
      </c>
    </row>
    <row r="18" spans="1:8">
      <c r="A18" t="s">
        <v>659</v>
      </c>
      <c r="C18">
        <v>2</v>
      </c>
      <c r="E18" t="s">
        <v>668</v>
      </c>
      <c r="G18" t="s">
        <v>668</v>
      </c>
      <c r="H18" t="s">
        <v>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638B-1855-4DA5-8F0E-073779909A2D}">
  <sheetPr codeName="Sheet4"/>
  <dimension ref="A8:K18"/>
  <sheetViews>
    <sheetView tabSelected="1" workbookViewId="0">
      <selection activeCell="F14" sqref="F14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650</v>
      </c>
      <c r="C9">
        <v>4</v>
      </c>
      <c r="E9" t="s">
        <v>660</v>
      </c>
      <c r="F9" s="64" t="s">
        <v>704</v>
      </c>
      <c r="G9" t="s">
        <v>660</v>
      </c>
      <c r="H9" t="s">
        <v>669</v>
      </c>
    </row>
    <row r="10" spans="1:11">
      <c r="A10" t="s">
        <v>651</v>
      </c>
      <c r="C10">
        <v>10</v>
      </c>
      <c r="E10" t="s">
        <v>661</v>
      </c>
      <c r="F10" s="64" t="s">
        <v>705</v>
      </c>
      <c r="G10" t="s">
        <v>661</v>
      </c>
      <c r="H10" t="s">
        <v>670</v>
      </c>
    </row>
    <row r="11" spans="1:11">
      <c r="A11" t="s">
        <v>652</v>
      </c>
      <c r="C11">
        <v>2</v>
      </c>
      <c r="E11" t="s">
        <v>662</v>
      </c>
      <c r="F11" s="64"/>
      <c r="G11" t="s">
        <v>662</v>
      </c>
      <c r="H11" t="s">
        <v>671</v>
      </c>
    </row>
    <row r="12" spans="1:11">
      <c r="A12" t="s">
        <v>653</v>
      </c>
      <c r="C12">
        <v>2</v>
      </c>
      <c r="E12" t="s">
        <v>663</v>
      </c>
      <c r="F12" s="64" t="s">
        <v>706</v>
      </c>
      <c r="G12" t="s">
        <v>663</v>
      </c>
      <c r="H12" t="s">
        <v>672</v>
      </c>
    </row>
    <row r="13" spans="1:11">
      <c r="A13" t="s">
        <v>654</v>
      </c>
      <c r="C13">
        <v>1</v>
      </c>
      <c r="E13" t="s">
        <v>664</v>
      </c>
      <c r="F13" s="64" t="s">
        <v>358</v>
      </c>
      <c r="G13" t="s">
        <v>664</v>
      </c>
      <c r="H13" t="s">
        <v>673</v>
      </c>
    </row>
    <row r="14" spans="1:11">
      <c r="A14" t="s">
        <v>655</v>
      </c>
      <c r="C14">
        <v>1</v>
      </c>
      <c r="E14" t="s">
        <v>665</v>
      </c>
      <c r="F14" s="64" t="s">
        <v>486</v>
      </c>
      <c r="G14" t="s">
        <v>665</v>
      </c>
      <c r="H14" t="s">
        <v>674</v>
      </c>
    </row>
    <row r="15" spans="1:11">
      <c r="A15" t="s">
        <v>656</v>
      </c>
      <c r="C15">
        <v>5</v>
      </c>
      <c r="E15" t="s">
        <v>666</v>
      </c>
      <c r="F15" s="64" t="s">
        <v>694</v>
      </c>
      <c r="G15" t="s">
        <v>666</v>
      </c>
      <c r="H15" t="s">
        <v>675</v>
      </c>
    </row>
    <row r="16" spans="1:11">
      <c r="A16" t="s">
        <v>657</v>
      </c>
      <c r="C16">
        <v>287</v>
      </c>
      <c r="E16" t="s">
        <v>667</v>
      </c>
      <c r="F16" s="64" t="s">
        <v>695</v>
      </c>
      <c r="G16" t="s">
        <v>667</v>
      </c>
      <c r="H16" t="s">
        <v>676</v>
      </c>
    </row>
    <row r="17" spans="1:8">
      <c r="A17" t="s">
        <v>658</v>
      </c>
      <c r="C17">
        <v>2</v>
      </c>
      <c r="E17" t="s">
        <v>664</v>
      </c>
      <c r="F17" s="64" t="s">
        <v>679</v>
      </c>
      <c r="G17" t="s">
        <v>664</v>
      </c>
      <c r="H17" t="s">
        <v>677</v>
      </c>
    </row>
    <row r="18" spans="1:8">
      <c r="A18" t="s">
        <v>659</v>
      </c>
      <c r="C18">
        <v>2</v>
      </c>
      <c r="E18" t="s">
        <v>668</v>
      </c>
      <c r="G18" t="s">
        <v>668</v>
      </c>
      <c r="H18" t="s">
        <v>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3C77-9D2A-46F9-B739-9B0FD9F1DA47}">
  <sheetPr codeName="Sheet5"/>
  <dimension ref="A8:K17"/>
  <sheetViews>
    <sheetView topLeftCell="A7" workbookViewId="0">
      <selection activeCell="F25" sqref="F25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21.3320312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680</v>
      </c>
      <c r="C9">
        <v>1</v>
      </c>
      <c r="E9" t="s">
        <v>686</v>
      </c>
      <c r="F9" s="64" t="s">
        <v>455</v>
      </c>
      <c r="G9" t="s">
        <v>686</v>
      </c>
      <c r="H9" t="s">
        <v>698</v>
      </c>
    </row>
    <row r="10" spans="1:11">
      <c r="A10" t="s">
        <v>681</v>
      </c>
      <c r="C10">
        <v>1</v>
      </c>
      <c r="E10" t="s">
        <v>687</v>
      </c>
      <c r="F10" s="64" t="s">
        <v>394</v>
      </c>
      <c r="G10" t="s">
        <v>687</v>
      </c>
      <c r="H10" t="s">
        <v>699</v>
      </c>
    </row>
    <row r="11" spans="1:11">
      <c r="A11" t="s">
        <v>682</v>
      </c>
      <c r="C11">
        <v>2</v>
      </c>
      <c r="E11" t="s">
        <v>697</v>
      </c>
      <c r="F11" s="64" t="s">
        <v>679</v>
      </c>
      <c r="G11" t="s">
        <v>697</v>
      </c>
      <c r="H11" t="s">
        <v>700</v>
      </c>
    </row>
    <row r="12" spans="1:11">
      <c r="A12" t="s">
        <v>683</v>
      </c>
      <c r="C12">
        <v>4</v>
      </c>
      <c r="E12" t="s">
        <v>689</v>
      </c>
      <c r="F12" s="64" t="s">
        <v>696</v>
      </c>
      <c r="G12" t="s">
        <v>689</v>
      </c>
      <c r="H12" t="s">
        <v>701</v>
      </c>
    </row>
    <row r="13" spans="1:11">
      <c r="A13" t="s">
        <v>684</v>
      </c>
      <c r="C13">
        <v>10</v>
      </c>
      <c r="E13" t="s">
        <v>688</v>
      </c>
      <c r="F13" s="64" t="s">
        <v>693</v>
      </c>
      <c r="G13" t="s">
        <v>688</v>
      </c>
      <c r="H13" t="s">
        <v>34</v>
      </c>
    </row>
    <row r="14" spans="1:11">
      <c r="A14" t="s">
        <v>685</v>
      </c>
      <c r="C14">
        <v>2</v>
      </c>
      <c r="E14" t="s">
        <v>690</v>
      </c>
      <c r="F14" s="64"/>
      <c r="G14" t="s">
        <v>690</v>
      </c>
      <c r="H14" t="s">
        <v>691</v>
      </c>
    </row>
    <row r="15" spans="1:11">
      <c r="F15" s="64"/>
    </row>
    <row r="16" spans="1:11">
      <c r="F16" s="64"/>
    </row>
    <row r="17" spans="6:6">
      <c r="F17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9653-2314-4CDB-BB7A-D8143AA9491D}">
  <sheetPr codeName="Sheet6"/>
  <dimension ref="A8:K17"/>
  <sheetViews>
    <sheetView workbookViewId="0">
      <selection activeCell="L21" sqref="L21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353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680</v>
      </c>
      <c r="C9">
        <v>1</v>
      </c>
      <c r="E9" t="s">
        <v>686</v>
      </c>
      <c r="F9" s="64" t="s">
        <v>455</v>
      </c>
      <c r="G9" t="s">
        <v>686</v>
      </c>
      <c r="H9" t="s">
        <v>698</v>
      </c>
    </row>
    <row r="10" spans="1:11">
      <c r="A10" t="s">
        <v>681</v>
      </c>
      <c r="C10">
        <v>1</v>
      </c>
      <c r="E10" t="s">
        <v>687</v>
      </c>
      <c r="F10" s="64" t="s">
        <v>394</v>
      </c>
      <c r="G10" t="s">
        <v>687</v>
      </c>
      <c r="H10" t="s">
        <v>699</v>
      </c>
    </row>
    <row r="11" spans="1:11">
      <c r="A11" t="s">
        <v>682</v>
      </c>
      <c r="C11">
        <v>2</v>
      </c>
      <c r="E11" t="s">
        <v>697</v>
      </c>
      <c r="F11" s="64" t="s">
        <v>679</v>
      </c>
      <c r="G11" t="s">
        <v>697</v>
      </c>
      <c r="H11" t="s">
        <v>700</v>
      </c>
    </row>
    <row r="12" spans="1:11">
      <c r="A12" t="s">
        <v>683</v>
      </c>
      <c r="C12">
        <v>4</v>
      </c>
      <c r="E12" t="s">
        <v>689</v>
      </c>
      <c r="F12" s="64" t="s">
        <v>696</v>
      </c>
      <c r="G12" t="s">
        <v>689</v>
      </c>
      <c r="H12" t="s">
        <v>701</v>
      </c>
    </row>
    <row r="13" spans="1:11">
      <c r="A13" t="s">
        <v>684</v>
      </c>
      <c r="C13">
        <v>10</v>
      </c>
      <c r="E13" t="s">
        <v>688</v>
      </c>
      <c r="F13" s="64" t="s">
        <v>693</v>
      </c>
      <c r="G13" t="s">
        <v>688</v>
      </c>
      <c r="H13" t="s">
        <v>34</v>
      </c>
    </row>
    <row r="14" spans="1:11">
      <c r="A14" t="s">
        <v>685</v>
      </c>
      <c r="C14">
        <v>2</v>
      </c>
      <c r="E14" t="s">
        <v>690</v>
      </c>
      <c r="F14" s="64"/>
      <c r="G14" t="s">
        <v>690</v>
      </c>
      <c r="H14" t="s">
        <v>691</v>
      </c>
    </row>
    <row r="15" spans="1:11">
      <c r="F15" s="64"/>
    </row>
    <row r="16" spans="1:11">
      <c r="F16" s="64"/>
    </row>
    <row r="17" spans="6:6">
      <c r="F17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8"/>
  <sheetViews>
    <sheetView zoomScaleNormal="100" workbookViewId="0">
      <selection activeCell="G16" sqref="G16"/>
    </sheetView>
  </sheetViews>
  <sheetFormatPr defaultRowHeight="14.4"/>
  <cols>
    <col min="1" max="1" width="11.44140625" customWidth="1"/>
    <col min="2" max="2" width="10.77734375" style="63" customWidth="1"/>
    <col min="3" max="3" width="9.5546875" style="64" customWidth="1"/>
    <col min="4" max="5" width="18.44140625" customWidth="1"/>
    <col min="6" max="6" width="18.44140625" style="64" customWidth="1"/>
    <col min="7" max="7" width="35.77734375" customWidth="1"/>
    <col min="8" max="8" width="65.77734375" customWidth="1"/>
    <col min="9" max="9" width="57.77734375" customWidth="1"/>
    <col min="10" max="10" width="21.44140625" style="4" customWidth="1"/>
    <col min="11" max="11" width="16.44140625" style="4" customWidth="1"/>
    <col min="12" max="12" width="27.21875" customWidth="1"/>
    <col min="13" max="13" width="73.77734375" customWidth="1"/>
  </cols>
  <sheetData>
    <row r="2" spans="1:11">
      <c r="A2" s="1"/>
      <c r="B2" s="2" t="s">
        <v>0</v>
      </c>
      <c r="C2" s="3"/>
    </row>
    <row r="3" spans="1:11">
      <c r="B3" s="5" t="s">
        <v>1</v>
      </c>
      <c r="C3" s="3"/>
    </row>
    <row r="4" spans="1:11">
      <c r="A4" s="6"/>
      <c r="B4" s="5" t="s">
        <v>2</v>
      </c>
      <c r="C4" s="3"/>
    </row>
    <row r="5" spans="1:11">
      <c r="A5" s="6"/>
      <c r="B5" s="5" t="s">
        <v>3</v>
      </c>
      <c r="C5" s="3"/>
      <c r="G5" s="7"/>
    </row>
    <row r="8" spans="1:11" s="11" customFormat="1" ht="48" customHeight="1" thickBot="1">
      <c r="A8" s="8" t="s">
        <v>4</v>
      </c>
      <c r="B8" s="8" t="s">
        <v>5</v>
      </c>
      <c r="C8" s="9" t="s">
        <v>6</v>
      </c>
      <c r="D8" s="8" t="s">
        <v>7</v>
      </c>
      <c r="E8" s="8" t="s">
        <v>8</v>
      </c>
      <c r="F8" s="66" t="s">
        <v>575</v>
      </c>
      <c r="G8" s="8" t="s">
        <v>9</v>
      </c>
      <c r="H8" s="8" t="s">
        <v>10</v>
      </c>
      <c r="I8" s="10" t="s">
        <v>11</v>
      </c>
      <c r="J8" s="8" t="s">
        <v>12</v>
      </c>
      <c r="K8" s="8" t="s">
        <v>13</v>
      </c>
    </row>
    <row r="9" spans="1:11" ht="15" thickBot="1">
      <c r="A9" s="12" t="str">
        <f>[1]Mapping!M45</f>
        <v>7D64</v>
      </c>
      <c r="B9" s="12">
        <v>0</v>
      </c>
      <c r="C9" s="13" t="s">
        <v>14</v>
      </c>
      <c r="D9" s="81" t="s">
        <v>15</v>
      </c>
      <c r="E9" s="84" t="s">
        <v>16</v>
      </c>
      <c r="F9" s="20" t="s">
        <v>355</v>
      </c>
      <c r="G9" s="16" t="s">
        <v>17</v>
      </c>
      <c r="H9" s="17" t="s">
        <v>18</v>
      </c>
      <c r="I9" s="17"/>
      <c r="J9" s="18"/>
      <c r="K9" s="18"/>
    </row>
    <row r="10" spans="1:11" ht="15" thickBot="1">
      <c r="A10" s="12" t="str">
        <f>DEC2HEX(HEX2DEC($A9)+1)</f>
        <v>7D65</v>
      </c>
      <c r="B10" s="12">
        <f>$B9+1</f>
        <v>1</v>
      </c>
      <c r="C10" s="13" t="s">
        <v>14</v>
      </c>
      <c r="D10" s="82"/>
      <c r="E10" s="83"/>
      <c r="F10" s="20" t="s">
        <v>692</v>
      </c>
      <c r="G10" s="16" t="s">
        <v>19</v>
      </c>
      <c r="H10" s="17" t="s">
        <v>20</v>
      </c>
      <c r="I10" s="19"/>
      <c r="J10" s="18"/>
      <c r="K10" s="18"/>
    </row>
    <row r="11" spans="1:11" ht="15" thickBot="1">
      <c r="A11" s="12" t="str">
        <f>DEC2HEX(HEX2DEC($A10)+1)</f>
        <v>7D66</v>
      </c>
      <c r="B11" s="12">
        <f>$B10+1</f>
        <v>2</v>
      </c>
      <c r="C11" s="13" t="s">
        <v>14</v>
      </c>
      <c r="D11" s="82"/>
      <c r="E11" s="83"/>
      <c r="F11" s="20" t="s">
        <v>577</v>
      </c>
      <c r="G11" s="16" t="s">
        <v>21</v>
      </c>
      <c r="H11" s="19" t="s">
        <v>22</v>
      </c>
      <c r="I11" s="19"/>
      <c r="J11" s="18"/>
      <c r="K11" s="18"/>
    </row>
    <row r="12" spans="1:11" ht="15" thickBot="1">
      <c r="A12" s="12" t="str">
        <f>DEC2HEX(HEX2DEC($A11)+1)</f>
        <v>7D67</v>
      </c>
      <c r="B12" s="12">
        <f>$B11+1</f>
        <v>3</v>
      </c>
      <c r="C12" s="13" t="s">
        <v>14</v>
      </c>
      <c r="D12" s="82"/>
      <c r="E12" s="83"/>
      <c r="F12" s="20" t="s">
        <v>360</v>
      </c>
      <c r="G12" s="21" t="s">
        <v>23</v>
      </c>
      <c r="H12" s="19" t="s">
        <v>361</v>
      </c>
      <c r="I12" s="19"/>
      <c r="J12" s="18"/>
      <c r="K12" s="18"/>
    </row>
    <row r="13" spans="1:11" ht="42" thickBot="1">
      <c r="A13" s="70" t="str">
        <f>DEC2HEX(HEX2DEC($A12)+1)</f>
        <v>7D68</v>
      </c>
      <c r="B13" s="70">
        <f>B12+1</f>
        <v>4</v>
      </c>
      <c r="C13" s="20" t="s">
        <v>24</v>
      </c>
      <c r="D13" s="83"/>
      <c r="E13" s="72" t="s">
        <v>25</v>
      </c>
      <c r="F13" s="74" t="s">
        <v>486</v>
      </c>
      <c r="G13" s="23" t="s">
        <v>578</v>
      </c>
      <c r="H13" s="24" t="s">
        <v>26</v>
      </c>
      <c r="I13" s="24" t="s">
        <v>27</v>
      </c>
      <c r="J13" s="23" t="s">
        <v>28</v>
      </c>
      <c r="K13" s="23" t="s">
        <v>29</v>
      </c>
    </row>
    <row r="14" spans="1:11" ht="31.8" thickBot="1">
      <c r="A14" s="71"/>
      <c r="B14" s="71"/>
      <c r="C14" s="20" t="s">
        <v>24</v>
      </c>
      <c r="D14" s="83"/>
      <c r="E14" s="85"/>
      <c r="F14" s="86"/>
      <c r="G14" s="25" t="s">
        <v>30</v>
      </c>
      <c r="H14" s="26" t="s">
        <v>31</v>
      </c>
      <c r="I14" s="27" t="s">
        <v>32</v>
      </c>
      <c r="J14" s="18" t="s">
        <v>28</v>
      </c>
      <c r="K14" s="18" t="s">
        <v>29</v>
      </c>
    </row>
    <row r="15" spans="1:11" ht="15" thickBot="1">
      <c r="A15" s="71"/>
      <c r="B15" s="71"/>
      <c r="C15" s="28" t="s">
        <v>24</v>
      </c>
      <c r="D15" s="83"/>
      <c r="E15" s="85"/>
      <c r="F15" s="86"/>
      <c r="G15" s="18" t="s">
        <v>33</v>
      </c>
      <c r="H15" s="19" t="s">
        <v>34</v>
      </c>
      <c r="I15" s="19" t="s">
        <v>35</v>
      </c>
      <c r="J15" s="18" t="s">
        <v>28</v>
      </c>
      <c r="K15" s="18" t="s">
        <v>29</v>
      </c>
    </row>
    <row r="16" spans="1:11" ht="55.8" thickBot="1">
      <c r="A16" s="71"/>
      <c r="B16" s="71"/>
      <c r="C16" s="13" t="s">
        <v>36</v>
      </c>
      <c r="D16" s="83"/>
      <c r="E16" s="85"/>
      <c r="F16" s="86"/>
      <c r="G16" s="18" t="s">
        <v>37</v>
      </c>
      <c r="H16" s="17" t="s">
        <v>38</v>
      </c>
      <c r="I16" s="17" t="s">
        <v>39</v>
      </c>
      <c r="J16" s="18" t="s">
        <v>28</v>
      </c>
      <c r="K16" s="18" t="s">
        <v>29</v>
      </c>
    </row>
    <row r="17" spans="1:11" ht="28.2" thickBot="1">
      <c r="A17" s="71"/>
      <c r="B17" s="71"/>
      <c r="C17" s="13" t="s">
        <v>24</v>
      </c>
      <c r="D17" s="83"/>
      <c r="E17" s="85"/>
      <c r="F17" s="86"/>
      <c r="G17" s="23" t="s">
        <v>40</v>
      </c>
      <c r="H17" s="29" t="s">
        <v>41</v>
      </c>
      <c r="I17" s="30" t="s">
        <v>42</v>
      </c>
      <c r="J17" s="18" t="s">
        <v>28</v>
      </c>
      <c r="K17" s="18" t="s">
        <v>29</v>
      </c>
    </row>
    <row r="18" spans="1:11" ht="28.2" thickBot="1">
      <c r="A18" s="71"/>
      <c r="B18" s="71"/>
      <c r="C18" s="13" t="s">
        <v>24</v>
      </c>
      <c r="D18" s="83"/>
      <c r="E18" s="85"/>
      <c r="F18" s="86"/>
      <c r="G18" s="31" t="s">
        <v>43</v>
      </c>
      <c r="H18" s="32" t="s">
        <v>44</v>
      </c>
      <c r="I18" s="30"/>
      <c r="J18" s="18" t="s">
        <v>28</v>
      </c>
      <c r="K18" s="18" t="s">
        <v>29</v>
      </c>
    </row>
    <row r="19" spans="1:11" ht="15" thickBot="1">
      <c r="A19" s="76"/>
      <c r="B19" s="76"/>
      <c r="C19" s="13" t="s">
        <v>24</v>
      </c>
      <c r="D19" s="83"/>
      <c r="E19" s="73"/>
      <c r="F19" s="75"/>
      <c r="G19" s="18" t="s">
        <v>45</v>
      </c>
      <c r="H19" s="17" t="s">
        <v>46</v>
      </c>
      <c r="I19" s="17" t="s">
        <v>47</v>
      </c>
      <c r="J19" s="18" t="s">
        <v>28</v>
      </c>
      <c r="K19" s="18" t="s">
        <v>29</v>
      </c>
    </row>
    <row r="20" spans="1:11" ht="15" thickBot="1">
      <c r="A20" s="87" t="str">
        <f>DEC2HEX(HEX2DEC($A13)+1)</f>
        <v>7D69</v>
      </c>
      <c r="B20" s="87">
        <f>$B13+1</f>
        <v>5</v>
      </c>
      <c r="C20" s="35" t="s">
        <v>48</v>
      </c>
      <c r="D20" s="82"/>
      <c r="E20" s="82" t="s">
        <v>49</v>
      </c>
      <c r="F20" s="74" t="s">
        <v>577</v>
      </c>
      <c r="G20" s="18" t="s">
        <v>50</v>
      </c>
      <c r="H20" s="36" t="s">
        <v>51</v>
      </c>
      <c r="I20" s="17" t="s">
        <v>52</v>
      </c>
      <c r="J20" s="18" t="s">
        <v>28</v>
      </c>
      <c r="K20" s="18" t="s">
        <v>29</v>
      </c>
    </row>
    <row r="21" spans="1:11" ht="28.2" thickBot="1">
      <c r="A21" s="87"/>
      <c r="B21" s="87"/>
      <c r="C21" s="35" t="s">
        <v>24</v>
      </c>
      <c r="D21" s="82"/>
      <c r="E21" s="88"/>
      <c r="F21" s="75"/>
      <c r="G21" s="37" t="s">
        <v>53</v>
      </c>
      <c r="H21" s="38" t="s">
        <v>54</v>
      </c>
      <c r="I21" s="39" t="s">
        <v>52</v>
      </c>
      <c r="J21" s="37" t="s">
        <v>28</v>
      </c>
      <c r="K21" s="37" t="s">
        <v>29</v>
      </c>
    </row>
    <row r="22" spans="1:11" ht="15" thickBot="1">
      <c r="A22" s="22" t="str">
        <f>DEC2HEX(HEX2DEC($A20)+1)</f>
        <v>7D6A</v>
      </c>
      <c r="B22" s="22">
        <f>$B20+1</f>
        <v>6</v>
      </c>
      <c r="C22" s="35" t="s">
        <v>14</v>
      </c>
      <c r="D22" s="82"/>
      <c r="E22" s="14" t="s">
        <v>55</v>
      </c>
      <c r="F22" s="67" t="s">
        <v>577</v>
      </c>
      <c r="G22" s="23" t="s">
        <v>579</v>
      </c>
      <c r="H22" s="29" t="s">
        <v>56</v>
      </c>
      <c r="I22" s="30" t="s">
        <v>57</v>
      </c>
      <c r="J22" s="40" t="s">
        <v>28</v>
      </c>
      <c r="K22" s="41" t="s">
        <v>29</v>
      </c>
    </row>
    <row r="23" spans="1:11" ht="55.5" customHeight="1" thickBot="1">
      <c r="A23" s="70" t="str">
        <f>DEC2HEX(HEX2DEC($A22)+1)</f>
        <v>7D6B</v>
      </c>
      <c r="B23" s="70">
        <f>$B22+1</f>
        <v>7</v>
      </c>
      <c r="C23" s="35" t="s">
        <v>58</v>
      </c>
      <c r="D23" s="83"/>
      <c r="E23" s="72" t="s">
        <v>59</v>
      </c>
      <c r="F23" s="74" t="s">
        <v>702</v>
      </c>
      <c r="G23" s="25" t="s">
        <v>60</v>
      </c>
      <c r="H23" s="26" t="s">
        <v>61</v>
      </c>
      <c r="I23" s="27" t="s">
        <v>62</v>
      </c>
      <c r="J23" s="23" t="s">
        <v>28</v>
      </c>
      <c r="K23" s="23" t="s">
        <v>29</v>
      </c>
    </row>
    <row r="24" spans="1:11" ht="69.599999999999994" thickBot="1">
      <c r="A24" s="71"/>
      <c r="B24" s="71"/>
      <c r="C24" s="13" t="s">
        <v>580</v>
      </c>
      <c r="D24" s="83"/>
      <c r="E24" s="73"/>
      <c r="F24" s="75"/>
      <c r="G24" s="18" t="s">
        <v>63</v>
      </c>
      <c r="H24" s="17" t="s">
        <v>581</v>
      </c>
      <c r="I24" s="42" t="s">
        <v>64</v>
      </c>
      <c r="J24" s="18" t="s">
        <v>28</v>
      </c>
      <c r="K24" s="18" t="s">
        <v>29</v>
      </c>
    </row>
    <row r="25" spans="1:11" ht="132" customHeight="1" thickBot="1">
      <c r="A25" s="70" t="str">
        <f>DEC2HEX(HEX2DEC($A23)+1)</f>
        <v>7D6C</v>
      </c>
      <c r="B25" s="70">
        <f>$B23+1</f>
        <v>8</v>
      </c>
      <c r="C25" s="35" t="s">
        <v>58</v>
      </c>
      <c r="D25" s="82"/>
      <c r="E25" s="77" t="s">
        <v>65</v>
      </c>
      <c r="F25" s="79" t="s">
        <v>577</v>
      </c>
      <c r="G25" s="44" t="s">
        <v>66</v>
      </c>
      <c r="H25" s="45" t="s">
        <v>67</v>
      </c>
      <c r="I25" s="24" t="s">
        <v>64</v>
      </c>
      <c r="J25" s="23" t="s">
        <v>28</v>
      </c>
      <c r="K25" s="23" t="s">
        <v>29</v>
      </c>
    </row>
    <row r="26" spans="1:11" s="48" customFormat="1" ht="69.599999999999994" thickBot="1">
      <c r="A26" s="76"/>
      <c r="B26" s="76"/>
      <c r="C26" s="46" t="s">
        <v>36</v>
      </c>
      <c r="D26" s="82"/>
      <c r="E26" s="78"/>
      <c r="F26" s="80"/>
      <c r="G26" s="12" t="s">
        <v>68</v>
      </c>
      <c r="H26" s="47" t="s">
        <v>69</v>
      </c>
      <c r="I26" s="17" t="s">
        <v>70</v>
      </c>
      <c r="J26" s="18"/>
      <c r="K26" s="18"/>
    </row>
    <row r="27" spans="1:11" ht="15" thickBot="1">
      <c r="A27" s="91" t="str">
        <f>DEC2HEX(HEX2DEC($A25)+1)</f>
        <v>7D6D</v>
      </c>
      <c r="B27" s="91">
        <f>$B25+1</f>
        <v>9</v>
      </c>
      <c r="C27" s="46" t="s">
        <v>24</v>
      </c>
      <c r="D27" s="82"/>
      <c r="E27" s="77" t="s">
        <v>71</v>
      </c>
      <c r="F27" s="79" t="s">
        <v>374</v>
      </c>
      <c r="G27" s="12" t="s">
        <v>583</v>
      </c>
      <c r="H27" s="17" t="s">
        <v>72</v>
      </c>
      <c r="I27" s="17"/>
      <c r="J27" s="18"/>
      <c r="K27" s="18"/>
    </row>
    <row r="28" spans="1:11" ht="15" thickBot="1">
      <c r="A28" s="92"/>
      <c r="B28" s="92"/>
      <c r="C28" s="46" t="s">
        <v>24</v>
      </c>
      <c r="D28" s="82"/>
      <c r="E28" s="95"/>
      <c r="F28" s="96"/>
      <c r="G28" s="12" t="s">
        <v>73</v>
      </c>
      <c r="H28" s="17" t="s">
        <v>74</v>
      </c>
      <c r="I28" s="17" t="s">
        <v>584</v>
      </c>
      <c r="J28" s="18"/>
      <c r="K28" s="18"/>
    </row>
    <row r="29" spans="1:11" ht="15" thickBot="1">
      <c r="A29" s="93"/>
      <c r="B29" s="93"/>
      <c r="C29" s="46" t="s">
        <v>24</v>
      </c>
      <c r="D29" s="82"/>
      <c r="E29" s="95"/>
      <c r="F29" s="96"/>
      <c r="G29" s="12" t="s">
        <v>75</v>
      </c>
      <c r="H29" s="17" t="s">
        <v>76</v>
      </c>
      <c r="I29" s="17" t="s">
        <v>77</v>
      </c>
      <c r="J29" s="18"/>
      <c r="K29" s="18"/>
    </row>
    <row r="30" spans="1:11" ht="55.8" thickBot="1">
      <c r="A30" s="93"/>
      <c r="B30" s="93"/>
      <c r="C30" s="46" t="s">
        <v>24</v>
      </c>
      <c r="D30" s="82"/>
      <c r="E30" s="95"/>
      <c r="F30" s="96"/>
      <c r="G30" s="12" t="s">
        <v>78</v>
      </c>
      <c r="H30" s="17" t="s">
        <v>79</v>
      </c>
      <c r="I30" s="17" t="s">
        <v>80</v>
      </c>
      <c r="J30" s="18"/>
      <c r="K30" s="18"/>
    </row>
    <row r="31" spans="1:11" ht="28.2" thickBot="1">
      <c r="A31" s="93"/>
      <c r="B31" s="93"/>
      <c r="C31" s="46" t="s">
        <v>36</v>
      </c>
      <c r="D31" s="82"/>
      <c r="E31" s="95"/>
      <c r="F31" s="96"/>
      <c r="G31" s="12" t="s">
        <v>81</v>
      </c>
      <c r="H31" s="17" t="s">
        <v>82</v>
      </c>
      <c r="I31" s="17" t="s">
        <v>83</v>
      </c>
      <c r="J31" s="18"/>
      <c r="K31" s="18"/>
    </row>
    <row r="32" spans="1:11" ht="28.2" thickBot="1">
      <c r="A32" s="94"/>
      <c r="B32" s="94"/>
      <c r="C32" s="46" t="s">
        <v>84</v>
      </c>
      <c r="D32" s="82"/>
      <c r="E32" s="78"/>
      <c r="F32" s="80"/>
      <c r="G32" s="49" t="s">
        <v>85</v>
      </c>
      <c r="H32" s="50" t="s">
        <v>86</v>
      </c>
      <c r="I32" s="17" t="s">
        <v>87</v>
      </c>
      <c r="J32" s="18"/>
      <c r="K32" s="18"/>
    </row>
    <row r="33" spans="1:11" ht="138.6" thickBot="1">
      <c r="A33" s="33" t="str">
        <f>DEC2HEX(HEX2DEC($A27)+1)</f>
        <v>7D6E</v>
      </c>
      <c r="B33" s="51">
        <f>$B27+1</f>
        <v>10</v>
      </c>
      <c r="C33" s="13" t="s">
        <v>14</v>
      </c>
      <c r="D33" s="82"/>
      <c r="E33" s="52" t="s">
        <v>88</v>
      </c>
      <c r="F33" s="20" t="s">
        <v>585</v>
      </c>
      <c r="G33" s="15" t="s">
        <v>89</v>
      </c>
      <c r="H33" s="53" t="s">
        <v>90</v>
      </c>
      <c r="I33" s="36" t="s">
        <v>91</v>
      </c>
      <c r="J33" s="18"/>
      <c r="K33" s="18"/>
    </row>
    <row r="34" spans="1:11" ht="55.8" thickBot="1">
      <c r="A34" s="34" t="str">
        <f>DEC2HEX(HEX2DEC($A33)+1)</f>
        <v>7D6F</v>
      </c>
      <c r="B34" s="51">
        <f t="shared" ref="B34:B90" si="0">$B33+1</f>
        <v>11</v>
      </c>
      <c r="C34" s="13" t="s">
        <v>14</v>
      </c>
      <c r="D34" s="82"/>
      <c r="E34" s="52" t="s">
        <v>92</v>
      </c>
      <c r="F34" s="15" t="s">
        <v>703</v>
      </c>
      <c r="G34" s="15" t="s">
        <v>93</v>
      </c>
      <c r="H34" s="42" t="s">
        <v>94</v>
      </c>
      <c r="I34" s="17" t="s">
        <v>95</v>
      </c>
      <c r="J34" s="18"/>
      <c r="K34" s="18"/>
    </row>
    <row r="35" spans="1:11" ht="55.8" thickBot="1">
      <c r="A35" s="34" t="str">
        <f>DEC2HEX(HEX2DEC($A34)+1)</f>
        <v>7D70</v>
      </c>
      <c r="B35" s="51">
        <f t="shared" si="0"/>
        <v>12</v>
      </c>
      <c r="C35" s="13" t="s">
        <v>14</v>
      </c>
      <c r="D35" s="82"/>
      <c r="E35" s="52" t="s">
        <v>96</v>
      </c>
      <c r="F35" s="20" t="s">
        <v>707</v>
      </c>
      <c r="G35" s="15" t="s">
        <v>586</v>
      </c>
      <c r="H35" s="42" t="s">
        <v>97</v>
      </c>
      <c r="I35" s="17" t="s">
        <v>98</v>
      </c>
      <c r="J35" s="18"/>
      <c r="K35" s="18"/>
    </row>
    <row r="36" spans="1:11" ht="55.8" thickBot="1">
      <c r="A36" s="34" t="str">
        <f>DEC2HEX(HEX2DEC($A35)+1)</f>
        <v>7D71</v>
      </c>
      <c r="B36" s="51">
        <f t="shared" si="0"/>
        <v>13</v>
      </c>
      <c r="C36" s="13" t="s">
        <v>14</v>
      </c>
      <c r="D36" s="82"/>
      <c r="E36" s="52" t="s">
        <v>99</v>
      </c>
      <c r="F36" s="20" t="s">
        <v>577</v>
      </c>
      <c r="G36" s="15" t="s">
        <v>100</v>
      </c>
      <c r="H36" s="42" t="s">
        <v>101</v>
      </c>
      <c r="I36" s="17" t="s">
        <v>98</v>
      </c>
      <c r="J36" s="18"/>
      <c r="K36" s="18"/>
    </row>
    <row r="37" spans="1:11" ht="15" thickBot="1">
      <c r="A37" s="34" t="str">
        <f t="shared" ref="A37:A100" si="1">DEC2HEX(HEX2DEC($A36)+1)</f>
        <v>7D72</v>
      </c>
      <c r="B37" s="51">
        <f t="shared" si="0"/>
        <v>14</v>
      </c>
      <c r="C37" s="13" t="s">
        <v>14</v>
      </c>
      <c r="D37" s="82"/>
      <c r="E37" s="52" t="s">
        <v>102</v>
      </c>
      <c r="F37" s="20" t="s">
        <v>577</v>
      </c>
      <c r="G37" s="15" t="s">
        <v>103</v>
      </c>
      <c r="H37" s="42" t="s">
        <v>104</v>
      </c>
      <c r="I37" s="17"/>
      <c r="J37" s="18"/>
      <c r="K37" s="18"/>
    </row>
    <row r="38" spans="1:11" ht="15" thickBot="1">
      <c r="A38" s="34" t="str">
        <f t="shared" si="1"/>
        <v>7D73</v>
      </c>
      <c r="B38" s="51">
        <f t="shared" si="0"/>
        <v>15</v>
      </c>
      <c r="C38" s="13" t="s">
        <v>14</v>
      </c>
      <c r="D38" s="82"/>
      <c r="E38" s="52" t="s">
        <v>105</v>
      </c>
      <c r="F38" s="20" t="s">
        <v>577</v>
      </c>
      <c r="G38" s="15" t="s">
        <v>106</v>
      </c>
      <c r="H38" s="42" t="s">
        <v>104</v>
      </c>
      <c r="I38" s="17"/>
      <c r="J38" s="18"/>
      <c r="K38" s="18"/>
    </row>
    <row r="39" spans="1:11" ht="15" thickBot="1">
      <c r="A39" s="34" t="str">
        <f t="shared" si="1"/>
        <v>7D74</v>
      </c>
      <c r="B39" s="51">
        <f t="shared" si="0"/>
        <v>16</v>
      </c>
      <c r="C39" s="13" t="s">
        <v>14</v>
      </c>
      <c r="D39" s="82"/>
      <c r="E39" s="52" t="s">
        <v>107</v>
      </c>
      <c r="F39" s="20" t="s">
        <v>577</v>
      </c>
      <c r="G39" s="15" t="s">
        <v>108</v>
      </c>
      <c r="H39" s="42" t="s">
        <v>104</v>
      </c>
      <c r="I39" s="17"/>
      <c r="J39" s="18"/>
      <c r="K39" s="18"/>
    </row>
    <row r="40" spans="1:11" ht="15" thickBot="1">
      <c r="A40" s="34" t="str">
        <f t="shared" si="1"/>
        <v>7D75</v>
      </c>
      <c r="B40" s="51">
        <f t="shared" si="0"/>
        <v>17</v>
      </c>
      <c r="C40" s="13" t="s">
        <v>14</v>
      </c>
      <c r="D40" s="82"/>
      <c r="E40" s="52" t="s">
        <v>109</v>
      </c>
      <c r="F40" s="20" t="s">
        <v>577</v>
      </c>
      <c r="G40" s="15" t="s">
        <v>110</v>
      </c>
      <c r="H40" s="42" t="s">
        <v>104</v>
      </c>
      <c r="I40" s="17"/>
      <c r="J40" s="18"/>
      <c r="K40" s="18"/>
    </row>
    <row r="41" spans="1:11" ht="115.5" customHeight="1" thickBot="1">
      <c r="A41" s="34" t="str">
        <f t="shared" si="1"/>
        <v>7D76</v>
      </c>
      <c r="B41" s="51">
        <f t="shared" si="0"/>
        <v>18</v>
      </c>
      <c r="C41" s="13" t="s">
        <v>14</v>
      </c>
      <c r="D41" s="82"/>
      <c r="E41" s="52" t="s">
        <v>111</v>
      </c>
      <c r="F41" s="20" t="s">
        <v>587</v>
      </c>
      <c r="G41" s="81" t="s">
        <v>112</v>
      </c>
      <c r="H41" s="89" t="s">
        <v>113</v>
      </c>
      <c r="I41" s="81" t="s">
        <v>114</v>
      </c>
      <c r="J41" s="18"/>
      <c r="K41" s="18"/>
    </row>
    <row r="42" spans="1:11" ht="115.5" customHeight="1" thickBot="1">
      <c r="A42" s="34" t="str">
        <f t="shared" si="1"/>
        <v>7D77</v>
      </c>
      <c r="B42" s="51">
        <f t="shared" si="0"/>
        <v>19</v>
      </c>
      <c r="C42" s="13" t="s">
        <v>14</v>
      </c>
      <c r="D42" s="82"/>
      <c r="E42" s="52" t="s">
        <v>115</v>
      </c>
      <c r="F42" s="20" t="s">
        <v>588</v>
      </c>
      <c r="G42" s="88"/>
      <c r="H42" s="90"/>
      <c r="I42" s="88"/>
      <c r="J42" s="18"/>
      <c r="K42" s="18"/>
    </row>
    <row r="43" spans="1:11" ht="77.25" customHeight="1" thickBot="1">
      <c r="A43" s="34" t="str">
        <f t="shared" si="1"/>
        <v>7D78</v>
      </c>
      <c r="B43" s="51">
        <f t="shared" si="0"/>
        <v>20</v>
      </c>
      <c r="C43" s="13" t="s">
        <v>14</v>
      </c>
      <c r="D43" s="82"/>
      <c r="E43" s="52" t="s">
        <v>116</v>
      </c>
      <c r="F43" s="20" t="s">
        <v>589</v>
      </c>
      <c r="G43" s="81" t="s">
        <v>117</v>
      </c>
      <c r="H43" s="89" t="s">
        <v>118</v>
      </c>
      <c r="I43" s="81" t="s">
        <v>119</v>
      </c>
      <c r="J43" s="18"/>
      <c r="K43" s="18"/>
    </row>
    <row r="44" spans="1:11" ht="15" thickBot="1">
      <c r="A44" s="34" t="str">
        <f t="shared" si="1"/>
        <v>7D79</v>
      </c>
      <c r="B44" s="51">
        <f t="shared" si="0"/>
        <v>21</v>
      </c>
      <c r="C44" s="13" t="s">
        <v>14</v>
      </c>
      <c r="D44" s="82"/>
      <c r="E44" s="52" t="s">
        <v>120</v>
      </c>
      <c r="F44" s="20" t="s">
        <v>590</v>
      </c>
      <c r="G44" s="88"/>
      <c r="H44" s="90"/>
      <c r="I44" s="88"/>
      <c r="J44" s="18"/>
      <c r="K44" s="18"/>
    </row>
    <row r="45" spans="1:11" ht="26.25" customHeight="1" thickBot="1">
      <c r="A45" s="34" t="str">
        <f t="shared" si="1"/>
        <v>7D7A</v>
      </c>
      <c r="B45" s="51">
        <f t="shared" si="0"/>
        <v>22</v>
      </c>
      <c r="C45" s="13" t="s">
        <v>14</v>
      </c>
      <c r="D45" s="82"/>
      <c r="E45" s="52" t="s">
        <v>121</v>
      </c>
      <c r="F45" s="20" t="s">
        <v>591</v>
      </c>
      <c r="G45" s="81" t="s">
        <v>122</v>
      </c>
      <c r="H45" s="89" t="s">
        <v>123</v>
      </c>
      <c r="I45" s="81" t="s">
        <v>124</v>
      </c>
      <c r="J45" s="18"/>
      <c r="K45" s="18"/>
    </row>
    <row r="46" spans="1:11" ht="15" thickBot="1">
      <c r="A46" s="34" t="str">
        <f t="shared" si="1"/>
        <v>7D7B</v>
      </c>
      <c r="B46" s="51">
        <f t="shared" si="0"/>
        <v>23</v>
      </c>
      <c r="C46" s="13" t="s">
        <v>14</v>
      </c>
      <c r="D46" s="82"/>
      <c r="E46" s="52" t="s">
        <v>125</v>
      </c>
      <c r="F46" s="20" t="s">
        <v>577</v>
      </c>
      <c r="G46" s="88"/>
      <c r="H46" s="90"/>
      <c r="I46" s="88"/>
      <c r="J46" s="18"/>
      <c r="K46" s="18"/>
    </row>
    <row r="47" spans="1:11" ht="26.25" customHeight="1" thickBot="1">
      <c r="A47" s="34" t="str">
        <f t="shared" si="1"/>
        <v>7D7C</v>
      </c>
      <c r="B47" s="51">
        <f t="shared" si="0"/>
        <v>24</v>
      </c>
      <c r="C47" s="13" t="s">
        <v>14</v>
      </c>
      <c r="D47" s="82"/>
      <c r="E47" s="52" t="s">
        <v>126</v>
      </c>
      <c r="F47" s="20" t="s">
        <v>592</v>
      </c>
      <c r="G47" s="81" t="s">
        <v>127</v>
      </c>
      <c r="H47" s="89" t="s">
        <v>128</v>
      </c>
      <c r="I47" s="81" t="s">
        <v>124</v>
      </c>
      <c r="J47" s="18"/>
      <c r="K47" s="18"/>
    </row>
    <row r="48" spans="1:11" ht="15" thickBot="1">
      <c r="A48" s="34" t="str">
        <f t="shared" si="1"/>
        <v>7D7D</v>
      </c>
      <c r="B48" s="51">
        <f t="shared" si="0"/>
        <v>25</v>
      </c>
      <c r="C48" s="13" t="s">
        <v>14</v>
      </c>
      <c r="D48" s="82"/>
      <c r="E48" s="52" t="s">
        <v>129</v>
      </c>
      <c r="F48" s="20" t="s">
        <v>593</v>
      </c>
      <c r="G48" s="88"/>
      <c r="H48" s="90"/>
      <c r="I48" s="88"/>
      <c r="J48" s="18"/>
      <c r="K48" s="18"/>
    </row>
    <row r="49" spans="1:11" ht="51.75" customHeight="1" thickBot="1">
      <c r="A49" s="34" t="str">
        <f t="shared" si="1"/>
        <v>7D7E</v>
      </c>
      <c r="B49" s="51">
        <f t="shared" si="0"/>
        <v>26</v>
      </c>
      <c r="C49" s="13" t="s">
        <v>14</v>
      </c>
      <c r="D49" s="82"/>
      <c r="E49" s="52" t="s">
        <v>130</v>
      </c>
      <c r="F49" s="20" t="s">
        <v>594</v>
      </c>
      <c r="G49" s="81" t="s">
        <v>131</v>
      </c>
      <c r="H49" s="89" t="s">
        <v>132</v>
      </c>
      <c r="I49" s="81" t="s">
        <v>133</v>
      </c>
      <c r="J49" s="18"/>
      <c r="K49" s="18"/>
    </row>
    <row r="50" spans="1:11" ht="15" thickBot="1">
      <c r="A50" s="34" t="str">
        <f t="shared" si="1"/>
        <v>7D7F</v>
      </c>
      <c r="B50" s="51">
        <f t="shared" si="0"/>
        <v>27</v>
      </c>
      <c r="C50" s="13" t="s">
        <v>14</v>
      </c>
      <c r="D50" s="82"/>
      <c r="E50" s="52" t="s">
        <v>134</v>
      </c>
      <c r="F50" s="20" t="s">
        <v>577</v>
      </c>
      <c r="G50" s="88"/>
      <c r="H50" s="90"/>
      <c r="I50" s="88"/>
      <c r="J50" s="18"/>
      <c r="K50" s="18"/>
    </row>
    <row r="51" spans="1:11" ht="26.25" customHeight="1" thickBot="1">
      <c r="A51" s="34" t="str">
        <f t="shared" si="1"/>
        <v>7D80</v>
      </c>
      <c r="B51" s="51">
        <f t="shared" si="0"/>
        <v>28</v>
      </c>
      <c r="C51" s="13" t="s">
        <v>14</v>
      </c>
      <c r="D51" s="82"/>
      <c r="E51" s="52" t="s">
        <v>135</v>
      </c>
      <c r="F51" s="20" t="s">
        <v>595</v>
      </c>
      <c r="G51" s="81" t="s">
        <v>136</v>
      </c>
      <c r="H51" s="89" t="s">
        <v>137</v>
      </c>
      <c r="I51" s="81" t="s">
        <v>124</v>
      </c>
      <c r="J51" s="18"/>
      <c r="K51" s="18"/>
    </row>
    <row r="52" spans="1:11" ht="15" thickBot="1">
      <c r="A52" s="34" t="str">
        <f t="shared" si="1"/>
        <v>7D81</v>
      </c>
      <c r="B52" s="51">
        <f t="shared" si="0"/>
        <v>29</v>
      </c>
      <c r="C52" s="13" t="s">
        <v>14</v>
      </c>
      <c r="D52" s="82"/>
      <c r="E52" s="52" t="s">
        <v>138</v>
      </c>
      <c r="F52" s="20" t="s">
        <v>596</v>
      </c>
      <c r="G52" s="88"/>
      <c r="H52" s="90"/>
      <c r="I52" s="88"/>
      <c r="J52" s="18"/>
      <c r="K52" s="18"/>
    </row>
    <row r="53" spans="1:11" ht="26.25" customHeight="1" thickBot="1">
      <c r="A53" s="34" t="str">
        <f t="shared" si="1"/>
        <v>7D82</v>
      </c>
      <c r="B53" s="51">
        <f t="shared" si="0"/>
        <v>30</v>
      </c>
      <c r="C53" s="13" t="s">
        <v>14</v>
      </c>
      <c r="D53" s="82"/>
      <c r="E53" s="52" t="s">
        <v>139</v>
      </c>
      <c r="F53" s="20" t="s">
        <v>597</v>
      </c>
      <c r="G53" s="81" t="s">
        <v>140</v>
      </c>
      <c r="H53" s="89" t="s">
        <v>141</v>
      </c>
      <c r="I53" s="81" t="s">
        <v>124</v>
      </c>
      <c r="J53" s="18"/>
      <c r="K53" s="18"/>
    </row>
    <row r="54" spans="1:11" ht="15" thickBot="1">
      <c r="A54" s="34" t="str">
        <f t="shared" si="1"/>
        <v>7D83</v>
      </c>
      <c r="B54" s="51">
        <f t="shared" si="0"/>
        <v>31</v>
      </c>
      <c r="C54" s="13" t="s">
        <v>14</v>
      </c>
      <c r="D54" s="82"/>
      <c r="E54" s="52" t="s">
        <v>142</v>
      </c>
      <c r="F54" s="20" t="s">
        <v>577</v>
      </c>
      <c r="G54" s="88"/>
      <c r="H54" s="90"/>
      <c r="I54" s="88"/>
      <c r="J54" s="18"/>
      <c r="K54" s="18"/>
    </row>
    <row r="55" spans="1:11" ht="26.25" customHeight="1" thickBot="1">
      <c r="A55" s="34" t="str">
        <f t="shared" si="1"/>
        <v>7D84</v>
      </c>
      <c r="B55" s="51">
        <f t="shared" si="0"/>
        <v>32</v>
      </c>
      <c r="C55" s="13" t="s">
        <v>14</v>
      </c>
      <c r="D55" s="82"/>
      <c r="E55" s="52" t="s">
        <v>143</v>
      </c>
      <c r="F55" s="20" t="s">
        <v>598</v>
      </c>
      <c r="G55" s="81" t="s">
        <v>144</v>
      </c>
      <c r="H55" s="89" t="s">
        <v>145</v>
      </c>
      <c r="I55" s="81" t="s">
        <v>124</v>
      </c>
      <c r="J55" s="18"/>
      <c r="K55" s="18"/>
    </row>
    <row r="56" spans="1:11" ht="15" thickBot="1">
      <c r="A56" s="34" t="str">
        <f t="shared" si="1"/>
        <v>7D85</v>
      </c>
      <c r="B56" s="51">
        <f t="shared" si="0"/>
        <v>33</v>
      </c>
      <c r="C56" s="13" t="s">
        <v>14</v>
      </c>
      <c r="D56" s="82"/>
      <c r="E56" s="52" t="s">
        <v>146</v>
      </c>
      <c r="F56" s="20" t="s">
        <v>596</v>
      </c>
      <c r="G56" s="88"/>
      <c r="H56" s="90"/>
      <c r="I56" s="88"/>
      <c r="J56" s="18"/>
      <c r="K56" s="18"/>
    </row>
    <row r="57" spans="1:11" ht="51.75" customHeight="1" thickBot="1">
      <c r="A57" s="34" t="str">
        <f t="shared" si="1"/>
        <v>7D86</v>
      </c>
      <c r="B57" s="51">
        <f t="shared" si="0"/>
        <v>34</v>
      </c>
      <c r="C57" s="13" t="s">
        <v>14</v>
      </c>
      <c r="D57" s="82"/>
      <c r="E57" s="52" t="s">
        <v>147</v>
      </c>
      <c r="F57" s="20" t="s">
        <v>588</v>
      </c>
      <c r="G57" s="81" t="s">
        <v>148</v>
      </c>
      <c r="H57" s="89" t="s">
        <v>149</v>
      </c>
      <c r="I57" s="81" t="s">
        <v>150</v>
      </c>
      <c r="J57" s="18"/>
      <c r="K57" s="18"/>
    </row>
    <row r="58" spans="1:11" ht="15" thickBot="1">
      <c r="A58" s="34" t="str">
        <f t="shared" si="1"/>
        <v>7D87</v>
      </c>
      <c r="B58" s="51">
        <f t="shared" si="0"/>
        <v>35</v>
      </c>
      <c r="C58" s="13" t="s">
        <v>14</v>
      </c>
      <c r="D58" s="82"/>
      <c r="E58" s="52" t="s">
        <v>151</v>
      </c>
      <c r="F58" s="20" t="s">
        <v>577</v>
      </c>
      <c r="G58" s="88"/>
      <c r="H58" s="90"/>
      <c r="I58" s="88"/>
      <c r="J58" s="18"/>
      <c r="K58" s="18"/>
    </row>
    <row r="59" spans="1:11" ht="69.599999999999994" thickBot="1">
      <c r="A59" s="34" t="str">
        <f t="shared" si="1"/>
        <v>7D88</v>
      </c>
      <c r="B59" s="51">
        <f t="shared" si="0"/>
        <v>36</v>
      </c>
      <c r="C59" s="13" t="s">
        <v>14</v>
      </c>
      <c r="D59" s="82"/>
      <c r="E59" s="43" t="s">
        <v>152</v>
      </c>
      <c r="F59" s="20" t="s">
        <v>599</v>
      </c>
      <c r="G59" s="15" t="s">
        <v>600</v>
      </c>
      <c r="H59" s="54" t="s">
        <v>153</v>
      </c>
      <c r="I59" s="17" t="s">
        <v>98</v>
      </c>
      <c r="J59" s="18"/>
      <c r="K59" s="18"/>
    </row>
    <row r="60" spans="1:11" ht="97.2" thickBot="1">
      <c r="A60" s="34" t="str">
        <f t="shared" si="1"/>
        <v>7D89</v>
      </c>
      <c r="B60" s="51">
        <f t="shared" si="0"/>
        <v>37</v>
      </c>
      <c r="C60" s="13" t="s">
        <v>14</v>
      </c>
      <c r="D60" s="82"/>
      <c r="E60" s="43" t="s">
        <v>154</v>
      </c>
      <c r="F60" s="20" t="s">
        <v>601</v>
      </c>
      <c r="G60" s="15" t="s">
        <v>155</v>
      </c>
      <c r="H60" s="54" t="s">
        <v>156</v>
      </c>
      <c r="I60" s="17" t="s">
        <v>98</v>
      </c>
      <c r="J60" s="18"/>
      <c r="K60" s="18"/>
    </row>
    <row r="61" spans="1:11" ht="15" thickBot="1">
      <c r="A61" s="34" t="str">
        <f t="shared" si="1"/>
        <v>7D8A</v>
      </c>
      <c r="B61" s="51">
        <f t="shared" si="0"/>
        <v>38</v>
      </c>
      <c r="C61" s="13" t="s">
        <v>14</v>
      </c>
      <c r="D61" s="82"/>
      <c r="E61" s="43" t="s">
        <v>157</v>
      </c>
      <c r="F61" s="20" t="s">
        <v>582</v>
      </c>
      <c r="G61" s="15" t="s">
        <v>158</v>
      </c>
      <c r="H61" s="54" t="s">
        <v>159</v>
      </c>
      <c r="I61" s="17" t="s">
        <v>160</v>
      </c>
      <c r="J61" s="18"/>
      <c r="K61" s="18"/>
    </row>
    <row r="62" spans="1:11" ht="15" thickBot="1">
      <c r="A62" s="34" t="str">
        <f t="shared" si="1"/>
        <v>7D8B</v>
      </c>
      <c r="B62" s="51">
        <f t="shared" si="0"/>
        <v>39</v>
      </c>
      <c r="C62" s="13" t="s">
        <v>14</v>
      </c>
      <c r="D62" s="82"/>
      <c r="E62" s="43" t="s">
        <v>161</v>
      </c>
      <c r="F62" s="20" t="s">
        <v>593</v>
      </c>
      <c r="G62" s="15" t="s">
        <v>162</v>
      </c>
      <c r="H62" s="54" t="s">
        <v>163</v>
      </c>
      <c r="I62" s="17" t="s">
        <v>164</v>
      </c>
      <c r="J62" s="18"/>
      <c r="K62" s="18"/>
    </row>
    <row r="63" spans="1:11" ht="15" thickBot="1">
      <c r="A63" s="34" t="str">
        <f t="shared" si="1"/>
        <v>7D8C</v>
      </c>
      <c r="B63" s="51">
        <f t="shared" si="0"/>
        <v>40</v>
      </c>
      <c r="C63" s="13" t="s">
        <v>14</v>
      </c>
      <c r="D63" s="82"/>
      <c r="E63" s="43" t="s">
        <v>165</v>
      </c>
      <c r="F63" s="20" t="s">
        <v>602</v>
      </c>
      <c r="G63" s="15" t="s">
        <v>166</v>
      </c>
      <c r="H63" s="54" t="s">
        <v>167</v>
      </c>
      <c r="I63" s="17" t="s">
        <v>168</v>
      </c>
      <c r="J63" s="18"/>
      <c r="K63" s="18"/>
    </row>
    <row r="64" spans="1:11" ht="15" thickBot="1">
      <c r="A64" s="34" t="str">
        <f t="shared" si="1"/>
        <v>7D8D</v>
      </c>
      <c r="B64" s="51">
        <f t="shared" si="0"/>
        <v>41</v>
      </c>
      <c r="C64" s="13" t="s">
        <v>14</v>
      </c>
      <c r="D64" s="82"/>
      <c r="E64" s="43" t="s">
        <v>169</v>
      </c>
      <c r="F64" s="20" t="s">
        <v>603</v>
      </c>
      <c r="G64" s="15" t="s">
        <v>170</v>
      </c>
      <c r="H64" s="54" t="s">
        <v>171</v>
      </c>
      <c r="I64" s="17" t="s">
        <v>172</v>
      </c>
      <c r="J64" s="18"/>
      <c r="K64" s="18"/>
    </row>
    <row r="65" spans="1:11" ht="15" thickBot="1">
      <c r="A65" s="34" t="str">
        <f t="shared" si="1"/>
        <v>7D8E</v>
      </c>
      <c r="B65" s="51">
        <f t="shared" si="0"/>
        <v>42</v>
      </c>
      <c r="C65" s="13" t="s">
        <v>14</v>
      </c>
      <c r="D65" s="82"/>
      <c r="E65" s="43" t="s">
        <v>173</v>
      </c>
      <c r="F65" s="20" t="s">
        <v>590</v>
      </c>
      <c r="G65" s="15" t="s">
        <v>174</v>
      </c>
      <c r="H65" s="54" t="s">
        <v>175</v>
      </c>
      <c r="I65" s="17" t="s">
        <v>176</v>
      </c>
      <c r="J65" s="18"/>
      <c r="K65" s="18"/>
    </row>
    <row r="66" spans="1:11" ht="15" thickBot="1">
      <c r="A66" s="34" t="str">
        <f t="shared" si="1"/>
        <v>7D8F</v>
      </c>
      <c r="B66" s="51">
        <f t="shared" si="0"/>
        <v>43</v>
      </c>
      <c r="C66" s="13" t="s">
        <v>14</v>
      </c>
      <c r="D66" s="82"/>
      <c r="E66" s="43" t="s">
        <v>177</v>
      </c>
      <c r="F66" s="20" t="s">
        <v>603</v>
      </c>
      <c r="G66" s="15" t="s">
        <v>178</v>
      </c>
      <c r="H66" s="54" t="s">
        <v>179</v>
      </c>
      <c r="I66" s="17" t="s">
        <v>180</v>
      </c>
      <c r="J66" s="18"/>
      <c r="K66" s="18"/>
    </row>
    <row r="67" spans="1:11" ht="15" thickBot="1">
      <c r="A67" s="34" t="str">
        <f t="shared" si="1"/>
        <v>7D90</v>
      </c>
      <c r="B67" s="51">
        <f t="shared" si="0"/>
        <v>44</v>
      </c>
      <c r="C67" s="13" t="s">
        <v>14</v>
      </c>
      <c r="D67" s="82"/>
      <c r="E67" s="52" t="s">
        <v>181</v>
      </c>
      <c r="F67" s="20" t="s">
        <v>577</v>
      </c>
      <c r="G67" s="15" t="s">
        <v>182</v>
      </c>
      <c r="H67" s="54" t="s">
        <v>183</v>
      </c>
      <c r="I67" s="17" t="s">
        <v>184</v>
      </c>
      <c r="J67" s="18"/>
      <c r="K67" s="18"/>
    </row>
    <row r="68" spans="1:11" ht="15" thickBot="1">
      <c r="A68" s="34" t="str">
        <f t="shared" si="1"/>
        <v>7D91</v>
      </c>
      <c r="B68" s="51">
        <f t="shared" si="0"/>
        <v>45</v>
      </c>
      <c r="C68" s="13" t="s">
        <v>14</v>
      </c>
      <c r="D68" s="82"/>
      <c r="E68" s="52" t="s">
        <v>185</v>
      </c>
      <c r="F68" s="20" t="s">
        <v>604</v>
      </c>
      <c r="G68" s="15" t="s">
        <v>186</v>
      </c>
      <c r="H68" s="54" t="s">
        <v>187</v>
      </c>
      <c r="I68" s="17" t="s">
        <v>188</v>
      </c>
      <c r="J68" s="18"/>
      <c r="K68" s="18"/>
    </row>
    <row r="69" spans="1:11" ht="15" thickBot="1">
      <c r="A69" s="34" t="str">
        <f t="shared" si="1"/>
        <v>7D92</v>
      </c>
      <c r="B69" s="51">
        <f t="shared" si="0"/>
        <v>46</v>
      </c>
      <c r="C69" s="13" t="s">
        <v>14</v>
      </c>
      <c r="D69" s="82"/>
      <c r="E69" s="55" t="s">
        <v>189</v>
      </c>
      <c r="F69" s="20" t="s">
        <v>605</v>
      </c>
      <c r="G69" s="97" t="s">
        <v>190</v>
      </c>
      <c r="H69" s="99" t="s">
        <v>191</v>
      </c>
      <c r="I69" s="17"/>
      <c r="J69" s="18"/>
      <c r="K69" s="18"/>
    </row>
    <row r="70" spans="1:11" ht="15" thickBot="1">
      <c r="A70" s="34" t="str">
        <f t="shared" si="1"/>
        <v>7D93</v>
      </c>
      <c r="B70" s="51">
        <f t="shared" si="0"/>
        <v>47</v>
      </c>
      <c r="C70" s="13" t="s">
        <v>14</v>
      </c>
      <c r="D70" s="82"/>
      <c r="E70" s="55" t="s">
        <v>192</v>
      </c>
      <c r="F70" s="20" t="s">
        <v>588</v>
      </c>
      <c r="G70" s="98"/>
      <c r="H70" s="100"/>
      <c r="I70" s="17"/>
      <c r="J70" s="18"/>
      <c r="K70" s="18"/>
    </row>
    <row r="71" spans="1:11" ht="15" thickBot="1">
      <c r="A71" s="34" t="str">
        <f t="shared" si="1"/>
        <v>7D94</v>
      </c>
      <c r="B71" s="51">
        <f t="shared" si="0"/>
        <v>48</v>
      </c>
      <c r="C71" s="13" t="s">
        <v>14</v>
      </c>
      <c r="D71" s="82"/>
      <c r="E71" s="55" t="s">
        <v>193</v>
      </c>
      <c r="F71" s="20" t="s">
        <v>606</v>
      </c>
      <c r="G71" s="97" t="s">
        <v>194</v>
      </c>
      <c r="H71" s="99" t="s">
        <v>191</v>
      </c>
      <c r="I71" s="17"/>
      <c r="J71" s="18"/>
      <c r="K71" s="18"/>
    </row>
    <row r="72" spans="1:11" ht="15" thickBot="1">
      <c r="A72" s="34" t="str">
        <f t="shared" si="1"/>
        <v>7D95</v>
      </c>
      <c r="B72" s="51">
        <f t="shared" si="0"/>
        <v>49</v>
      </c>
      <c r="C72" s="13" t="s">
        <v>14</v>
      </c>
      <c r="D72" s="82"/>
      <c r="E72" s="55" t="s">
        <v>195</v>
      </c>
      <c r="F72" s="20" t="s">
        <v>588</v>
      </c>
      <c r="G72" s="98"/>
      <c r="H72" s="100"/>
      <c r="I72" s="17"/>
      <c r="J72" s="18"/>
      <c r="K72" s="18"/>
    </row>
    <row r="73" spans="1:11" ht="15" thickBot="1">
      <c r="A73" s="34" t="str">
        <f t="shared" si="1"/>
        <v>7D96</v>
      </c>
      <c r="B73" s="51">
        <f t="shared" si="0"/>
        <v>50</v>
      </c>
      <c r="C73" s="13" t="s">
        <v>14</v>
      </c>
      <c r="D73" s="82"/>
      <c r="E73" s="55" t="s">
        <v>196</v>
      </c>
      <c r="F73" s="20" t="s">
        <v>607</v>
      </c>
      <c r="G73" s="97" t="s">
        <v>197</v>
      </c>
      <c r="H73" s="99" t="s">
        <v>191</v>
      </c>
      <c r="I73" s="17"/>
      <c r="J73" s="18"/>
      <c r="K73" s="18"/>
    </row>
    <row r="74" spans="1:11" ht="15" thickBot="1">
      <c r="A74" s="34" t="str">
        <f t="shared" si="1"/>
        <v>7D97</v>
      </c>
      <c r="B74" s="51">
        <f t="shared" si="0"/>
        <v>51</v>
      </c>
      <c r="C74" s="13" t="s">
        <v>14</v>
      </c>
      <c r="D74" s="82"/>
      <c r="E74" s="55" t="s">
        <v>198</v>
      </c>
      <c r="F74" s="20" t="s">
        <v>590</v>
      </c>
      <c r="G74" s="98"/>
      <c r="H74" s="100"/>
      <c r="I74" s="17"/>
      <c r="J74" s="18"/>
      <c r="K74" s="18"/>
    </row>
    <row r="75" spans="1:11" ht="15" thickBot="1">
      <c r="A75" s="34" t="str">
        <f t="shared" si="1"/>
        <v>7D98</v>
      </c>
      <c r="B75" s="51">
        <f t="shared" si="0"/>
        <v>52</v>
      </c>
      <c r="C75" s="13" t="s">
        <v>14</v>
      </c>
      <c r="D75" s="82"/>
      <c r="E75" s="55" t="s">
        <v>199</v>
      </c>
      <c r="F75" s="20" t="s">
        <v>608</v>
      </c>
      <c r="G75" s="97" t="s">
        <v>200</v>
      </c>
      <c r="H75" s="99" t="s">
        <v>191</v>
      </c>
      <c r="I75" s="17"/>
      <c r="J75" s="18"/>
      <c r="K75" s="18"/>
    </row>
    <row r="76" spans="1:11" ht="15" thickBot="1">
      <c r="A76" s="34" t="str">
        <f t="shared" si="1"/>
        <v>7D99</v>
      </c>
      <c r="B76" s="51">
        <f t="shared" si="0"/>
        <v>53</v>
      </c>
      <c r="C76" s="13" t="s">
        <v>14</v>
      </c>
      <c r="D76" s="82"/>
      <c r="E76" s="55" t="s">
        <v>201</v>
      </c>
      <c r="F76" s="20" t="s">
        <v>590</v>
      </c>
      <c r="G76" s="98"/>
      <c r="H76" s="100"/>
      <c r="I76" s="17"/>
      <c r="J76" s="18"/>
      <c r="K76" s="18"/>
    </row>
    <row r="77" spans="1:11" ht="15" thickBot="1">
      <c r="A77" s="34" t="str">
        <f t="shared" si="1"/>
        <v>7D9A</v>
      </c>
      <c r="B77" s="51">
        <f t="shared" si="0"/>
        <v>54</v>
      </c>
      <c r="C77" s="13" t="s">
        <v>14</v>
      </c>
      <c r="D77" s="82"/>
      <c r="E77" s="55" t="s">
        <v>202</v>
      </c>
      <c r="F77" s="20" t="s">
        <v>609</v>
      </c>
      <c r="G77" s="97" t="s">
        <v>203</v>
      </c>
      <c r="H77" s="99" t="s">
        <v>191</v>
      </c>
      <c r="I77" s="17"/>
      <c r="J77" s="18"/>
      <c r="K77" s="18"/>
    </row>
    <row r="78" spans="1:11" ht="15" thickBot="1">
      <c r="A78" s="34" t="str">
        <f t="shared" si="1"/>
        <v>7D9B</v>
      </c>
      <c r="B78" s="51">
        <f t="shared" si="0"/>
        <v>55</v>
      </c>
      <c r="C78" s="13" t="s">
        <v>14</v>
      </c>
      <c r="D78" s="82"/>
      <c r="E78" s="55" t="s">
        <v>204</v>
      </c>
      <c r="F78" s="20" t="s">
        <v>593</v>
      </c>
      <c r="G78" s="98"/>
      <c r="H78" s="100"/>
      <c r="I78" s="17"/>
      <c r="J78" s="18"/>
      <c r="K78" s="18"/>
    </row>
    <row r="79" spans="1:11" ht="15" thickBot="1">
      <c r="A79" s="34" t="str">
        <f t="shared" si="1"/>
        <v>7D9C</v>
      </c>
      <c r="B79" s="51">
        <f t="shared" si="0"/>
        <v>56</v>
      </c>
      <c r="C79" s="13" t="s">
        <v>14</v>
      </c>
      <c r="D79" s="82"/>
      <c r="E79" s="55" t="s">
        <v>205</v>
      </c>
      <c r="F79" s="20" t="s">
        <v>610</v>
      </c>
      <c r="G79" s="97" t="s">
        <v>206</v>
      </c>
      <c r="H79" s="99" t="s">
        <v>191</v>
      </c>
      <c r="I79" s="17"/>
      <c r="J79" s="18"/>
      <c r="K79" s="18"/>
    </row>
    <row r="80" spans="1:11" ht="15" thickBot="1">
      <c r="A80" s="34" t="str">
        <f t="shared" si="1"/>
        <v>7D9D</v>
      </c>
      <c r="B80" s="51">
        <f t="shared" si="0"/>
        <v>57</v>
      </c>
      <c r="C80" s="13" t="s">
        <v>14</v>
      </c>
      <c r="D80" s="82"/>
      <c r="E80" s="55" t="s">
        <v>207</v>
      </c>
      <c r="F80" s="20" t="s">
        <v>593</v>
      </c>
      <c r="G80" s="98"/>
      <c r="H80" s="100"/>
      <c r="I80" s="17"/>
      <c r="J80" s="18"/>
      <c r="K80" s="18"/>
    </row>
    <row r="81" spans="1:11" ht="15" thickBot="1">
      <c r="A81" s="34" t="str">
        <f t="shared" si="1"/>
        <v>7D9E</v>
      </c>
      <c r="B81" s="51">
        <f t="shared" si="0"/>
        <v>58</v>
      </c>
      <c r="C81" s="13" t="s">
        <v>14</v>
      </c>
      <c r="D81" s="82"/>
      <c r="E81" s="55" t="s">
        <v>208</v>
      </c>
      <c r="F81" s="20" t="s">
        <v>611</v>
      </c>
      <c r="G81" s="97" t="s">
        <v>209</v>
      </c>
      <c r="H81" s="99" t="s">
        <v>191</v>
      </c>
      <c r="I81" s="17"/>
      <c r="J81" s="18"/>
      <c r="K81" s="18"/>
    </row>
    <row r="82" spans="1:11" ht="15" thickBot="1">
      <c r="A82" s="34" t="str">
        <f t="shared" si="1"/>
        <v>7D9F</v>
      </c>
      <c r="B82" s="51">
        <f t="shared" si="0"/>
        <v>59</v>
      </c>
      <c r="C82" s="13" t="s">
        <v>14</v>
      </c>
      <c r="D82" s="82"/>
      <c r="E82" s="55" t="s">
        <v>210</v>
      </c>
      <c r="F82" s="20" t="s">
        <v>596</v>
      </c>
      <c r="G82" s="98"/>
      <c r="H82" s="100"/>
      <c r="I82" s="17"/>
      <c r="J82" s="18"/>
      <c r="K82" s="18"/>
    </row>
    <row r="83" spans="1:11" ht="15" thickBot="1">
      <c r="A83" s="34" t="str">
        <f t="shared" si="1"/>
        <v>7DA0</v>
      </c>
      <c r="B83" s="51">
        <f t="shared" si="0"/>
        <v>60</v>
      </c>
      <c r="C83" s="13" t="s">
        <v>14</v>
      </c>
      <c r="D83" s="82"/>
      <c r="E83" s="55" t="s">
        <v>211</v>
      </c>
      <c r="F83" s="20" t="s">
        <v>612</v>
      </c>
      <c r="G83" s="97" t="s">
        <v>212</v>
      </c>
      <c r="H83" s="99" t="s">
        <v>191</v>
      </c>
      <c r="I83" s="17"/>
      <c r="J83" s="18"/>
      <c r="K83" s="18"/>
    </row>
    <row r="84" spans="1:11" ht="15" thickBot="1">
      <c r="A84" s="34" t="str">
        <f t="shared" si="1"/>
        <v>7DA1</v>
      </c>
      <c r="B84" s="51">
        <f t="shared" si="0"/>
        <v>61</v>
      </c>
      <c r="C84" s="13" t="s">
        <v>14</v>
      </c>
      <c r="D84" s="82"/>
      <c r="E84" s="55" t="s">
        <v>213</v>
      </c>
      <c r="F84" s="20" t="s">
        <v>596</v>
      </c>
      <c r="G84" s="98"/>
      <c r="H84" s="100"/>
      <c r="I84" s="17"/>
      <c r="J84" s="18"/>
      <c r="K84" s="18"/>
    </row>
    <row r="85" spans="1:11" ht="15" thickBot="1">
      <c r="A85" s="34" t="str">
        <f t="shared" si="1"/>
        <v>7DA2</v>
      </c>
      <c r="B85" s="51">
        <f t="shared" si="0"/>
        <v>62</v>
      </c>
      <c r="C85" s="13" t="s">
        <v>14</v>
      </c>
      <c r="D85" s="82"/>
      <c r="E85" s="55" t="s">
        <v>214</v>
      </c>
      <c r="F85" s="20" t="s">
        <v>613</v>
      </c>
      <c r="G85" s="97" t="s">
        <v>215</v>
      </c>
      <c r="H85" s="99" t="s">
        <v>191</v>
      </c>
      <c r="I85" s="17"/>
      <c r="J85" s="18"/>
      <c r="K85" s="18"/>
    </row>
    <row r="86" spans="1:11" ht="15" thickBot="1">
      <c r="A86" s="34" t="str">
        <f t="shared" si="1"/>
        <v>7DA3</v>
      </c>
      <c r="B86" s="51">
        <f t="shared" si="0"/>
        <v>63</v>
      </c>
      <c r="C86" s="13" t="s">
        <v>14</v>
      </c>
      <c r="D86" s="82"/>
      <c r="E86" s="55" t="s">
        <v>216</v>
      </c>
      <c r="F86" s="20" t="s">
        <v>596</v>
      </c>
      <c r="G86" s="98"/>
      <c r="H86" s="100"/>
      <c r="I86" s="17"/>
      <c r="J86" s="18"/>
      <c r="K86" s="18"/>
    </row>
    <row r="87" spans="1:11" ht="15" thickBot="1">
      <c r="A87" s="34" t="str">
        <f t="shared" si="1"/>
        <v>7DA4</v>
      </c>
      <c r="B87" s="51">
        <f t="shared" si="0"/>
        <v>64</v>
      </c>
      <c r="C87" s="13" t="s">
        <v>14</v>
      </c>
      <c r="D87" s="82"/>
      <c r="E87" s="55" t="s">
        <v>217</v>
      </c>
      <c r="F87" s="20" t="s">
        <v>614</v>
      </c>
      <c r="G87" s="97" t="s">
        <v>218</v>
      </c>
      <c r="H87" s="99" t="s">
        <v>191</v>
      </c>
      <c r="I87" s="17"/>
      <c r="J87" s="18"/>
      <c r="K87" s="18"/>
    </row>
    <row r="88" spans="1:11" ht="15" thickBot="1">
      <c r="A88" s="34" t="str">
        <f t="shared" si="1"/>
        <v>7DA5</v>
      </c>
      <c r="B88" s="51">
        <f t="shared" si="0"/>
        <v>65</v>
      </c>
      <c r="C88" s="13" t="s">
        <v>14</v>
      </c>
      <c r="D88" s="82"/>
      <c r="E88" s="55" t="s">
        <v>219</v>
      </c>
      <c r="F88" s="20" t="s">
        <v>596</v>
      </c>
      <c r="G88" s="98"/>
      <c r="H88" s="100"/>
      <c r="I88" s="17"/>
      <c r="J88" s="18"/>
      <c r="K88" s="18"/>
    </row>
    <row r="89" spans="1:11" ht="15" thickBot="1">
      <c r="A89" s="34" t="str">
        <f t="shared" si="1"/>
        <v>7DA6</v>
      </c>
      <c r="B89" s="51">
        <f t="shared" si="0"/>
        <v>66</v>
      </c>
      <c r="C89" s="13" t="s">
        <v>14</v>
      </c>
      <c r="D89" s="82"/>
      <c r="E89" s="55" t="s">
        <v>220</v>
      </c>
      <c r="F89" s="20" t="s">
        <v>577</v>
      </c>
      <c r="G89" s="97" t="s">
        <v>221</v>
      </c>
      <c r="H89" s="99" t="s">
        <v>222</v>
      </c>
      <c r="I89" s="56" t="s">
        <v>223</v>
      </c>
      <c r="J89" s="18"/>
      <c r="K89" s="18"/>
    </row>
    <row r="90" spans="1:11" ht="15" thickBot="1">
      <c r="A90" s="34" t="str">
        <f t="shared" si="1"/>
        <v>7DA7</v>
      </c>
      <c r="B90" s="51">
        <f t="shared" si="0"/>
        <v>67</v>
      </c>
      <c r="C90" s="13" t="s">
        <v>14</v>
      </c>
      <c r="D90" s="82"/>
      <c r="E90" s="55" t="s">
        <v>224</v>
      </c>
      <c r="F90" s="20" t="s">
        <v>577</v>
      </c>
      <c r="G90" s="98"/>
      <c r="H90" s="100"/>
      <c r="I90" s="56"/>
      <c r="J90" s="18"/>
      <c r="K90" s="18"/>
    </row>
    <row r="91" spans="1:11" ht="15" thickBot="1">
      <c r="A91" s="34" t="str">
        <f t="shared" si="1"/>
        <v>7DA8</v>
      </c>
      <c r="B91" s="51">
        <f>$B90+1</f>
        <v>68</v>
      </c>
      <c r="C91" s="57" t="s">
        <v>14</v>
      </c>
      <c r="D91" s="101"/>
      <c r="E91" s="55" t="s">
        <v>225</v>
      </c>
      <c r="F91" s="20" t="s">
        <v>615</v>
      </c>
      <c r="G91" s="58" t="s">
        <v>226</v>
      </c>
      <c r="H91" s="59" t="s">
        <v>227</v>
      </c>
      <c r="I91" s="82"/>
      <c r="J91" s="18" t="s">
        <v>28</v>
      </c>
      <c r="K91" s="23" t="s">
        <v>29</v>
      </c>
    </row>
    <row r="92" spans="1:11" ht="15" thickBot="1">
      <c r="A92" s="34" t="str">
        <f t="shared" si="1"/>
        <v>7DA9</v>
      </c>
      <c r="B92" s="51">
        <f>$B91+1</f>
        <v>69</v>
      </c>
      <c r="C92" s="57" t="s">
        <v>14</v>
      </c>
      <c r="D92" s="101"/>
      <c r="E92" s="55" t="s">
        <v>228</v>
      </c>
      <c r="F92" s="20" t="s">
        <v>616</v>
      </c>
      <c r="G92" s="58" t="s">
        <v>229</v>
      </c>
      <c r="H92" s="59" t="s">
        <v>230</v>
      </c>
      <c r="I92" s="82"/>
      <c r="J92" s="18" t="s">
        <v>28</v>
      </c>
      <c r="K92" s="23" t="s">
        <v>29</v>
      </c>
    </row>
    <row r="93" spans="1:11" ht="15" thickBot="1">
      <c r="A93" s="34" t="str">
        <f t="shared" si="1"/>
        <v>7DAA</v>
      </c>
      <c r="B93" s="51">
        <f t="shared" ref="B93:B156" si="2">$B92+1</f>
        <v>70</v>
      </c>
      <c r="C93" s="57" t="s">
        <v>14</v>
      </c>
      <c r="D93" s="101"/>
      <c r="E93" s="55" t="s">
        <v>231</v>
      </c>
      <c r="F93" s="20" t="s">
        <v>617</v>
      </c>
      <c r="G93" s="58" t="s">
        <v>232</v>
      </c>
      <c r="H93" s="59" t="s">
        <v>233</v>
      </c>
      <c r="I93" s="82"/>
      <c r="J93" s="18" t="s">
        <v>28</v>
      </c>
      <c r="K93" s="23" t="s">
        <v>29</v>
      </c>
    </row>
    <row r="94" spans="1:11" ht="15" thickBot="1">
      <c r="A94" s="34" t="str">
        <f t="shared" si="1"/>
        <v>7DAB</v>
      </c>
      <c r="B94" s="51">
        <f t="shared" si="2"/>
        <v>71</v>
      </c>
      <c r="C94" s="57" t="s">
        <v>14</v>
      </c>
      <c r="D94" s="101"/>
      <c r="E94" s="55" t="s">
        <v>234</v>
      </c>
      <c r="F94" s="20" t="s">
        <v>577</v>
      </c>
      <c r="G94" s="60" t="s">
        <v>235</v>
      </c>
      <c r="H94" s="59" t="s">
        <v>236</v>
      </c>
      <c r="I94" s="82"/>
      <c r="J94" s="18" t="s">
        <v>28</v>
      </c>
      <c r="K94" s="23" t="s">
        <v>29</v>
      </c>
    </row>
    <row r="95" spans="1:11" ht="15" thickBot="1">
      <c r="A95" s="34" t="str">
        <f t="shared" si="1"/>
        <v>7DAC</v>
      </c>
      <c r="B95" s="51">
        <f t="shared" si="2"/>
        <v>72</v>
      </c>
      <c r="C95" s="57" t="s">
        <v>14</v>
      </c>
      <c r="D95" s="101"/>
      <c r="E95" s="55" t="s">
        <v>237</v>
      </c>
      <c r="F95" s="20" t="s">
        <v>577</v>
      </c>
      <c r="G95" s="60" t="s">
        <v>238</v>
      </c>
      <c r="H95" s="59" t="s">
        <v>239</v>
      </c>
      <c r="I95" s="82"/>
      <c r="J95" s="18" t="s">
        <v>28</v>
      </c>
      <c r="K95" s="23" t="s">
        <v>29</v>
      </c>
    </row>
    <row r="96" spans="1:11" ht="15" thickBot="1">
      <c r="A96" s="34" t="str">
        <f t="shared" si="1"/>
        <v>7DAD</v>
      </c>
      <c r="B96" s="51">
        <f t="shared" si="2"/>
        <v>73</v>
      </c>
      <c r="C96" s="57" t="s">
        <v>14</v>
      </c>
      <c r="D96" s="101"/>
      <c r="E96" s="55" t="s">
        <v>240</v>
      </c>
      <c r="F96" s="20" t="s">
        <v>577</v>
      </c>
      <c r="G96" s="60" t="s">
        <v>241</v>
      </c>
      <c r="H96" s="59" t="s">
        <v>242</v>
      </c>
      <c r="I96" s="82"/>
      <c r="J96" s="18" t="s">
        <v>28</v>
      </c>
      <c r="K96" s="23" t="s">
        <v>29</v>
      </c>
    </row>
    <row r="97" spans="1:11" ht="15" thickBot="1">
      <c r="A97" s="34" t="str">
        <f t="shared" si="1"/>
        <v>7DAE</v>
      </c>
      <c r="B97" s="51">
        <f t="shared" si="2"/>
        <v>74</v>
      </c>
      <c r="C97" s="57" t="s">
        <v>14</v>
      </c>
      <c r="D97" s="101"/>
      <c r="E97" s="55" t="s">
        <v>243</v>
      </c>
      <c r="F97" s="20" t="s">
        <v>577</v>
      </c>
      <c r="G97" s="60" t="s">
        <v>244</v>
      </c>
      <c r="H97" s="59" t="s">
        <v>245</v>
      </c>
      <c r="I97" s="82"/>
      <c r="J97" s="18" t="s">
        <v>28</v>
      </c>
      <c r="K97" s="23" t="s">
        <v>29</v>
      </c>
    </row>
    <row r="98" spans="1:11" ht="15" thickBot="1">
      <c r="A98" s="34" t="str">
        <f t="shared" si="1"/>
        <v>7DAF</v>
      </c>
      <c r="B98" s="51">
        <f t="shared" si="2"/>
        <v>75</v>
      </c>
      <c r="C98" s="57" t="s">
        <v>14</v>
      </c>
      <c r="D98" s="101"/>
      <c r="E98" s="55" t="s">
        <v>246</v>
      </c>
      <c r="F98" s="20" t="s">
        <v>577</v>
      </c>
      <c r="G98" s="60" t="s">
        <v>247</v>
      </c>
      <c r="H98" s="59" t="s">
        <v>248</v>
      </c>
      <c r="I98" s="82"/>
      <c r="J98" s="18" t="s">
        <v>28</v>
      </c>
      <c r="K98" s="23" t="s">
        <v>29</v>
      </c>
    </row>
    <row r="99" spans="1:11" ht="15" thickBot="1">
      <c r="A99" s="34" t="str">
        <f t="shared" si="1"/>
        <v>7DB0</v>
      </c>
      <c r="B99" s="51">
        <f t="shared" si="2"/>
        <v>76</v>
      </c>
      <c r="C99" s="57" t="s">
        <v>14</v>
      </c>
      <c r="D99" s="101"/>
      <c r="E99" s="55" t="s">
        <v>249</v>
      </c>
      <c r="F99" s="20" t="s">
        <v>577</v>
      </c>
      <c r="G99" s="60" t="s">
        <v>250</v>
      </c>
      <c r="H99" s="59" t="s">
        <v>251</v>
      </c>
      <c r="I99" s="82"/>
      <c r="J99" s="18" t="s">
        <v>28</v>
      </c>
      <c r="K99" s="23" t="s">
        <v>29</v>
      </c>
    </row>
    <row r="100" spans="1:11" ht="15" thickBot="1">
      <c r="A100" s="34" t="str">
        <f t="shared" si="1"/>
        <v>7DB1</v>
      </c>
      <c r="B100" s="51">
        <f t="shared" si="2"/>
        <v>77</v>
      </c>
      <c r="C100" s="57" t="s">
        <v>14</v>
      </c>
      <c r="D100" s="101"/>
      <c r="E100" s="55" t="s">
        <v>252</v>
      </c>
      <c r="F100" s="20" t="s">
        <v>618</v>
      </c>
      <c r="G100" s="60" t="s">
        <v>253</v>
      </c>
      <c r="H100" s="59" t="s">
        <v>254</v>
      </c>
      <c r="I100" s="82"/>
      <c r="J100" s="18" t="s">
        <v>28</v>
      </c>
      <c r="K100" s="23" t="s">
        <v>29</v>
      </c>
    </row>
    <row r="101" spans="1:11" ht="15" thickBot="1">
      <c r="A101" s="34" t="str">
        <f t="shared" ref="A101:A158" si="3">DEC2HEX(HEX2DEC($A100)+1)</f>
        <v>7DB2</v>
      </c>
      <c r="B101" s="51">
        <f t="shared" si="2"/>
        <v>78</v>
      </c>
      <c r="C101" s="57" t="s">
        <v>14</v>
      </c>
      <c r="D101" s="101"/>
      <c r="E101" s="55" t="s">
        <v>255</v>
      </c>
      <c r="F101" s="20" t="s">
        <v>619</v>
      </c>
      <c r="G101" s="60" t="s">
        <v>256</v>
      </c>
      <c r="H101" s="61" t="s">
        <v>257</v>
      </c>
      <c r="I101" s="82"/>
      <c r="J101" s="18" t="s">
        <v>28</v>
      </c>
      <c r="K101" s="23" t="s">
        <v>29</v>
      </c>
    </row>
    <row r="102" spans="1:11" ht="15" thickBot="1">
      <c r="A102" s="34" t="str">
        <f t="shared" si="3"/>
        <v>7DB3</v>
      </c>
      <c r="B102" s="51">
        <f t="shared" si="2"/>
        <v>79</v>
      </c>
      <c r="C102" s="57" t="s">
        <v>14</v>
      </c>
      <c r="D102" s="101"/>
      <c r="E102" s="55" t="s">
        <v>258</v>
      </c>
      <c r="F102" s="20" t="s">
        <v>619</v>
      </c>
      <c r="G102" s="60" t="s">
        <v>259</v>
      </c>
      <c r="H102" s="61" t="s">
        <v>260</v>
      </c>
      <c r="I102" s="82"/>
      <c r="J102" s="18" t="s">
        <v>28</v>
      </c>
      <c r="K102" s="23" t="s">
        <v>29</v>
      </c>
    </row>
    <row r="103" spans="1:11" ht="15" thickBot="1">
      <c r="A103" s="34" t="str">
        <f t="shared" si="3"/>
        <v>7DB4</v>
      </c>
      <c r="B103" s="51">
        <f t="shared" si="2"/>
        <v>80</v>
      </c>
      <c r="C103" s="57" t="s">
        <v>14</v>
      </c>
      <c r="D103" s="101"/>
      <c r="E103" s="55" t="s">
        <v>261</v>
      </c>
      <c r="F103" s="20" t="s">
        <v>620</v>
      </c>
      <c r="G103" s="60" t="s">
        <v>262</v>
      </c>
      <c r="H103" s="61" t="s">
        <v>263</v>
      </c>
      <c r="I103" s="82"/>
      <c r="J103" s="18" t="s">
        <v>28</v>
      </c>
      <c r="K103" s="23" t="s">
        <v>29</v>
      </c>
    </row>
    <row r="104" spans="1:11" ht="15" thickBot="1">
      <c r="A104" s="34" t="str">
        <f t="shared" si="3"/>
        <v>7DB5</v>
      </c>
      <c r="B104" s="51">
        <f t="shared" si="2"/>
        <v>81</v>
      </c>
      <c r="C104" s="57" t="s">
        <v>14</v>
      </c>
      <c r="D104" s="101"/>
      <c r="E104" s="55" t="s">
        <v>264</v>
      </c>
      <c r="F104" s="20" t="s">
        <v>577</v>
      </c>
      <c r="G104" s="60" t="s">
        <v>265</v>
      </c>
      <c r="H104" s="61" t="s">
        <v>266</v>
      </c>
      <c r="I104" s="82"/>
      <c r="J104" s="18" t="s">
        <v>28</v>
      </c>
      <c r="K104" s="23" t="s">
        <v>29</v>
      </c>
    </row>
    <row r="105" spans="1:11" ht="15" thickBot="1">
      <c r="A105" s="34" t="str">
        <f t="shared" si="3"/>
        <v>7DB6</v>
      </c>
      <c r="B105" s="51">
        <f t="shared" si="2"/>
        <v>82</v>
      </c>
      <c r="C105" s="57" t="s">
        <v>14</v>
      </c>
      <c r="D105" s="101"/>
      <c r="E105" s="55" t="s">
        <v>267</v>
      </c>
      <c r="F105" s="20" t="s">
        <v>621</v>
      </c>
      <c r="G105" s="60" t="s">
        <v>268</v>
      </c>
      <c r="H105" s="61" t="s">
        <v>269</v>
      </c>
      <c r="I105" s="82"/>
      <c r="J105" s="18" t="s">
        <v>28</v>
      </c>
      <c r="K105" s="23" t="s">
        <v>29</v>
      </c>
    </row>
    <row r="106" spans="1:11" ht="15" thickBot="1">
      <c r="A106" s="34" t="str">
        <f t="shared" si="3"/>
        <v>7DB7</v>
      </c>
      <c r="B106" s="51">
        <f t="shared" si="2"/>
        <v>83</v>
      </c>
      <c r="C106" s="57" t="s">
        <v>14</v>
      </c>
      <c r="D106" s="101"/>
      <c r="E106" s="55" t="s">
        <v>270</v>
      </c>
      <c r="F106" s="20" t="s">
        <v>622</v>
      </c>
      <c r="G106" s="60" t="s">
        <v>271</v>
      </c>
      <c r="H106" s="61" t="s">
        <v>272</v>
      </c>
      <c r="I106" s="82"/>
      <c r="J106" s="18" t="s">
        <v>28</v>
      </c>
      <c r="K106" s="23" t="s">
        <v>29</v>
      </c>
    </row>
    <row r="107" spans="1:11" ht="15" thickBot="1">
      <c r="A107" s="34" t="str">
        <f t="shared" si="3"/>
        <v>7DB8</v>
      </c>
      <c r="B107" s="51">
        <f t="shared" si="2"/>
        <v>84</v>
      </c>
      <c r="C107" s="57" t="s">
        <v>14</v>
      </c>
      <c r="D107" s="101"/>
      <c r="E107" s="55" t="s">
        <v>273</v>
      </c>
      <c r="F107" s="20" t="s">
        <v>623</v>
      </c>
      <c r="G107" s="60" t="s">
        <v>274</v>
      </c>
      <c r="H107" s="59" t="s">
        <v>275</v>
      </c>
      <c r="I107" s="82"/>
      <c r="J107" s="18" t="s">
        <v>28</v>
      </c>
      <c r="K107" s="23" t="s">
        <v>29</v>
      </c>
    </row>
    <row r="108" spans="1:11" ht="15" thickBot="1">
      <c r="A108" s="34" t="str">
        <f t="shared" si="3"/>
        <v>7DB9</v>
      </c>
      <c r="B108" s="51">
        <f t="shared" si="2"/>
        <v>85</v>
      </c>
      <c r="C108" s="57" t="s">
        <v>14</v>
      </c>
      <c r="D108" s="101"/>
      <c r="E108" s="55" t="s">
        <v>276</v>
      </c>
      <c r="F108" s="20" t="s">
        <v>577</v>
      </c>
      <c r="G108" s="62" t="s">
        <v>277</v>
      </c>
      <c r="H108" s="59" t="s">
        <v>278</v>
      </c>
      <c r="I108" s="82"/>
      <c r="J108" s="18" t="s">
        <v>28</v>
      </c>
      <c r="K108" s="18" t="s">
        <v>29</v>
      </c>
    </row>
    <row r="109" spans="1:11" ht="15" thickBot="1">
      <c r="A109" s="34" t="str">
        <f t="shared" si="3"/>
        <v>7DBA</v>
      </c>
      <c r="B109" s="51">
        <f t="shared" si="2"/>
        <v>86</v>
      </c>
      <c r="C109" s="57" t="s">
        <v>14</v>
      </c>
      <c r="D109" s="101"/>
      <c r="E109" s="55" t="s">
        <v>279</v>
      </c>
      <c r="F109" s="20" t="s">
        <v>577</v>
      </c>
      <c r="G109" s="60" t="s">
        <v>280</v>
      </c>
      <c r="H109" s="59" t="s">
        <v>281</v>
      </c>
      <c r="I109" s="82"/>
      <c r="J109" s="18" t="s">
        <v>28</v>
      </c>
      <c r="K109" s="23" t="s">
        <v>29</v>
      </c>
    </row>
    <row r="110" spans="1:11" ht="15" thickBot="1">
      <c r="A110" s="34" t="str">
        <f t="shared" si="3"/>
        <v>7DBB</v>
      </c>
      <c r="B110" s="51">
        <f t="shared" si="2"/>
        <v>87</v>
      </c>
      <c r="C110" s="57" t="s">
        <v>14</v>
      </c>
      <c r="D110" s="101"/>
      <c r="E110" s="55" t="s">
        <v>282</v>
      </c>
      <c r="F110" s="20" t="s">
        <v>577</v>
      </c>
      <c r="G110" s="62" t="s">
        <v>283</v>
      </c>
      <c r="H110" s="59" t="s">
        <v>284</v>
      </c>
      <c r="I110" s="82"/>
      <c r="J110" s="18" t="s">
        <v>28</v>
      </c>
      <c r="K110" s="18" t="s">
        <v>29</v>
      </c>
    </row>
    <row r="111" spans="1:11" ht="28.2" thickBot="1">
      <c r="A111" s="34" t="str">
        <f t="shared" si="3"/>
        <v>7DBC</v>
      </c>
      <c r="B111" s="51">
        <f t="shared" si="2"/>
        <v>88</v>
      </c>
      <c r="C111" s="57" t="s">
        <v>14</v>
      </c>
      <c r="D111" s="101"/>
      <c r="E111" s="55" t="s">
        <v>285</v>
      </c>
      <c r="F111" s="20" t="s">
        <v>599</v>
      </c>
      <c r="G111" s="62" t="s">
        <v>624</v>
      </c>
      <c r="H111" s="59" t="s">
        <v>286</v>
      </c>
      <c r="I111" s="82"/>
      <c r="J111" s="18" t="s">
        <v>28</v>
      </c>
      <c r="K111" s="18" t="s">
        <v>29</v>
      </c>
    </row>
    <row r="112" spans="1:11" ht="28.2" thickBot="1">
      <c r="A112" s="34" t="str">
        <f t="shared" si="3"/>
        <v>7DBD</v>
      </c>
      <c r="B112" s="51">
        <f t="shared" si="2"/>
        <v>89</v>
      </c>
      <c r="C112" s="57" t="s">
        <v>14</v>
      </c>
      <c r="D112" s="101"/>
      <c r="E112" s="55" t="s">
        <v>287</v>
      </c>
      <c r="F112" s="20" t="s">
        <v>601</v>
      </c>
      <c r="G112" s="62" t="s">
        <v>288</v>
      </c>
      <c r="H112" s="59" t="s">
        <v>289</v>
      </c>
      <c r="I112" s="82"/>
      <c r="J112" s="18" t="s">
        <v>28</v>
      </c>
      <c r="K112" s="18" t="s">
        <v>29</v>
      </c>
    </row>
    <row r="113" spans="1:11" ht="15" thickBot="1">
      <c r="A113" s="34" t="str">
        <f t="shared" si="3"/>
        <v>7DBE</v>
      </c>
      <c r="B113" s="51">
        <f t="shared" si="2"/>
        <v>90</v>
      </c>
      <c r="C113" s="35" t="s">
        <v>14</v>
      </c>
      <c r="D113" s="82"/>
      <c r="E113" s="55" t="s">
        <v>290</v>
      </c>
      <c r="F113" s="20" t="s">
        <v>625</v>
      </c>
      <c r="G113" s="81" t="s">
        <v>291</v>
      </c>
      <c r="H113" s="89" t="s">
        <v>292</v>
      </c>
      <c r="I113" s="102"/>
      <c r="J113" s="18" t="s">
        <v>28</v>
      </c>
      <c r="K113" s="23" t="s">
        <v>29</v>
      </c>
    </row>
    <row r="114" spans="1:11" ht="15" thickBot="1">
      <c r="A114" s="34" t="str">
        <f t="shared" si="3"/>
        <v>7DBF</v>
      </c>
      <c r="B114" s="51">
        <f t="shared" si="2"/>
        <v>91</v>
      </c>
      <c r="C114" s="35" t="s">
        <v>14</v>
      </c>
      <c r="D114" s="82"/>
      <c r="E114" s="55" t="s">
        <v>293</v>
      </c>
      <c r="F114" s="20" t="s">
        <v>626</v>
      </c>
      <c r="G114" s="82"/>
      <c r="H114" s="104"/>
      <c r="I114" s="102"/>
      <c r="J114" s="18" t="s">
        <v>28</v>
      </c>
      <c r="K114" s="23" t="s">
        <v>29</v>
      </c>
    </row>
    <row r="115" spans="1:11" ht="15" thickBot="1">
      <c r="A115" s="34" t="str">
        <f t="shared" si="3"/>
        <v>7DC0</v>
      </c>
      <c r="B115" s="51">
        <f t="shared" si="2"/>
        <v>92</v>
      </c>
      <c r="C115" s="35" t="s">
        <v>14</v>
      </c>
      <c r="D115" s="82"/>
      <c r="E115" s="55" t="s">
        <v>294</v>
      </c>
      <c r="F115" s="20" t="s">
        <v>627</v>
      </c>
      <c r="G115" s="82"/>
      <c r="H115" s="104"/>
      <c r="I115" s="102"/>
      <c r="J115" s="18" t="s">
        <v>28</v>
      </c>
      <c r="K115" s="23" t="s">
        <v>29</v>
      </c>
    </row>
    <row r="116" spans="1:11" ht="15" thickBot="1">
      <c r="A116" s="34" t="str">
        <f t="shared" si="3"/>
        <v>7DC1</v>
      </c>
      <c r="B116" s="51">
        <f t="shared" si="2"/>
        <v>93</v>
      </c>
      <c r="C116" s="35" t="s">
        <v>14</v>
      </c>
      <c r="D116" s="82"/>
      <c r="E116" s="55" t="s">
        <v>295</v>
      </c>
      <c r="F116" s="20" t="s">
        <v>628</v>
      </c>
      <c r="G116" s="88"/>
      <c r="H116" s="90"/>
      <c r="I116" s="102"/>
      <c r="J116" s="18" t="s">
        <v>28</v>
      </c>
      <c r="K116" s="23" t="s">
        <v>29</v>
      </c>
    </row>
    <row r="117" spans="1:11" ht="15" thickBot="1">
      <c r="A117" s="34" t="str">
        <f t="shared" si="3"/>
        <v>7DC2</v>
      </c>
      <c r="B117" s="51">
        <f t="shared" si="2"/>
        <v>94</v>
      </c>
      <c r="C117" s="35" t="s">
        <v>14</v>
      </c>
      <c r="D117" s="82"/>
      <c r="E117" s="55" t="s">
        <v>296</v>
      </c>
      <c r="F117" s="20" t="s">
        <v>629</v>
      </c>
      <c r="G117" s="81" t="s">
        <v>297</v>
      </c>
      <c r="H117" s="89" t="s">
        <v>298</v>
      </c>
      <c r="I117" s="102"/>
      <c r="J117" s="18" t="s">
        <v>28</v>
      </c>
      <c r="K117" s="23" t="s">
        <v>29</v>
      </c>
    </row>
    <row r="118" spans="1:11" ht="15" thickBot="1">
      <c r="A118" s="34" t="str">
        <f t="shared" si="3"/>
        <v>7DC3</v>
      </c>
      <c r="B118" s="51">
        <f t="shared" si="2"/>
        <v>95</v>
      </c>
      <c r="C118" s="35" t="s">
        <v>14</v>
      </c>
      <c r="D118" s="82"/>
      <c r="E118" s="55" t="s">
        <v>299</v>
      </c>
      <c r="F118" s="20" t="s">
        <v>591</v>
      </c>
      <c r="G118" s="82"/>
      <c r="H118" s="104"/>
      <c r="I118" s="102"/>
      <c r="J118" s="18" t="s">
        <v>28</v>
      </c>
      <c r="K118" s="23" t="s">
        <v>29</v>
      </c>
    </row>
    <row r="119" spans="1:11" ht="15" thickBot="1">
      <c r="A119" s="34" t="str">
        <f t="shared" si="3"/>
        <v>7DC4</v>
      </c>
      <c r="B119" s="51">
        <f t="shared" si="2"/>
        <v>96</v>
      </c>
      <c r="C119" s="35" t="s">
        <v>14</v>
      </c>
      <c r="D119" s="82"/>
      <c r="E119" s="55" t="s">
        <v>300</v>
      </c>
      <c r="F119" s="20" t="s">
        <v>630</v>
      </c>
      <c r="G119" s="82"/>
      <c r="H119" s="104"/>
      <c r="I119" s="102"/>
      <c r="J119" s="18" t="s">
        <v>28</v>
      </c>
      <c r="K119" s="23" t="s">
        <v>29</v>
      </c>
    </row>
    <row r="120" spans="1:11" ht="15" thickBot="1">
      <c r="A120" s="34" t="str">
        <f t="shared" si="3"/>
        <v>7DC5</v>
      </c>
      <c r="B120" s="51">
        <f t="shared" si="2"/>
        <v>97</v>
      </c>
      <c r="C120" s="35" t="s">
        <v>14</v>
      </c>
      <c r="D120" s="82"/>
      <c r="E120" s="55" t="s">
        <v>301</v>
      </c>
      <c r="F120" s="20" t="s">
        <v>631</v>
      </c>
      <c r="G120" s="88"/>
      <c r="H120" s="90"/>
      <c r="I120" s="102"/>
      <c r="J120" s="18" t="s">
        <v>28</v>
      </c>
      <c r="K120" s="23" t="s">
        <v>29</v>
      </c>
    </row>
    <row r="121" spans="1:11" ht="15" thickBot="1">
      <c r="A121" s="34" t="str">
        <f t="shared" si="3"/>
        <v>7DC6</v>
      </c>
      <c r="B121" s="51">
        <f t="shared" si="2"/>
        <v>98</v>
      </c>
      <c r="C121" s="35" t="s">
        <v>14</v>
      </c>
      <c r="D121" s="82"/>
      <c r="E121" s="55" t="s">
        <v>302</v>
      </c>
      <c r="F121" s="20" t="s">
        <v>632</v>
      </c>
      <c r="G121" s="81" t="s">
        <v>303</v>
      </c>
      <c r="H121" s="89" t="s">
        <v>304</v>
      </c>
      <c r="I121" s="102"/>
      <c r="J121" s="18" t="s">
        <v>28</v>
      </c>
      <c r="K121" s="23" t="s">
        <v>29</v>
      </c>
    </row>
    <row r="122" spans="1:11" ht="15" thickBot="1">
      <c r="A122" s="34" t="str">
        <f t="shared" si="3"/>
        <v>7DC7</v>
      </c>
      <c r="B122" s="51">
        <f t="shared" si="2"/>
        <v>99</v>
      </c>
      <c r="C122" s="35" t="s">
        <v>14</v>
      </c>
      <c r="D122" s="82"/>
      <c r="E122" s="55" t="s">
        <v>305</v>
      </c>
      <c r="F122" s="20" t="s">
        <v>633</v>
      </c>
      <c r="G122" s="82"/>
      <c r="H122" s="104"/>
      <c r="I122" s="102"/>
      <c r="J122" s="18" t="s">
        <v>28</v>
      </c>
      <c r="K122" s="23" t="s">
        <v>29</v>
      </c>
    </row>
    <row r="123" spans="1:11" ht="15" thickBot="1">
      <c r="A123" s="34" t="str">
        <f t="shared" si="3"/>
        <v>7DC8</v>
      </c>
      <c r="B123" s="51">
        <f t="shared" si="2"/>
        <v>100</v>
      </c>
      <c r="C123" s="35" t="s">
        <v>14</v>
      </c>
      <c r="D123" s="82"/>
      <c r="E123" s="55" t="s">
        <v>306</v>
      </c>
      <c r="F123" s="20" t="s">
        <v>634</v>
      </c>
      <c r="G123" s="82"/>
      <c r="H123" s="104"/>
      <c r="I123" s="102"/>
      <c r="J123" s="18" t="s">
        <v>28</v>
      </c>
      <c r="K123" s="23" t="s">
        <v>29</v>
      </c>
    </row>
    <row r="124" spans="1:11" ht="15" thickBot="1">
      <c r="A124" s="34" t="str">
        <f t="shared" si="3"/>
        <v>7DC9</v>
      </c>
      <c r="B124" s="51">
        <f t="shared" si="2"/>
        <v>101</v>
      </c>
      <c r="C124" s="35" t="s">
        <v>14</v>
      </c>
      <c r="D124" s="82"/>
      <c r="E124" s="55" t="s">
        <v>307</v>
      </c>
      <c r="F124" s="20" t="s">
        <v>635</v>
      </c>
      <c r="G124" s="88"/>
      <c r="H124" s="90"/>
      <c r="I124" s="102"/>
      <c r="J124" s="18" t="s">
        <v>28</v>
      </c>
      <c r="K124" s="23" t="s">
        <v>29</v>
      </c>
    </row>
    <row r="125" spans="1:11" ht="15" thickBot="1">
      <c r="A125" s="34" t="str">
        <f t="shared" si="3"/>
        <v>7DCA</v>
      </c>
      <c r="B125" s="51">
        <f t="shared" si="2"/>
        <v>102</v>
      </c>
      <c r="C125" s="35" t="s">
        <v>14</v>
      </c>
      <c r="D125" s="82"/>
      <c r="E125" s="55" t="s">
        <v>308</v>
      </c>
      <c r="F125" s="20" t="s">
        <v>636</v>
      </c>
      <c r="G125" s="81" t="s">
        <v>309</v>
      </c>
      <c r="H125" s="89" t="s">
        <v>310</v>
      </c>
      <c r="I125" s="102"/>
      <c r="J125" s="18" t="s">
        <v>28</v>
      </c>
      <c r="K125" s="23" t="s">
        <v>29</v>
      </c>
    </row>
    <row r="126" spans="1:11" ht="15" thickBot="1">
      <c r="A126" s="34" t="str">
        <f t="shared" si="3"/>
        <v>7DCB</v>
      </c>
      <c r="B126" s="51">
        <f t="shared" si="2"/>
        <v>103</v>
      </c>
      <c r="C126" s="35" t="s">
        <v>14</v>
      </c>
      <c r="D126" s="82"/>
      <c r="E126" s="55" t="s">
        <v>311</v>
      </c>
      <c r="F126" s="20" t="s">
        <v>609</v>
      </c>
      <c r="G126" s="82"/>
      <c r="H126" s="104"/>
      <c r="I126" s="102"/>
      <c r="J126" s="18" t="s">
        <v>28</v>
      </c>
      <c r="K126" s="23" t="s">
        <v>29</v>
      </c>
    </row>
    <row r="127" spans="1:11" ht="15" thickBot="1">
      <c r="A127" s="34" t="str">
        <f t="shared" si="3"/>
        <v>7DCC</v>
      </c>
      <c r="B127" s="51">
        <f t="shared" si="2"/>
        <v>104</v>
      </c>
      <c r="C127" s="35" t="s">
        <v>14</v>
      </c>
      <c r="D127" s="82"/>
      <c r="E127" s="55" t="s">
        <v>312</v>
      </c>
      <c r="F127" s="20" t="s">
        <v>637</v>
      </c>
      <c r="G127" s="82"/>
      <c r="H127" s="104"/>
      <c r="I127" s="102"/>
      <c r="J127" s="18" t="s">
        <v>28</v>
      </c>
      <c r="K127" s="23" t="s">
        <v>29</v>
      </c>
    </row>
    <row r="128" spans="1:11" ht="15" thickBot="1">
      <c r="A128" s="34" t="str">
        <f t="shared" si="3"/>
        <v>7DCD</v>
      </c>
      <c r="B128" s="51">
        <f t="shared" si="2"/>
        <v>105</v>
      </c>
      <c r="C128" s="35" t="s">
        <v>14</v>
      </c>
      <c r="D128" s="82"/>
      <c r="E128" s="55" t="s">
        <v>313</v>
      </c>
      <c r="F128" s="20" t="s">
        <v>638</v>
      </c>
      <c r="G128" s="88"/>
      <c r="H128" s="90"/>
      <c r="I128" s="102"/>
      <c r="J128" s="18" t="s">
        <v>28</v>
      </c>
      <c r="K128" s="23" t="s">
        <v>29</v>
      </c>
    </row>
    <row r="129" spans="1:11" ht="15" thickBot="1">
      <c r="A129" s="34" t="str">
        <f t="shared" si="3"/>
        <v>7DCE</v>
      </c>
      <c r="B129" s="51">
        <f t="shared" si="2"/>
        <v>106</v>
      </c>
      <c r="C129" s="35" t="s">
        <v>14</v>
      </c>
      <c r="D129" s="82"/>
      <c r="E129" s="55" t="s">
        <v>314</v>
      </c>
      <c r="F129" s="20" t="s">
        <v>639</v>
      </c>
      <c r="G129" s="81" t="s">
        <v>315</v>
      </c>
      <c r="H129" s="89" t="s">
        <v>316</v>
      </c>
      <c r="I129" s="102"/>
      <c r="J129" s="18" t="s">
        <v>28</v>
      </c>
      <c r="K129" s="23" t="s">
        <v>29</v>
      </c>
    </row>
    <row r="130" spans="1:11" ht="15" thickBot="1">
      <c r="A130" s="34" t="str">
        <f t="shared" si="3"/>
        <v>7DCF</v>
      </c>
      <c r="B130" s="51">
        <f t="shared" si="2"/>
        <v>107</v>
      </c>
      <c r="C130" s="35" t="s">
        <v>14</v>
      </c>
      <c r="D130" s="82"/>
      <c r="E130" s="55" t="s">
        <v>317</v>
      </c>
      <c r="F130" s="20" t="s">
        <v>576</v>
      </c>
      <c r="G130" s="82"/>
      <c r="H130" s="104"/>
      <c r="I130" s="102"/>
      <c r="J130" s="18" t="s">
        <v>28</v>
      </c>
      <c r="K130" s="23" t="s">
        <v>29</v>
      </c>
    </row>
    <row r="131" spans="1:11" ht="15" thickBot="1">
      <c r="A131" s="34" t="str">
        <f t="shared" si="3"/>
        <v>7DD0</v>
      </c>
      <c r="B131" s="51">
        <f t="shared" si="2"/>
        <v>108</v>
      </c>
      <c r="C131" s="35" t="s">
        <v>14</v>
      </c>
      <c r="D131" s="82"/>
      <c r="E131" s="55" t="s">
        <v>318</v>
      </c>
      <c r="F131" s="20" t="s">
        <v>616</v>
      </c>
      <c r="G131" s="82"/>
      <c r="H131" s="104"/>
      <c r="I131" s="102"/>
      <c r="J131" s="18" t="s">
        <v>28</v>
      </c>
      <c r="K131" s="23" t="s">
        <v>29</v>
      </c>
    </row>
    <row r="132" spans="1:11" ht="15" thickBot="1">
      <c r="A132" s="34" t="str">
        <f t="shared" si="3"/>
        <v>7DD1</v>
      </c>
      <c r="B132" s="51">
        <f t="shared" si="2"/>
        <v>109</v>
      </c>
      <c r="C132" s="35" t="s">
        <v>14</v>
      </c>
      <c r="D132" s="82"/>
      <c r="E132" s="55" t="s">
        <v>319</v>
      </c>
      <c r="F132" s="20" t="s">
        <v>601</v>
      </c>
      <c r="G132" s="88"/>
      <c r="H132" s="90"/>
      <c r="I132" s="102"/>
      <c r="J132" s="18" t="s">
        <v>28</v>
      </c>
      <c r="K132" s="23" t="s">
        <v>29</v>
      </c>
    </row>
    <row r="133" spans="1:11" ht="15" thickBot="1">
      <c r="A133" s="34" t="str">
        <f t="shared" si="3"/>
        <v>7DD2</v>
      </c>
      <c r="B133" s="51">
        <f t="shared" si="2"/>
        <v>110</v>
      </c>
      <c r="C133" s="35" t="s">
        <v>14</v>
      </c>
      <c r="D133" s="82"/>
      <c r="E133" s="55" t="s">
        <v>320</v>
      </c>
      <c r="F133" s="20" t="s">
        <v>640</v>
      </c>
      <c r="G133" s="81" t="s">
        <v>321</v>
      </c>
      <c r="H133" s="89" t="s">
        <v>322</v>
      </c>
      <c r="I133" s="102"/>
      <c r="J133" s="18" t="s">
        <v>28</v>
      </c>
      <c r="K133" s="23" t="s">
        <v>29</v>
      </c>
    </row>
    <row r="134" spans="1:11" ht="15" thickBot="1">
      <c r="A134" s="34" t="str">
        <f t="shared" si="3"/>
        <v>7DD3</v>
      </c>
      <c r="B134" s="51">
        <f t="shared" si="2"/>
        <v>111</v>
      </c>
      <c r="C134" s="35" t="s">
        <v>14</v>
      </c>
      <c r="D134" s="82"/>
      <c r="E134" s="55" t="s">
        <v>323</v>
      </c>
      <c r="F134" s="20" t="s">
        <v>577</v>
      </c>
      <c r="G134" s="82"/>
      <c r="H134" s="104"/>
      <c r="I134" s="102"/>
      <c r="J134" s="18" t="s">
        <v>28</v>
      </c>
      <c r="K134" s="23" t="s">
        <v>29</v>
      </c>
    </row>
    <row r="135" spans="1:11" ht="15" thickBot="1">
      <c r="A135" s="34" t="str">
        <f t="shared" si="3"/>
        <v>7DD4</v>
      </c>
      <c r="B135" s="51">
        <f t="shared" si="2"/>
        <v>112</v>
      </c>
      <c r="C135" s="35" t="s">
        <v>14</v>
      </c>
      <c r="D135" s="82"/>
      <c r="E135" s="55" t="s">
        <v>324</v>
      </c>
      <c r="F135" s="20" t="s">
        <v>577</v>
      </c>
      <c r="G135" s="82"/>
      <c r="H135" s="104"/>
      <c r="I135" s="102"/>
      <c r="J135" s="18" t="s">
        <v>28</v>
      </c>
      <c r="K135" s="23" t="s">
        <v>29</v>
      </c>
    </row>
    <row r="136" spans="1:11" ht="15" thickBot="1">
      <c r="A136" s="34" t="str">
        <f t="shared" si="3"/>
        <v>7DD5</v>
      </c>
      <c r="B136" s="51">
        <f t="shared" si="2"/>
        <v>113</v>
      </c>
      <c r="C136" s="35" t="s">
        <v>14</v>
      </c>
      <c r="D136" s="82"/>
      <c r="E136" s="55" t="s">
        <v>325</v>
      </c>
      <c r="F136" s="20" t="s">
        <v>577</v>
      </c>
      <c r="G136" s="88"/>
      <c r="H136" s="90"/>
      <c r="I136" s="102"/>
      <c r="J136" s="18" t="s">
        <v>28</v>
      </c>
      <c r="K136" s="23" t="s">
        <v>29</v>
      </c>
    </row>
    <row r="137" spans="1:11" ht="15" thickBot="1">
      <c r="A137" s="34" t="str">
        <f t="shared" si="3"/>
        <v>7DD6</v>
      </c>
      <c r="B137" s="51">
        <f t="shared" si="2"/>
        <v>114</v>
      </c>
      <c r="C137" s="35" t="s">
        <v>14</v>
      </c>
      <c r="D137" s="82"/>
      <c r="E137" s="55" t="s">
        <v>326</v>
      </c>
      <c r="F137" s="20" t="s">
        <v>577</v>
      </c>
      <c r="G137" s="81" t="s">
        <v>327</v>
      </c>
      <c r="H137" s="89" t="s">
        <v>34</v>
      </c>
      <c r="I137" s="102"/>
      <c r="J137" s="18" t="s">
        <v>28</v>
      </c>
      <c r="K137" s="23" t="s">
        <v>29</v>
      </c>
    </row>
    <row r="138" spans="1:11" ht="15" thickBot="1">
      <c r="A138" s="34" t="str">
        <f t="shared" si="3"/>
        <v>7DD7</v>
      </c>
      <c r="B138" s="51">
        <f t="shared" si="2"/>
        <v>115</v>
      </c>
      <c r="C138" s="35" t="s">
        <v>14</v>
      </c>
      <c r="D138" s="82"/>
      <c r="E138" s="55" t="s">
        <v>328</v>
      </c>
      <c r="F138" s="20" t="s">
        <v>577</v>
      </c>
      <c r="G138" s="82"/>
      <c r="H138" s="104"/>
      <c r="I138" s="102"/>
      <c r="J138" s="18" t="s">
        <v>28</v>
      </c>
      <c r="K138" s="23" t="s">
        <v>29</v>
      </c>
    </row>
    <row r="139" spans="1:11" ht="15" thickBot="1">
      <c r="A139" s="34" t="str">
        <f t="shared" si="3"/>
        <v>7DD8</v>
      </c>
      <c r="B139" s="51">
        <f t="shared" si="2"/>
        <v>116</v>
      </c>
      <c r="C139" s="35" t="s">
        <v>14</v>
      </c>
      <c r="D139" s="82"/>
      <c r="E139" s="55" t="s">
        <v>329</v>
      </c>
      <c r="F139" s="20" t="s">
        <v>577</v>
      </c>
      <c r="G139" s="82"/>
      <c r="H139" s="104"/>
      <c r="I139" s="102"/>
      <c r="J139" s="18" t="s">
        <v>28</v>
      </c>
      <c r="K139" s="23" t="s">
        <v>29</v>
      </c>
    </row>
    <row r="140" spans="1:11" ht="15" thickBot="1">
      <c r="A140" s="34" t="str">
        <f t="shared" si="3"/>
        <v>7DD9</v>
      </c>
      <c r="B140" s="51">
        <f t="shared" si="2"/>
        <v>117</v>
      </c>
      <c r="C140" s="35" t="s">
        <v>14</v>
      </c>
      <c r="D140" s="82"/>
      <c r="E140" s="55" t="s">
        <v>330</v>
      </c>
      <c r="F140" s="20" t="s">
        <v>577</v>
      </c>
      <c r="G140" s="88"/>
      <c r="H140" s="90"/>
      <c r="I140" s="102"/>
      <c r="J140" s="18" t="s">
        <v>28</v>
      </c>
      <c r="K140" s="23" t="s">
        <v>29</v>
      </c>
    </row>
    <row r="141" spans="1:11" ht="15" thickBot="1">
      <c r="A141" s="34" t="str">
        <f t="shared" si="3"/>
        <v>7DDA</v>
      </c>
      <c r="B141" s="51">
        <f t="shared" si="2"/>
        <v>118</v>
      </c>
      <c r="C141" s="35" t="s">
        <v>14</v>
      </c>
      <c r="D141" s="82"/>
      <c r="E141" s="55" t="s">
        <v>331</v>
      </c>
      <c r="F141" s="20" t="s">
        <v>577</v>
      </c>
      <c r="G141" s="81" t="s">
        <v>332</v>
      </c>
      <c r="H141" s="89" t="s">
        <v>34</v>
      </c>
      <c r="I141" s="102"/>
      <c r="J141" s="18" t="s">
        <v>28</v>
      </c>
      <c r="K141" s="23" t="s">
        <v>29</v>
      </c>
    </row>
    <row r="142" spans="1:11" ht="15" thickBot="1">
      <c r="A142" s="34" t="str">
        <f t="shared" si="3"/>
        <v>7DDB</v>
      </c>
      <c r="B142" s="51">
        <f t="shared" si="2"/>
        <v>119</v>
      </c>
      <c r="C142" s="35" t="s">
        <v>14</v>
      </c>
      <c r="D142" s="82"/>
      <c r="E142" s="55" t="s">
        <v>333</v>
      </c>
      <c r="F142" s="20" t="s">
        <v>577</v>
      </c>
      <c r="G142" s="82"/>
      <c r="H142" s="104"/>
      <c r="I142" s="102"/>
      <c r="J142" s="18" t="s">
        <v>28</v>
      </c>
      <c r="K142" s="23" t="s">
        <v>29</v>
      </c>
    </row>
    <row r="143" spans="1:11" ht="15" thickBot="1">
      <c r="A143" s="34" t="str">
        <f t="shared" si="3"/>
        <v>7DDC</v>
      </c>
      <c r="B143" s="51">
        <f t="shared" si="2"/>
        <v>120</v>
      </c>
      <c r="C143" s="35" t="s">
        <v>14</v>
      </c>
      <c r="D143" s="82"/>
      <c r="E143" s="55" t="s">
        <v>334</v>
      </c>
      <c r="F143" s="20" t="s">
        <v>577</v>
      </c>
      <c r="G143" s="82"/>
      <c r="H143" s="104"/>
      <c r="I143" s="102"/>
      <c r="J143" s="18" t="s">
        <v>28</v>
      </c>
      <c r="K143" s="23" t="s">
        <v>29</v>
      </c>
    </row>
    <row r="144" spans="1:11" ht="15" thickBot="1">
      <c r="A144" s="34" t="str">
        <f t="shared" si="3"/>
        <v>7DDD</v>
      </c>
      <c r="B144" s="51">
        <f t="shared" si="2"/>
        <v>121</v>
      </c>
      <c r="C144" s="35" t="s">
        <v>14</v>
      </c>
      <c r="D144" s="82"/>
      <c r="E144" s="55" t="s">
        <v>335</v>
      </c>
      <c r="F144" s="20" t="s">
        <v>577</v>
      </c>
      <c r="G144" s="88"/>
      <c r="H144" s="90"/>
      <c r="I144" s="102"/>
      <c r="J144" s="18" t="s">
        <v>28</v>
      </c>
      <c r="K144" s="23" t="s">
        <v>29</v>
      </c>
    </row>
    <row r="145" spans="1:11" ht="90" customHeight="1" thickBot="1">
      <c r="A145" s="34" t="str">
        <f t="shared" si="3"/>
        <v>7DDE</v>
      </c>
      <c r="B145" s="51">
        <f t="shared" si="2"/>
        <v>122</v>
      </c>
      <c r="C145" s="35" t="s">
        <v>14</v>
      </c>
      <c r="D145" s="82"/>
      <c r="E145" s="55" t="s">
        <v>336</v>
      </c>
      <c r="F145" s="20" t="s">
        <v>641</v>
      </c>
      <c r="G145" s="81" t="s">
        <v>642</v>
      </c>
      <c r="H145" s="89" t="s">
        <v>337</v>
      </c>
      <c r="I145" s="102"/>
      <c r="J145" s="18" t="s">
        <v>28</v>
      </c>
      <c r="K145" s="23" t="s">
        <v>29</v>
      </c>
    </row>
    <row r="146" spans="1:11" ht="21.6" customHeight="1" thickBot="1">
      <c r="A146" s="34" t="str">
        <f t="shared" si="3"/>
        <v>7DDF</v>
      </c>
      <c r="B146" s="51">
        <f t="shared" si="2"/>
        <v>123</v>
      </c>
      <c r="C146" s="35" t="s">
        <v>14</v>
      </c>
      <c r="D146" s="82"/>
      <c r="E146" s="55" t="s">
        <v>338</v>
      </c>
      <c r="F146" s="20" t="s">
        <v>622</v>
      </c>
      <c r="G146" s="88"/>
      <c r="H146" s="90"/>
      <c r="I146" s="102"/>
      <c r="J146" s="18" t="s">
        <v>28</v>
      </c>
      <c r="K146" s="23" t="s">
        <v>29</v>
      </c>
    </row>
    <row r="147" spans="1:11" ht="15" thickBot="1">
      <c r="A147" s="34" t="str">
        <f t="shared" si="3"/>
        <v>7DE0</v>
      </c>
      <c r="B147" s="51">
        <f t="shared" si="2"/>
        <v>124</v>
      </c>
      <c r="C147" s="35" t="s">
        <v>14</v>
      </c>
      <c r="D147" s="82"/>
      <c r="E147" s="55" t="s">
        <v>339</v>
      </c>
      <c r="F147" s="20" t="s">
        <v>577</v>
      </c>
      <c r="G147" s="81" t="s">
        <v>642</v>
      </c>
      <c r="H147" s="89" t="s">
        <v>643</v>
      </c>
      <c r="I147" s="102"/>
      <c r="J147" s="18"/>
      <c r="K147" s="23"/>
    </row>
    <row r="148" spans="1:11" ht="15" thickBot="1">
      <c r="A148" s="34" t="str">
        <f t="shared" si="3"/>
        <v>7DE1</v>
      </c>
      <c r="B148" s="51">
        <f t="shared" si="2"/>
        <v>125</v>
      </c>
      <c r="C148" s="35" t="s">
        <v>14</v>
      </c>
      <c r="D148" s="82"/>
      <c r="E148" s="55" t="s">
        <v>340</v>
      </c>
      <c r="F148" s="20" t="s">
        <v>577</v>
      </c>
      <c r="G148" s="88"/>
      <c r="H148" s="90"/>
      <c r="I148" s="102"/>
      <c r="J148" s="18"/>
      <c r="K148" s="23"/>
    </row>
    <row r="149" spans="1:11" ht="15" thickBot="1">
      <c r="A149" s="34" t="str">
        <f t="shared" si="3"/>
        <v>7DE2</v>
      </c>
      <c r="B149" s="51">
        <f t="shared" si="2"/>
        <v>126</v>
      </c>
      <c r="C149" s="35" t="s">
        <v>14</v>
      </c>
      <c r="D149" s="82"/>
      <c r="E149" s="55" t="s">
        <v>341</v>
      </c>
      <c r="F149" s="20" t="s">
        <v>644</v>
      </c>
      <c r="G149" s="81" t="s">
        <v>342</v>
      </c>
      <c r="H149" s="89" t="s">
        <v>343</v>
      </c>
      <c r="I149" s="102"/>
      <c r="J149" s="18" t="s">
        <v>28</v>
      </c>
      <c r="K149" s="23" t="s">
        <v>29</v>
      </c>
    </row>
    <row r="150" spans="1:11" ht="15" thickBot="1">
      <c r="A150" s="34" t="str">
        <f t="shared" si="3"/>
        <v>7DE3</v>
      </c>
      <c r="B150" s="51">
        <f t="shared" si="2"/>
        <v>127</v>
      </c>
      <c r="C150" s="35" t="s">
        <v>14</v>
      </c>
      <c r="D150" s="82"/>
      <c r="E150" s="55" t="s">
        <v>344</v>
      </c>
      <c r="F150" s="20" t="s">
        <v>577</v>
      </c>
      <c r="G150" s="82"/>
      <c r="H150" s="104"/>
      <c r="I150" s="102"/>
      <c r="J150" s="18" t="s">
        <v>28</v>
      </c>
      <c r="K150" s="23" t="s">
        <v>29</v>
      </c>
    </row>
    <row r="151" spans="1:11" ht="15" thickBot="1">
      <c r="A151" s="34" t="str">
        <f t="shared" si="3"/>
        <v>7DE4</v>
      </c>
      <c r="B151" s="51">
        <f t="shared" si="2"/>
        <v>128</v>
      </c>
      <c r="C151" s="35" t="s">
        <v>14</v>
      </c>
      <c r="D151" s="82"/>
      <c r="E151" s="55" t="s">
        <v>345</v>
      </c>
      <c r="F151" s="20" t="s">
        <v>645</v>
      </c>
      <c r="G151" s="82"/>
      <c r="H151" s="104"/>
      <c r="I151" s="102"/>
      <c r="J151" s="18" t="s">
        <v>28</v>
      </c>
      <c r="K151" s="23" t="s">
        <v>29</v>
      </c>
    </row>
    <row r="152" spans="1:11" ht="15" thickBot="1">
      <c r="A152" s="34" t="str">
        <f t="shared" si="3"/>
        <v>7DE5</v>
      </c>
      <c r="B152" s="51">
        <f t="shared" si="2"/>
        <v>129</v>
      </c>
      <c r="C152" s="35" t="s">
        <v>14</v>
      </c>
      <c r="D152" s="82"/>
      <c r="E152" s="55" t="s">
        <v>346</v>
      </c>
      <c r="F152" s="20" t="s">
        <v>646</v>
      </c>
      <c r="G152" s="88"/>
      <c r="H152" s="90"/>
      <c r="I152" s="102"/>
      <c r="J152" s="18" t="s">
        <v>28</v>
      </c>
      <c r="K152" s="23" t="s">
        <v>29</v>
      </c>
    </row>
    <row r="153" spans="1:11" ht="15" thickBot="1">
      <c r="A153" s="34" t="str">
        <f t="shared" si="3"/>
        <v>7DE6</v>
      </c>
      <c r="B153" s="51">
        <f t="shared" si="2"/>
        <v>130</v>
      </c>
      <c r="C153" s="35" t="s">
        <v>14</v>
      </c>
      <c r="D153" s="82"/>
      <c r="E153" s="55" t="s">
        <v>347</v>
      </c>
      <c r="F153" s="20" t="s">
        <v>608</v>
      </c>
      <c r="G153" s="81" t="s">
        <v>348</v>
      </c>
      <c r="H153" s="89" t="s">
        <v>349</v>
      </c>
      <c r="I153" s="102"/>
      <c r="J153" s="18" t="s">
        <v>28</v>
      </c>
      <c r="K153" s="23" t="s">
        <v>29</v>
      </c>
    </row>
    <row r="154" spans="1:11" ht="15" thickBot="1">
      <c r="A154" s="34" t="str">
        <f t="shared" si="3"/>
        <v>7DE7</v>
      </c>
      <c r="B154" s="51">
        <f t="shared" si="2"/>
        <v>131</v>
      </c>
      <c r="C154" s="35" t="s">
        <v>14</v>
      </c>
      <c r="D154" s="82"/>
      <c r="E154" s="55" t="s">
        <v>350</v>
      </c>
      <c r="F154" s="20" t="s">
        <v>647</v>
      </c>
      <c r="G154" s="82"/>
      <c r="H154" s="104"/>
      <c r="I154" s="102"/>
      <c r="J154" s="18" t="s">
        <v>28</v>
      </c>
      <c r="K154" s="23" t="s">
        <v>29</v>
      </c>
    </row>
    <row r="155" spans="1:11" ht="15" thickBot="1">
      <c r="A155" s="34" t="str">
        <f t="shared" si="3"/>
        <v>7DE8</v>
      </c>
      <c r="B155" s="51">
        <f t="shared" si="2"/>
        <v>132</v>
      </c>
      <c r="C155" s="35" t="s">
        <v>14</v>
      </c>
      <c r="D155" s="82"/>
      <c r="E155" s="55" t="s">
        <v>648</v>
      </c>
      <c r="F155" s="68" t="s">
        <v>619</v>
      </c>
      <c r="G155" s="82"/>
      <c r="H155" s="104"/>
      <c r="I155" s="102"/>
      <c r="J155" s="18" t="s">
        <v>28</v>
      </c>
      <c r="K155" s="23" t="s">
        <v>29</v>
      </c>
    </row>
    <row r="156" spans="1:11" ht="15" thickBot="1">
      <c r="A156" s="34" t="str">
        <f t="shared" si="3"/>
        <v>7DE9</v>
      </c>
      <c r="B156" s="51">
        <f t="shared" si="2"/>
        <v>133</v>
      </c>
      <c r="C156" s="35" t="s">
        <v>14</v>
      </c>
      <c r="D156" s="82"/>
      <c r="E156" s="55" t="s">
        <v>649</v>
      </c>
      <c r="F156" s="65" t="s">
        <v>577</v>
      </c>
      <c r="G156" s="88"/>
      <c r="H156" s="90"/>
      <c r="I156" s="102"/>
      <c r="J156" s="18" t="s">
        <v>28</v>
      </c>
      <c r="K156" s="23" t="s">
        <v>29</v>
      </c>
    </row>
    <row r="157" spans="1:11" ht="15" thickBot="1">
      <c r="A157" s="34" t="str">
        <f t="shared" si="3"/>
        <v>7DEA</v>
      </c>
      <c r="B157" s="51">
        <f t="shared" ref="B157:B158" si="4">$B156+1</f>
        <v>134</v>
      </c>
      <c r="C157" s="35" t="s">
        <v>14</v>
      </c>
      <c r="D157" s="82"/>
      <c r="E157" s="105" t="s">
        <v>351</v>
      </c>
      <c r="F157" s="15" t="e" cm="1">
        <f t="array" aca="1" ref="F157" ca="1">RIGHT(CalculateCRC16(F9:F156),2)</f>
        <v>#NAME?</v>
      </c>
      <c r="G157" s="81" t="s">
        <v>352</v>
      </c>
      <c r="H157" s="89" t="str">
        <f>CONCATENATE("CRC from byte ",B9," to ",B157-1)</f>
        <v>CRC from byte 0 to 133</v>
      </c>
      <c r="I157" s="102"/>
      <c r="J157" s="18" t="s">
        <v>28</v>
      </c>
      <c r="K157" s="23" t="s">
        <v>29</v>
      </c>
    </row>
    <row r="158" spans="1:11" ht="15" thickBot="1">
      <c r="A158" s="34" t="str">
        <f t="shared" si="3"/>
        <v>7DEB</v>
      </c>
      <c r="B158" s="51">
        <f t="shared" si="4"/>
        <v>135</v>
      </c>
      <c r="C158" s="35" t="s">
        <v>14</v>
      </c>
      <c r="D158" s="88"/>
      <c r="E158" s="106"/>
      <c r="F158" s="15" t="e" cm="1">
        <f t="array" aca="1" ref="F158" ca="1">LEFT(CalculateCRC16(F9:F156),2)</f>
        <v>#NAME?</v>
      </c>
      <c r="G158" s="88"/>
      <c r="H158" s="90"/>
      <c r="I158" s="103"/>
      <c r="J158" s="18" t="s">
        <v>28</v>
      </c>
      <c r="K158" s="23" t="s">
        <v>29</v>
      </c>
    </row>
  </sheetData>
  <mergeCells count="102">
    <mergeCell ref="D113:D158"/>
    <mergeCell ref="G113:G116"/>
    <mergeCell ref="H113:H116"/>
    <mergeCell ref="G149:G152"/>
    <mergeCell ref="H149:H152"/>
    <mergeCell ref="G153:G156"/>
    <mergeCell ref="H153:H156"/>
    <mergeCell ref="E157:E158"/>
    <mergeCell ref="G157:G158"/>
    <mergeCell ref="H157:H158"/>
    <mergeCell ref="G141:G144"/>
    <mergeCell ref="H141:H144"/>
    <mergeCell ref="G145:G146"/>
    <mergeCell ref="H145:H146"/>
    <mergeCell ref="G147:G148"/>
    <mergeCell ref="H147:H148"/>
    <mergeCell ref="I113:I158"/>
    <mergeCell ref="G117:G120"/>
    <mergeCell ref="H117:H120"/>
    <mergeCell ref="G121:G124"/>
    <mergeCell ref="H121:H124"/>
    <mergeCell ref="G125:G128"/>
    <mergeCell ref="H125:H128"/>
    <mergeCell ref="G87:G88"/>
    <mergeCell ref="H87:H88"/>
    <mergeCell ref="G89:G90"/>
    <mergeCell ref="H89:H90"/>
    <mergeCell ref="G129:G132"/>
    <mergeCell ref="H129:H132"/>
    <mergeCell ref="G133:G136"/>
    <mergeCell ref="H133:H136"/>
    <mergeCell ref="G137:G140"/>
    <mergeCell ref="H137:H140"/>
    <mergeCell ref="D91:D112"/>
    <mergeCell ref="I91:I112"/>
    <mergeCell ref="G81:G82"/>
    <mergeCell ref="H81:H82"/>
    <mergeCell ref="G83:G84"/>
    <mergeCell ref="H83:H84"/>
    <mergeCell ref="G85:G86"/>
    <mergeCell ref="H85:H86"/>
    <mergeCell ref="G75:G76"/>
    <mergeCell ref="H75:H76"/>
    <mergeCell ref="G77:G78"/>
    <mergeCell ref="H77:H78"/>
    <mergeCell ref="G79:G80"/>
    <mergeCell ref="H79:H80"/>
    <mergeCell ref="G69:G70"/>
    <mergeCell ref="H69:H70"/>
    <mergeCell ref="G71:G72"/>
    <mergeCell ref="H71:H72"/>
    <mergeCell ref="G73:G74"/>
    <mergeCell ref="H73:H74"/>
    <mergeCell ref="G55:G56"/>
    <mergeCell ref="H55:H56"/>
    <mergeCell ref="I55:I56"/>
    <mergeCell ref="G57:G58"/>
    <mergeCell ref="H57:H58"/>
    <mergeCell ref="I57:I58"/>
    <mergeCell ref="G51:G52"/>
    <mergeCell ref="H51:H52"/>
    <mergeCell ref="I51:I52"/>
    <mergeCell ref="G53:G54"/>
    <mergeCell ref="H53:H54"/>
    <mergeCell ref="I53:I54"/>
    <mergeCell ref="G47:G48"/>
    <mergeCell ref="H47:H48"/>
    <mergeCell ref="I47:I48"/>
    <mergeCell ref="G49:G50"/>
    <mergeCell ref="H49:H50"/>
    <mergeCell ref="I49:I50"/>
    <mergeCell ref="I41:I42"/>
    <mergeCell ref="G43:G44"/>
    <mergeCell ref="H43:H44"/>
    <mergeCell ref="I43:I44"/>
    <mergeCell ref="G45:G46"/>
    <mergeCell ref="H45:H46"/>
    <mergeCell ref="I45:I46"/>
    <mergeCell ref="A27:A32"/>
    <mergeCell ref="B27:B32"/>
    <mergeCell ref="E27:E32"/>
    <mergeCell ref="F27:F32"/>
    <mergeCell ref="G41:G42"/>
    <mergeCell ref="H41:H42"/>
    <mergeCell ref="A23:A24"/>
    <mergeCell ref="B23:B24"/>
    <mergeCell ref="E23:E24"/>
    <mergeCell ref="F23:F24"/>
    <mergeCell ref="A25:A26"/>
    <mergeCell ref="B25:B26"/>
    <mergeCell ref="E25:E26"/>
    <mergeCell ref="F25:F26"/>
    <mergeCell ref="D9:D90"/>
    <mergeCell ref="E9:E12"/>
    <mergeCell ref="A13:A19"/>
    <mergeCell ref="B13:B19"/>
    <mergeCell ref="E13:E19"/>
    <mergeCell ref="F13:F19"/>
    <mergeCell ref="A20:A21"/>
    <mergeCell ref="B20:B21"/>
    <mergeCell ref="E20:E21"/>
    <mergeCell ref="F20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TRACKING Map</vt:lpstr>
      <vt:lpstr>TRACKING Description</vt:lpstr>
      <vt:lpstr>PROD Map</vt:lpstr>
      <vt:lpstr>PROD Description</vt:lpstr>
      <vt:lpstr>DUSR Map</vt:lpstr>
      <vt:lpstr>DUSR Description</vt:lpstr>
      <vt:lpstr>CALIBRATION Map</vt:lpstr>
      <vt:lpstr>CALIBRATION Description</vt:lpstr>
      <vt:lpstr>MTP CONF Map</vt:lpstr>
      <vt:lpstr>CONF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2015-06-05T18:17:20Z</dcterms:created>
  <dcterms:modified xsi:type="dcterms:W3CDTF">2025-01-10T18:15:20Z</dcterms:modified>
</cp:coreProperties>
</file>