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1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ЛидерВ\OneDrive\Documenten\Влад\ОРС\"/>
    </mc:Choice>
  </mc:AlternateContent>
  <xr:revisionPtr revIDLastSave="0" documentId="13_ncr:1_{A5107961-D314-4C82-8D2B-149C97B01D14}" xr6:coauthVersionLast="47" xr6:coauthVersionMax="47" xr10:uidLastSave="{00000000-0000-0000-0000-000000000000}"/>
  <bookViews>
    <workbookView xWindow="19200" yWindow="0" windowWidth="19200" windowHeight="21000" tabRatio="1000" firstSheet="14" activeTab="25" xr2:uid="{C7D652BF-1E83-4680-A046-1EF35BD6922A}"/>
  </bookViews>
  <sheets>
    <sheet name="2 кв" sheetId="8" r:id="rId1"/>
    <sheet name="15 неделя" sheetId="7" r:id="rId2"/>
    <sheet name="16 неделя" sheetId="6" r:id="rId3"/>
    <sheet name="17 неделя" sheetId="5" r:id="rId4"/>
    <sheet name="18 неделя" sheetId="4" r:id="rId5"/>
    <sheet name="19 неделя" sheetId="3" r:id="rId6"/>
    <sheet name="20 неделя" sheetId="2" r:id="rId7"/>
    <sheet name="18-21 недели" sheetId="9" r:id="rId8"/>
    <sheet name="21 неделя" sheetId="1" r:id="rId9"/>
    <sheet name="22 неделя" sheetId="10" r:id="rId10"/>
    <sheet name="23 неделя" sheetId="11" r:id="rId11"/>
    <sheet name="24 неделя" sheetId="12" r:id="rId12"/>
    <sheet name="25 неделя" sheetId="14" r:id="rId13"/>
    <sheet name="26 неделя" sheetId="15" r:id="rId14"/>
    <sheet name="29 неделя" sheetId="17" r:id="rId15"/>
    <sheet name="30 неделя" sheetId="13" r:id="rId16"/>
    <sheet name="31 неделя" sheetId="16" r:id="rId17"/>
    <sheet name="32 неделя" sheetId="18" r:id="rId18"/>
    <sheet name="33 неделя" sheetId="19" r:id="rId19"/>
    <sheet name="34 неделя" sheetId="22" r:id="rId20"/>
    <sheet name="Диаграмма5" sheetId="27" state="hidden" r:id="rId21"/>
    <sheet name="Диаграмма4" sheetId="26" state="hidden" r:id="rId22"/>
    <sheet name="Диаграмма3" sheetId="25" state="hidden" r:id="rId23"/>
    <sheet name="Диаграмма2" sheetId="24" state="hidden" r:id="rId24"/>
    <sheet name="Диаграмма1" sheetId="23" state="hidden" r:id="rId25"/>
    <sheet name="35 неделдя" sheetId="20" r:id="rId26"/>
    <sheet name="36 неделя" sheetId="21" r:id="rId27"/>
  </sheets>
  <definedNames>
    <definedName name="_xlnm._FilterDatabase" localSheetId="11" hidden="1">'24 неделя'!$A$1:$H$1</definedName>
    <definedName name="_xlnm._FilterDatabase" localSheetId="25" hidden="1">'35 неделдя'!$A$1:$K$1</definedName>
    <definedName name="_xlnm._FilterDatabase" localSheetId="26" hidden="1">'36 неделя'!$I$2:$I$36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20" l="1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K2" i="20"/>
  <c r="J2" i="20"/>
  <c r="J5" i="12"/>
  <c r="J4" i="12"/>
  <c r="J2" i="12"/>
  <c r="O1" i="20"/>
  <c r="O3" i="20"/>
  <c r="J4" i="8" l="1"/>
  <c r="M2" i="8"/>
  <c r="M1" i="8"/>
  <c r="J3" i="8"/>
  <c r="J2" i="8"/>
  <c r="H2" i="8"/>
  <c r="G2" i="8"/>
  <c r="J30" i="22" l="1"/>
  <c r="I30" i="22"/>
  <c r="K30" i="22" s="1"/>
  <c r="J29" i="22"/>
  <c r="I29" i="22"/>
  <c r="K29" i="22" s="1"/>
  <c r="J28" i="22"/>
  <c r="I28" i="22"/>
  <c r="K28" i="22" s="1"/>
  <c r="J27" i="22"/>
  <c r="I27" i="22"/>
  <c r="K27" i="22" s="1"/>
  <c r="J26" i="22"/>
  <c r="I26" i="22"/>
  <c r="K26" i="22" s="1"/>
  <c r="K4" i="22" s="1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K7" i="22"/>
  <c r="I7" i="22"/>
  <c r="I6" i="22"/>
  <c r="I5" i="22"/>
  <c r="I4" i="22"/>
  <c r="K2" i="22" s="1"/>
  <c r="K5" i="22" s="1"/>
  <c r="K3" i="22"/>
  <c r="I3" i="22"/>
  <c r="I2" i="22"/>
  <c r="K47" i="19"/>
  <c r="J47" i="19"/>
  <c r="L47" i="19" s="1"/>
  <c r="K46" i="19"/>
  <c r="J46" i="19"/>
  <c r="L7" i="19" s="1"/>
  <c r="K45" i="19"/>
  <c r="J45" i="19"/>
  <c r="L45" i="19" s="1"/>
  <c r="K44" i="19"/>
  <c r="J44" i="19"/>
  <c r="L44" i="19" s="1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L3" i="19"/>
  <c r="J3" i="19"/>
  <c r="L2" i="19"/>
  <c r="J2" i="19"/>
  <c r="L46" i="19" l="1"/>
  <c r="L4" i="19" s="1"/>
  <c r="L5" i="19" s="1"/>
  <c r="K3" i="21" l="1"/>
  <c r="K6" i="21"/>
  <c r="K4" i="21"/>
  <c r="K2" i="21"/>
  <c r="I3" i="21"/>
  <c r="I19" i="21"/>
  <c r="I9" i="21"/>
  <c r="I10" i="21"/>
  <c r="I26" i="21"/>
  <c r="I27" i="21"/>
  <c r="I28" i="21"/>
  <c r="I20" i="21"/>
  <c r="I21" i="21"/>
  <c r="I29" i="21"/>
  <c r="I11" i="21"/>
  <c r="I30" i="21"/>
  <c r="I31" i="21"/>
  <c r="I22" i="21"/>
  <c r="I32" i="21"/>
  <c r="I12" i="21"/>
  <c r="I33" i="21"/>
  <c r="I2" i="21"/>
  <c r="I34" i="21"/>
  <c r="I13" i="21"/>
  <c r="I4" i="21"/>
  <c r="I35" i="21"/>
  <c r="I14" i="21"/>
  <c r="I15" i="21"/>
  <c r="I36" i="21"/>
  <c r="I23" i="21"/>
  <c r="I24" i="21"/>
  <c r="I5" i="21"/>
  <c r="I6" i="21"/>
  <c r="I7" i="21"/>
  <c r="I25" i="21"/>
  <c r="I16" i="21"/>
  <c r="I17" i="21"/>
  <c r="I8" i="21"/>
  <c r="I18" i="21"/>
  <c r="I2" i="1"/>
  <c r="K30" i="16"/>
  <c r="K3" i="16"/>
  <c r="K4" i="16"/>
  <c r="K2" i="16"/>
  <c r="I25" i="20"/>
  <c r="I26" i="20"/>
  <c r="I11" i="20"/>
  <c r="I12" i="20"/>
  <c r="I27" i="20"/>
  <c r="I13" i="20"/>
  <c r="I28" i="20"/>
  <c r="I6" i="20"/>
  <c r="I14" i="20"/>
  <c r="I24" i="20"/>
  <c r="I7" i="20"/>
  <c r="I15" i="20"/>
  <c r="I29" i="20"/>
  <c r="I16" i="20"/>
  <c r="I2" i="20"/>
  <c r="I8" i="20"/>
  <c r="I30" i="20"/>
  <c r="I17" i="20"/>
  <c r="I18" i="20"/>
  <c r="I5" i="20"/>
  <c r="I19" i="20"/>
  <c r="I9" i="20"/>
  <c r="I20" i="20"/>
  <c r="I21" i="20"/>
  <c r="I22" i="20"/>
  <c r="I3" i="20"/>
  <c r="I31" i="20"/>
  <c r="I23" i="20"/>
  <c r="I33" i="20"/>
  <c r="I34" i="20"/>
  <c r="O4" i="20" s="1"/>
  <c r="I32" i="20"/>
  <c r="I10" i="20"/>
  <c r="I4" i="20"/>
  <c r="J31" i="16"/>
  <c r="I31" i="16"/>
  <c r="K31" i="16" s="1"/>
  <c r="J30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K7" i="16"/>
  <c r="I7" i="16"/>
  <c r="I6" i="16"/>
  <c r="I5" i="16"/>
  <c r="I4" i="16"/>
  <c r="I3" i="16"/>
  <c r="I2" i="16"/>
  <c r="O2" i="20" l="1"/>
  <c r="O5" i="20" s="1"/>
  <c r="K5" i="16"/>
  <c r="K4" i="5"/>
  <c r="K3" i="5"/>
  <c r="K3" i="6"/>
  <c r="I2" i="6"/>
  <c r="J5" i="8"/>
  <c r="K7" i="13"/>
  <c r="K5" i="13"/>
  <c r="K4" i="13"/>
  <c r="K3" i="13"/>
  <c r="K2" i="13"/>
  <c r="K3" i="17"/>
  <c r="K29" i="13"/>
  <c r="J52" i="17"/>
  <c r="K52" i="17"/>
  <c r="K30" i="13"/>
  <c r="K31" i="13"/>
  <c r="K32" i="13"/>
  <c r="J30" i="13"/>
  <c r="J31" i="13"/>
  <c r="J32" i="13"/>
  <c r="J29" i="13"/>
  <c r="I32" i="13"/>
  <c r="I31" i="13"/>
  <c r="I6" i="13"/>
  <c r="I30" i="13"/>
  <c r="I28" i="13"/>
  <c r="I27" i="13"/>
  <c r="I26" i="13"/>
  <c r="I25" i="13"/>
  <c r="I24" i="13"/>
  <c r="I10" i="13"/>
  <c r="I23" i="13"/>
  <c r="I22" i="13"/>
  <c r="I9" i="13"/>
  <c r="I29" i="13"/>
  <c r="I21" i="13"/>
  <c r="I20" i="13"/>
  <c r="I19" i="13"/>
  <c r="I2" i="13"/>
  <c r="I18" i="13"/>
  <c r="I17" i="13"/>
  <c r="I13" i="13"/>
  <c r="I8" i="13"/>
  <c r="I12" i="13"/>
  <c r="I4" i="13"/>
  <c r="I16" i="13"/>
  <c r="I11" i="13"/>
  <c r="I15" i="13"/>
  <c r="I5" i="13"/>
  <c r="I3" i="13"/>
  <c r="I7" i="13"/>
  <c r="I14" i="13"/>
  <c r="I2" i="17"/>
  <c r="K4" i="17"/>
  <c r="K7" i="17"/>
  <c r="K5" i="17"/>
  <c r="K3" i="15"/>
  <c r="K3" i="9"/>
  <c r="K3" i="14"/>
  <c r="K4" i="15"/>
  <c r="K2" i="15"/>
  <c r="K2" i="17"/>
  <c r="K53" i="17"/>
  <c r="K54" i="17"/>
  <c r="K55" i="17"/>
  <c r="J53" i="17"/>
  <c r="J54" i="17"/>
  <c r="J55" i="17"/>
  <c r="I16" i="17"/>
  <c r="I17" i="17"/>
  <c r="I18" i="17"/>
  <c r="I8" i="17"/>
  <c r="I19" i="17"/>
  <c r="I20" i="17"/>
  <c r="I21" i="17"/>
  <c r="I22" i="17"/>
  <c r="I23" i="17"/>
  <c r="I10" i="17"/>
  <c r="I24" i="17"/>
  <c r="I9" i="17"/>
  <c r="I25" i="17"/>
  <c r="I26" i="17"/>
  <c r="I27" i="17"/>
  <c r="I28" i="17"/>
  <c r="I29" i="17"/>
  <c r="I30" i="17"/>
  <c r="I14" i="17"/>
  <c r="I31" i="17"/>
  <c r="I3" i="17"/>
  <c r="I32" i="17"/>
  <c r="I11" i="17"/>
  <c r="I33" i="17"/>
  <c r="I34" i="17"/>
  <c r="I35" i="17"/>
  <c r="I36" i="17"/>
  <c r="I37" i="17"/>
  <c r="I38" i="17"/>
  <c r="I39" i="17"/>
  <c r="I53" i="17"/>
  <c r="I40" i="17"/>
  <c r="I41" i="17"/>
  <c r="I52" i="17"/>
  <c r="I42" i="17"/>
  <c r="I43" i="17"/>
  <c r="I44" i="17"/>
  <c r="I45" i="17"/>
  <c r="I46" i="17"/>
  <c r="I4" i="17"/>
  <c r="I47" i="17"/>
  <c r="I48" i="17"/>
  <c r="I49" i="17"/>
  <c r="I50" i="17"/>
  <c r="I5" i="17"/>
  <c r="I6" i="17"/>
  <c r="I7" i="17"/>
  <c r="I51" i="17"/>
  <c r="I13" i="17"/>
  <c r="I12" i="17"/>
  <c r="I54" i="17"/>
  <c r="I55" i="17"/>
  <c r="I15" i="17"/>
  <c r="I2" i="15"/>
  <c r="K2" i="9"/>
  <c r="K2" i="11"/>
  <c r="K15" i="11"/>
  <c r="I4" i="11"/>
  <c r="I3" i="15"/>
  <c r="K7" i="15"/>
  <c r="K2" i="1"/>
  <c r="K40" i="15"/>
  <c r="K39" i="15"/>
  <c r="K41" i="15"/>
  <c r="K42" i="15"/>
  <c r="K43" i="15"/>
  <c r="K44" i="15"/>
  <c r="K45" i="15"/>
  <c r="K46" i="15"/>
  <c r="K47" i="15"/>
  <c r="K48" i="15"/>
  <c r="K49" i="15"/>
  <c r="K50" i="15"/>
  <c r="J40" i="15"/>
  <c r="J41" i="15"/>
  <c r="J42" i="15"/>
  <c r="J43" i="15"/>
  <c r="J44" i="15"/>
  <c r="J45" i="15"/>
  <c r="J46" i="15"/>
  <c r="J47" i="15"/>
  <c r="J48" i="15"/>
  <c r="J49" i="15"/>
  <c r="J50" i="15"/>
  <c r="J39" i="15"/>
  <c r="I39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40" i="15"/>
  <c r="I41" i="15"/>
  <c r="I42" i="15"/>
  <c r="I43" i="15"/>
  <c r="I44" i="15"/>
  <c r="I45" i="15"/>
  <c r="I46" i="15"/>
  <c r="I47" i="15"/>
  <c r="I48" i="15"/>
  <c r="I49" i="15"/>
  <c r="I50" i="15"/>
  <c r="I2" i="14"/>
  <c r="K18" i="14"/>
  <c r="K4" i="14"/>
  <c r="K7" i="14"/>
  <c r="J23" i="14"/>
  <c r="I23" i="14"/>
  <c r="K23" i="14" s="1"/>
  <c r="J22" i="14"/>
  <c r="I22" i="14"/>
  <c r="K22" i="14" s="1"/>
  <c r="J21" i="14"/>
  <c r="I21" i="14"/>
  <c r="K21" i="14" s="1"/>
  <c r="J20" i="14"/>
  <c r="I20" i="14"/>
  <c r="K20" i="14" s="1"/>
  <c r="J19" i="14"/>
  <c r="I19" i="14"/>
  <c r="K19" i="14" s="1"/>
  <c r="J18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K2" i="14"/>
  <c r="K3" i="4"/>
  <c r="I2" i="4"/>
  <c r="K3" i="11"/>
  <c r="J7" i="12"/>
  <c r="J29" i="12"/>
  <c r="J30" i="12"/>
  <c r="J31" i="12"/>
  <c r="J32" i="12"/>
  <c r="J28" i="12"/>
  <c r="I29" i="12"/>
  <c r="I30" i="12"/>
  <c r="I31" i="12"/>
  <c r="I32" i="12"/>
  <c r="I28" i="12"/>
  <c r="K4" i="11"/>
  <c r="K7" i="11"/>
  <c r="K4" i="7"/>
  <c r="K3" i="7"/>
  <c r="K18" i="11"/>
  <c r="K17" i="11"/>
  <c r="K19" i="11"/>
  <c r="K16" i="11"/>
  <c r="J16" i="11"/>
  <c r="J15" i="11"/>
  <c r="J17" i="11"/>
  <c r="J18" i="11"/>
  <c r="J19" i="11"/>
  <c r="I10" i="11"/>
  <c r="I2" i="11"/>
  <c r="I9" i="11"/>
  <c r="I17" i="11"/>
  <c r="I3" i="11"/>
  <c r="I11" i="11"/>
  <c r="I5" i="11"/>
  <c r="I15" i="11"/>
  <c r="I12" i="11"/>
  <c r="I6" i="11"/>
  <c r="I13" i="11"/>
  <c r="I7" i="11"/>
  <c r="I8" i="11"/>
  <c r="I14" i="11"/>
  <c r="I18" i="11"/>
  <c r="I19" i="11"/>
  <c r="I16" i="11"/>
  <c r="I2" i="7"/>
  <c r="K4" i="10"/>
  <c r="K2" i="10"/>
  <c r="K5" i="10" s="1"/>
  <c r="K7" i="10"/>
  <c r="K11" i="10"/>
  <c r="K12" i="10"/>
  <c r="K13" i="10"/>
  <c r="K14" i="10"/>
  <c r="K15" i="10"/>
  <c r="K16" i="10"/>
  <c r="K10" i="10"/>
  <c r="J11" i="10"/>
  <c r="J12" i="10"/>
  <c r="J13" i="10"/>
  <c r="J14" i="10"/>
  <c r="J15" i="10"/>
  <c r="J16" i="10"/>
  <c r="J10" i="10"/>
  <c r="I8" i="10"/>
  <c r="I9" i="10"/>
  <c r="I16" i="10"/>
  <c r="I12" i="10"/>
  <c r="I2" i="10"/>
  <c r="I6" i="10"/>
  <c r="I3" i="10"/>
  <c r="I10" i="10"/>
  <c r="I4" i="10"/>
  <c r="I5" i="10"/>
  <c r="I13" i="10"/>
  <c r="I14" i="10"/>
  <c r="I11" i="10"/>
  <c r="I15" i="10"/>
  <c r="I7" i="10"/>
  <c r="K2" i="4"/>
  <c r="K3" i="1"/>
  <c r="K3" i="3"/>
  <c r="K2" i="3"/>
  <c r="K3" i="2"/>
  <c r="K4" i="1"/>
  <c r="K4" i="2"/>
  <c r="K2" i="2"/>
  <c r="K5" i="15" l="1"/>
  <c r="K5" i="11"/>
  <c r="K5" i="14"/>
  <c r="K7" i="9"/>
  <c r="K5" i="9"/>
  <c r="K4" i="9"/>
  <c r="K93" i="9"/>
  <c r="K86" i="9"/>
  <c r="K87" i="9"/>
  <c r="K88" i="9"/>
  <c r="K89" i="9"/>
  <c r="K90" i="9"/>
  <c r="K91" i="9"/>
  <c r="K92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85" i="9"/>
  <c r="K40" i="2"/>
  <c r="K34" i="2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33" i="2"/>
  <c r="I9" i="9"/>
  <c r="I22" i="9"/>
  <c r="I110" i="9"/>
  <c r="I47" i="9"/>
  <c r="I23" i="9"/>
  <c r="I24" i="9"/>
  <c r="I94" i="9"/>
  <c r="I48" i="9"/>
  <c r="I43" i="9"/>
  <c r="I49" i="9"/>
  <c r="I44" i="9"/>
  <c r="I25" i="9"/>
  <c r="I95" i="9"/>
  <c r="I85" i="9"/>
  <c r="I50" i="9"/>
  <c r="I51" i="9"/>
  <c r="I52" i="9"/>
  <c r="I53" i="9"/>
  <c r="I54" i="9"/>
  <c r="I26" i="9"/>
  <c r="I55" i="9"/>
  <c r="I27" i="9"/>
  <c r="I10" i="9"/>
  <c r="I28" i="9"/>
  <c r="I29" i="9"/>
  <c r="I11" i="9"/>
  <c r="I56" i="9"/>
  <c r="I30" i="9"/>
  <c r="I96" i="9"/>
  <c r="I4" i="9"/>
  <c r="I97" i="9"/>
  <c r="I93" i="9"/>
  <c r="I57" i="9"/>
  <c r="I58" i="9"/>
  <c r="I98" i="9"/>
  <c r="I12" i="9"/>
  <c r="I31" i="9"/>
  <c r="I32" i="9"/>
  <c r="I59" i="9"/>
  <c r="I46" i="9"/>
  <c r="I60" i="9"/>
  <c r="I61" i="9"/>
  <c r="I62" i="9"/>
  <c r="I33" i="9"/>
  <c r="I34" i="9"/>
  <c r="I45" i="9"/>
  <c r="I13" i="9"/>
  <c r="I99" i="9"/>
  <c r="I35" i="9"/>
  <c r="I14" i="9"/>
  <c r="I63" i="9"/>
  <c r="I88" i="9"/>
  <c r="I64" i="9"/>
  <c r="I3" i="9"/>
  <c r="I100" i="9"/>
  <c r="I65" i="9"/>
  <c r="I66" i="9"/>
  <c r="I67" i="9"/>
  <c r="I68" i="9"/>
  <c r="I15" i="9"/>
  <c r="I36" i="9"/>
  <c r="I89" i="9"/>
  <c r="I69" i="9"/>
  <c r="I86" i="9"/>
  <c r="I37" i="9"/>
  <c r="I70" i="9"/>
  <c r="I101" i="9"/>
  <c r="I109" i="9"/>
  <c r="I16" i="9"/>
  <c r="I2" i="9"/>
  <c r="I71" i="9"/>
  <c r="I38" i="9"/>
  <c r="I72" i="9"/>
  <c r="I73" i="9"/>
  <c r="I7" i="9"/>
  <c r="I74" i="9"/>
  <c r="I75" i="9"/>
  <c r="I102" i="9"/>
  <c r="I39" i="9"/>
  <c r="I76" i="9"/>
  <c r="I17" i="9"/>
  <c r="I40" i="9"/>
  <c r="I87" i="9"/>
  <c r="I18" i="9"/>
  <c r="I41" i="9"/>
  <c r="I77" i="9"/>
  <c r="I78" i="9"/>
  <c r="I19" i="9"/>
  <c r="I42" i="9"/>
  <c r="I79" i="9"/>
  <c r="I20" i="9"/>
  <c r="I5" i="9"/>
  <c r="I21" i="9"/>
  <c r="I90" i="9"/>
  <c r="I80" i="9"/>
  <c r="I81" i="9"/>
  <c r="I6" i="9"/>
  <c r="I91" i="9"/>
  <c r="I92" i="9"/>
  <c r="I82" i="9"/>
  <c r="I103" i="9"/>
  <c r="I104" i="9"/>
  <c r="I105" i="9"/>
  <c r="I83" i="9"/>
  <c r="I106" i="9"/>
  <c r="I107" i="9"/>
  <c r="I108" i="9"/>
  <c r="I84" i="9"/>
  <c r="I8" i="9"/>
  <c r="K8" i="5"/>
  <c r="H229" i="8"/>
  <c r="G229" i="8"/>
  <c r="H228" i="8"/>
  <c r="G228" i="8"/>
  <c r="H227" i="8"/>
  <c r="G227" i="8"/>
  <c r="H226" i="8"/>
  <c r="G226" i="8"/>
  <c r="H225" i="8"/>
  <c r="G225" i="8"/>
  <c r="H224" i="8"/>
  <c r="G224" i="8"/>
  <c r="H223" i="8"/>
  <c r="G223" i="8"/>
  <c r="H222" i="8"/>
  <c r="G222" i="8"/>
  <c r="H221" i="8"/>
  <c r="G221" i="8"/>
  <c r="H220" i="8"/>
  <c r="G220" i="8"/>
  <c r="H219" i="8"/>
  <c r="G219" i="8"/>
  <c r="H218" i="8"/>
  <c r="G218" i="8"/>
  <c r="H217" i="8"/>
  <c r="G217" i="8"/>
  <c r="H216" i="8"/>
  <c r="G216" i="8"/>
  <c r="H215" i="8"/>
  <c r="G215" i="8"/>
  <c r="H214" i="8"/>
  <c r="G214" i="8"/>
  <c r="H213" i="8"/>
  <c r="G213" i="8"/>
  <c r="H212" i="8"/>
  <c r="G212" i="8"/>
  <c r="H211" i="8"/>
  <c r="G211" i="8"/>
  <c r="H210" i="8"/>
  <c r="G210" i="8"/>
  <c r="H209" i="8"/>
  <c r="G209" i="8"/>
  <c r="H208" i="8"/>
  <c r="G208" i="8"/>
  <c r="H207" i="8"/>
  <c r="G207" i="8"/>
  <c r="H206" i="8"/>
  <c r="G206" i="8"/>
  <c r="H205" i="8"/>
  <c r="G205" i="8"/>
  <c r="H204" i="8"/>
  <c r="G204" i="8"/>
  <c r="H203" i="8"/>
  <c r="G203" i="8"/>
  <c r="H202" i="8"/>
  <c r="G202" i="8"/>
  <c r="H201" i="8"/>
  <c r="G201" i="8"/>
  <c r="H200" i="8"/>
  <c r="G200" i="8"/>
  <c r="H199" i="8"/>
  <c r="G199" i="8"/>
  <c r="H198" i="8"/>
  <c r="G198" i="8"/>
  <c r="H197" i="8"/>
  <c r="G197" i="8"/>
  <c r="H196" i="8"/>
  <c r="G196" i="8"/>
  <c r="H195" i="8"/>
  <c r="G195" i="8"/>
  <c r="H194" i="8"/>
  <c r="G194" i="8"/>
  <c r="H193" i="8"/>
  <c r="G193" i="8"/>
  <c r="H192" i="8"/>
  <c r="G192" i="8"/>
  <c r="H191" i="8"/>
  <c r="G191" i="8"/>
  <c r="H190" i="8"/>
  <c r="G190" i="8"/>
  <c r="H189" i="8"/>
  <c r="G189" i="8"/>
  <c r="H188" i="8"/>
  <c r="G188" i="8"/>
  <c r="H187" i="8"/>
  <c r="G187" i="8"/>
  <c r="H186" i="8"/>
  <c r="G186" i="8"/>
  <c r="H185" i="8"/>
  <c r="G185" i="8"/>
  <c r="H184" i="8"/>
  <c r="G184" i="8"/>
  <c r="H183" i="8"/>
  <c r="G183" i="8"/>
  <c r="H182" i="8"/>
  <c r="G182" i="8"/>
  <c r="H181" i="8"/>
  <c r="G181" i="8"/>
  <c r="H180" i="8"/>
  <c r="G180" i="8"/>
  <c r="H179" i="8"/>
  <c r="G179" i="8"/>
  <c r="H178" i="8"/>
  <c r="G178" i="8"/>
  <c r="H177" i="8"/>
  <c r="G177" i="8"/>
  <c r="H176" i="8"/>
  <c r="G176" i="8"/>
  <c r="H175" i="8"/>
  <c r="G175" i="8"/>
  <c r="H174" i="8"/>
  <c r="G174" i="8"/>
  <c r="H173" i="8"/>
  <c r="G173" i="8"/>
  <c r="H172" i="8"/>
  <c r="G172" i="8"/>
  <c r="H171" i="8"/>
  <c r="G171" i="8"/>
  <c r="H170" i="8"/>
  <c r="G170" i="8"/>
  <c r="H169" i="8"/>
  <c r="G169" i="8"/>
  <c r="H168" i="8"/>
  <c r="G168" i="8"/>
  <c r="H167" i="8"/>
  <c r="G167" i="8"/>
  <c r="H166" i="8"/>
  <c r="G166" i="8"/>
  <c r="H165" i="8"/>
  <c r="G165" i="8"/>
  <c r="H164" i="8"/>
  <c r="G164" i="8"/>
  <c r="H163" i="8"/>
  <c r="G163" i="8"/>
  <c r="H162" i="8"/>
  <c r="G162" i="8"/>
  <c r="H161" i="8"/>
  <c r="G161" i="8"/>
  <c r="H160" i="8"/>
  <c r="G160" i="8"/>
  <c r="H159" i="8"/>
  <c r="G159" i="8"/>
  <c r="H158" i="8"/>
  <c r="G158" i="8"/>
  <c r="H157" i="8"/>
  <c r="G157" i="8"/>
  <c r="H156" i="8"/>
  <c r="G156" i="8"/>
  <c r="H155" i="8"/>
  <c r="G155" i="8"/>
  <c r="H154" i="8"/>
  <c r="G154" i="8"/>
  <c r="H153" i="8"/>
  <c r="G153" i="8"/>
  <c r="H152" i="8"/>
  <c r="G152" i="8"/>
  <c r="H151" i="8"/>
  <c r="G151" i="8"/>
  <c r="H150" i="8"/>
  <c r="G150" i="8"/>
  <c r="H149" i="8"/>
  <c r="G149" i="8"/>
  <c r="H148" i="8"/>
  <c r="G148" i="8"/>
  <c r="H147" i="8"/>
  <c r="G147" i="8"/>
  <c r="H146" i="8"/>
  <c r="G146" i="8"/>
  <c r="H145" i="8"/>
  <c r="G145" i="8"/>
  <c r="H144" i="8"/>
  <c r="G144" i="8"/>
  <c r="H143" i="8"/>
  <c r="G143" i="8"/>
  <c r="H142" i="8"/>
  <c r="G142" i="8"/>
  <c r="H141" i="8"/>
  <c r="G141" i="8"/>
  <c r="H140" i="8"/>
  <c r="G140" i="8"/>
  <c r="H139" i="8"/>
  <c r="G139" i="8"/>
  <c r="H138" i="8"/>
  <c r="G138" i="8"/>
  <c r="H137" i="8"/>
  <c r="G137" i="8"/>
  <c r="H136" i="8"/>
  <c r="G136" i="8"/>
  <c r="H135" i="8"/>
  <c r="G135" i="8"/>
  <c r="H134" i="8"/>
  <c r="G134" i="8"/>
  <c r="H133" i="8"/>
  <c r="G133" i="8"/>
  <c r="H132" i="8"/>
  <c r="G132" i="8"/>
  <c r="H131" i="8"/>
  <c r="G131" i="8"/>
  <c r="H130" i="8"/>
  <c r="G130" i="8"/>
  <c r="H129" i="8"/>
  <c r="G129" i="8"/>
  <c r="H128" i="8"/>
  <c r="G128" i="8"/>
  <c r="H127" i="8"/>
  <c r="G127" i="8"/>
  <c r="H126" i="8"/>
  <c r="G126" i="8"/>
  <c r="H125" i="8"/>
  <c r="G125" i="8"/>
  <c r="H124" i="8"/>
  <c r="G124" i="8"/>
  <c r="H123" i="8"/>
  <c r="G123" i="8"/>
  <c r="H122" i="8"/>
  <c r="G122" i="8"/>
  <c r="H121" i="8"/>
  <c r="G121" i="8"/>
  <c r="H120" i="8"/>
  <c r="G120" i="8"/>
  <c r="H119" i="8"/>
  <c r="G119" i="8"/>
  <c r="H118" i="8"/>
  <c r="G118" i="8"/>
  <c r="H117" i="8"/>
  <c r="G117" i="8"/>
  <c r="H116" i="8"/>
  <c r="G116" i="8"/>
  <c r="H115" i="8"/>
  <c r="G115" i="8"/>
  <c r="H114" i="8"/>
  <c r="G114" i="8"/>
  <c r="H113" i="8"/>
  <c r="G113" i="8"/>
  <c r="H112" i="8"/>
  <c r="G112" i="8"/>
  <c r="H111" i="8"/>
  <c r="G111" i="8"/>
  <c r="H110" i="8"/>
  <c r="G110" i="8"/>
  <c r="H109" i="8"/>
  <c r="G109" i="8"/>
  <c r="H108" i="8"/>
  <c r="G108" i="8"/>
  <c r="H107" i="8"/>
  <c r="G107" i="8"/>
  <c r="H106" i="8"/>
  <c r="G106" i="8"/>
  <c r="H105" i="8"/>
  <c r="G105" i="8"/>
  <c r="H104" i="8"/>
  <c r="G104" i="8"/>
  <c r="H103" i="8"/>
  <c r="G103" i="8"/>
  <c r="H102" i="8"/>
  <c r="G102" i="8"/>
  <c r="H101" i="8"/>
  <c r="G101" i="8"/>
  <c r="H100" i="8"/>
  <c r="G100" i="8"/>
  <c r="H99" i="8"/>
  <c r="G99" i="8"/>
  <c r="H98" i="8"/>
  <c r="G98" i="8"/>
  <c r="H97" i="8"/>
  <c r="G97" i="8"/>
  <c r="H96" i="8"/>
  <c r="G96" i="8"/>
  <c r="H95" i="8"/>
  <c r="G95" i="8"/>
  <c r="H94" i="8"/>
  <c r="G94" i="8"/>
  <c r="H93" i="8"/>
  <c r="G93" i="8"/>
  <c r="H92" i="8"/>
  <c r="G92" i="8"/>
  <c r="H91" i="8"/>
  <c r="G91" i="8"/>
  <c r="H90" i="8"/>
  <c r="G90" i="8"/>
  <c r="H89" i="8"/>
  <c r="G89" i="8"/>
  <c r="H88" i="8"/>
  <c r="G88" i="8"/>
  <c r="H87" i="8"/>
  <c r="G87" i="8"/>
  <c r="H86" i="8"/>
  <c r="G86" i="8"/>
  <c r="H85" i="8"/>
  <c r="G85" i="8"/>
  <c r="H84" i="8"/>
  <c r="G84" i="8"/>
  <c r="H83" i="8"/>
  <c r="G83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J91" i="7" l="1"/>
  <c r="I91" i="7"/>
  <c r="K91" i="7" s="1"/>
  <c r="J90" i="7"/>
  <c r="I90" i="7"/>
  <c r="K90" i="7" s="1"/>
  <c r="J89" i="7"/>
  <c r="I89" i="7"/>
  <c r="K89" i="7" s="1"/>
  <c r="J88" i="7"/>
  <c r="I88" i="7"/>
  <c r="K88" i="7" s="1"/>
  <c r="J87" i="7"/>
  <c r="I87" i="7"/>
  <c r="K87" i="7" s="1"/>
  <c r="J86" i="7"/>
  <c r="I86" i="7"/>
  <c r="K86" i="7" s="1"/>
  <c r="J85" i="7"/>
  <c r="I85" i="7"/>
  <c r="K85" i="7" s="1"/>
  <c r="J84" i="7"/>
  <c r="I84" i="7"/>
  <c r="K84" i="7" s="1"/>
  <c r="J83" i="7"/>
  <c r="I83" i="7"/>
  <c r="K83" i="7" s="1"/>
  <c r="J82" i="7"/>
  <c r="I82" i="7"/>
  <c r="K82" i="7" s="1"/>
  <c r="J81" i="7"/>
  <c r="I81" i="7"/>
  <c r="K81" i="7" s="1"/>
  <c r="K5" i="7" s="1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K5" i="6"/>
  <c r="K4" i="6"/>
  <c r="J71" i="6"/>
  <c r="I71" i="6"/>
  <c r="K71" i="6" s="1"/>
  <c r="J70" i="6"/>
  <c r="I70" i="6"/>
  <c r="K70" i="6" s="1"/>
  <c r="J69" i="6"/>
  <c r="I69" i="6"/>
  <c r="K69" i="6" s="1"/>
  <c r="J68" i="6"/>
  <c r="I68" i="6"/>
  <c r="K68" i="6" s="1"/>
  <c r="J67" i="6"/>
  <c r="I67" i="6"/>
  <c r="K67" i="6" s="1"/>
  <c r="J66" i="6"/>
  <c r="I66" i="6"/>
  <c r="K66" i="6" s="1"/>
  <c r="J65" i="6"/>
  <c r="I65" i="6"/>
  <c r="K65" i="6" s="1"/>
  <c r="J64" i="6"/>
  <c r="I64" i="6"/>
  <c r="K64" i="6" s="1"/>
  <c r="J63" i="6"/>
  <c r="I63" i="6"/>
  <c r="K63" i="6" s="1"/>
  <c r="J62" i="6"/>
  <c r="I62" i="6"/>
  <c r="K62" i="6" s="1"/>
  <c r="J61" i="6"/>
  <c r="I61" i="6"/>
  <c r="K61" i="6" s="1"/>
  <c r="J60" i="6"/>
  <c r="I60" i="6"/>
  <c r="K60" i="6" s="1"/>
  <c r="J59" i="6"/>
  <c r="I59" i="6"/>
  <c r="K59" i="6" s="1"/>
  <c r="J58" i="6"/>
  <c r="I58" i="6"/>
  <c r="K58" i="6" s="1"/>
  <c r="J57" i="6"/>
  <c r="I57" i="6"/>
  <c r="K57" i="6" s="1"/>
  <c r="J56" i="6"/>
  <c r="I56" i="6"/>
  <c r="K56" i="6" s="1"/>
  <c r="J55" i="6"/>
  <c r="I55" i="6"/>
  <c r="K55" i="6" s="1"/>
  <c r="J54" i="6"/>
  <c r="I54" i="6"/>
  <c r="K54" i="6" s="1"/>
  <c r="J53" i="6"/>
  <c r="I53" i="6"/>
  <c r="K53" i="6" s="1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J16" i="5"/>
  <c r="J25" i="5"/>
  <c r="I25" i="5"/>
  <c r="K25" i="5" s="1"/>
  <c r="J24" i="5"/>
  <c r="I24" i="5"/>
  <c r="K24" i="5" s="1"/>
  <c r="J23" i="5"/>
  <c r="I23" i="5"/>
  <c r="K23" i="5" s="1"/>
  <c r="J22" i="5"/>
  <c r="I22" i="5"/>
  <c r="K22" i="5" s="1"/>
  <c r="J21" i="5"/>
  <c r="I21" i="5"/>
  <c r="K21" i="5" s="1"/>
  <c r="J20" i="5"/>
  <c r="I20" i="5"/>
  <c r="K20" i="5" s="1"/>
  <c r="J19" i="5"/>
  <c r="I19" i="5"/>
  <c r="K19" i="5" s="1"/>
  <c r="J18" i="5"/>
  <c r="I18" i="5"/>
  <c r="K18" i="5" s="1"/>
  <c r="J17" i="5"/>
  <c r="I17" i="5"/>
  <c r="K17" i="5" s="1"/>
  <c r="I16" i="5"/>
  <c r="K16" i="5" s="1"/>
  <c r="K5" i="5" s="1"/>
  <c r="I15" i="5"/>
  <c r="I14" i="5"/>
  <c r="I13" i="5"/>
  <c r="I12" i="5"/>
  <c r="I11" i="5"/>
  <c r="I10" i="5"/>
  <c r="I9" i="5"/>
  <c r="I8" i="5"/>
  <c r="I7" i="5"/>
  <c r="I6" i="5"/>
  <c r="I5" i="5"/>
  <c r="I4" i="5"/>
  <c r="K6" i="5"/>
  <c r="I3" i="5"/>
  <c r="I2" i="5"/>
  <c r="K6" i="7" l="1"/>
  <c r="K6" i="6"/>
  <c r="K9" i="2"/>
  <c r="K7" i="4"/>
  <c r="J19" i="4"/>
  <c r="I19" i="4"/>
  <c r="K19" i="4" s="1"/>
  <c r="J18" i="4"/>
  <c r="I18" i="4"/>
  <c r="K18" i="4" s="1"/>
  <c r="J17" i="4"/>
  <c r="I17" i="4"/>
  <c r="K17" i="4" s="1"/>
  <c r="J16" i="4"/>
  <c r="I16" i="4"/>
  <c r="K16" i="4" s="1"/>
  <c r="K4" i="4" s="1"/>
  <c r="I15" i="4"/>
  <c r="I14" i="4"/>
  <c r="I13" i="4"/>
  <c r="I12" i="4"/>
  <c r="I11" i="4"/>
  <c r="I10" i="4"/>
  <c r="I9" i="4"/>
  <c r="I8" i="4"/>
  <c r="I7" i="4"/>
  <c r="I6" i="4"/>
  <c r="I5" i="4"/>
  <c r="I4" i="4"/>
  <c r="I3" i="4"/>
  <c r="K5" i="4" s="1"/>
  <c r="K7" i="3" l="1"/>
  <c r="J19" i="3"/>
  <c r="I19" i="3"/>
  <c r="K19" i="3" s="1"/>
  <c r="J18" i="3"/>
  <c r="I18" i="3"/>
  <c r="K18" i="3" s="1"/>
  <c r="J17" i="3"/>
  <c r="I17" i="3"/>
  <c r="K17" i="3" s="1"/>
  <c r="K4" i="3" s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K5" i="3" s="1"/>
  <c r="I2" i="3"/>
  <c r="K7" i="2" l="1"/>
  <c r="J43" i="2"/>
  <c r="I43" i="2"/>
  <c r="K43" i="2" s="1"/>
  <c r="J42" i="2"/>
  <c r="I42" i="2"/>
  <c r="K42" i="2" s="1"/>
  <c r="J41" i="2"/>
  <c r="I41" i="2"/>
  <c r="K41" i="2" s="1"/>
  <c r="J40" i="2"/>
  <c r="I40" i="2"/>
  <c r="J39" i="2"/>
  <c r="I39" i="2"/>
  <c r="K39" i="2" s="1"/>
  <c r="J38" i="2"/>
  <c r="I38" i="2"/>
  <c r="K38" i="2" s="1"/>
  <c r="J37" i="2"/>
  <c r="I37" i="2"/>
  <c r="K37" i="2" s="1"/>
  <c r="J36" i="2"/>
  <c r="I36" i="2"/>
  <c r="K36" i="2" s="1"/>
  <c r="J35" i="2"/>
  <c r="I35" i="2"/>
  <c r="K35" i="2" s="1"/>
  <c r="J34" i="2"/>
  <c r="I34" i="2"/>
  <c r="I33" i="2"/>
  <c r="K33" i="2" s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K5" i="2"/>
  <c r="I2" i="2"/>
  <c r="K7" i="1" l="1"/>
  <c r="K5" i="1"/>
  <c r="K30" i="1"/>
  <c r="K31" i="1"/>
  <c r="K32" i="1"/>
  <c r="K33" i="1"/>
  <c r="K34" i="1"/>
  <c r="K35" i="1"/>
  <c r="K36" i="1"/>
  <c r="K29" i="1"/>
  <c r="J30" i="1"/>
  <c r="J31" i="1"/>
  <c r="J32" i="1"/>
  <c r="J33" i="1"/>
  <c r="J34" i="1"/>
  <c r="J35" i="1"/>
  <c r="J36" i="1"/>
  <c r="J29" i="1"/>
  <c r="I4" i="1"/>
  <c r="I9" i="1"/>
  <c r="I6" i="1"/>
  <c r="I10" i="1"/>
  <c r="I11" i="1"/>
  <c r="I12" i="1"/>
  <c r="I13" i="1"/>
  <c r="I14" i="1"/>
  <c r="I15" i="1"/>
  <c r="I16" i="1"/>
  <c r="I30" i="1"/>
  <c r="I17" i="1"/>
  <c r="I18" i="1"/>
  <c r="I31" i="1"/>
  <c r="I7" i="1"/>
  <c r="I19" i="1"/>
  <c r="I20" i="1"/>
  <c r="I8" i="1"/>
  <c r="I21" i="1"/>
  <c r="I22" i="1"/>
  <c r="I32" i="1"/>
  <c r="I23" i="1"/>
  <c r="I24" i="1"/>
  <c r="I33" i="1"/>
  <c r="I36" i="1"/>
  <c r="I25" i="1"/>
  <c r="I26" i="1"/>
  <c r="I27" i="1"/>
  <c r="I5" i="1"/>
  <c r="I29" i="1"/>
  <c r="I3" i="1"/>
  <c r="I34" i="1"/>
  <c r="I35" i="1"/>
  <c r="I28" i="1"/>
</calcChain>
</file>

<file path=xl/sharedStrings.xml><?xml version="1.0" encoding="utf-8"?>
<sst xmlns="http://schemas.openxmlformats.org/spreadsheetml/2006/main" count="3370" uniqueCount="1080">
  <si>
    <t>ООО "Альба"</t>
  </si>
  <si>
    <t>26.04.2022</t>
  </si>
  <si>
    <t>Действующий</t>
  </si>
  <si>
    <t xml:space="preserve">ООО "СК-Колизей" </t>
  </si>
  <si>
    <t>17.05.2022</t>
  </si>
  <si>
    <t xml:space="preserve">ООО "Сварка ТМ" </t>
  </si>
  <si>
    <t>11.07.2022</t>
  </si>
  <si>
    <t>ООО "КОМПАНИЯ ДДК"</t>
  </si>
  <si>
    <t>22.11.2022</t>
  </si>
  <si>
    <t>ООО «ЭНЕРГОСТРОЙКОМПЛЕКТ»</t>
  </si>
  <si>
    <t>10.02.2023</t>
  </si>
  <si>
    <t>ИП Пахомов Юрий Викторович</t>
  </si>
  <si>
    <t>28.04.2023</t>
  </si>
  <si>
    <t>ООО «СТРАТЕГИЯ»</t>
  </si>
  <si>
    <t>ИП Алексеев Анатолий Николаевич</t>
  </si>
  <si>
    <t>02.05.2023</t>
  </si>
  <si>
    <t>ИП Жигайлов Владимир Николаевич</t>
  </si>
  <si>
    <t>ООО "ПРОМСТРОЙПРОЕКТ"</t>
  </si>
  <si>
    <t>ООО "ЮгСтрой"</t>
  </si>
  <si>
    <t>10.05.2023</t>
  </si>
  <si>
    <t>ИП Смердягин Сергей Михайлович</t>
  </si>
  <si>
    <t>12.05.2023</t>
  </si>
  <si>
    <t>ООО "ОРИОН"</t>
  </si>
  <si>
    <t>ООО "РемЭнергоТранспорт"</t>
  </si>
  <si>
    <t>ООО"МАЮЛ"</t>
  </si>
  <si>
    <t>16.05.2023</t>
  </si>
  <si>
    <t>ООО "СК"Спарта"</t>
  </si>
  <si>
    <t>19.05.2023</t>
  </si>
  <si>
    <t>ООО "ЭГС"</t>
  </si>
  <si>
    <t>ООО"ЮГСЕРВИС"</t>
  </si>
  <si>
    <t>25.05.2023</t>
  </si>
  <si>
    <t>ООО "ТАЙШИ"</t>
  </si>
  <si>
    <t>30.06.2023</t>
  </si>
  <si>
    <t>ООО "ДСК"</t>
  </si>
  <si>
    <t>04.08.2023</t>
  </si>
  <si>
    <t>ИП Приходько Николай Владимирович</t>
  </si>
  <si>
    <t>04.09.2023</t>
  </si>
  <si>
    <t>ООО "Теплодон"</t>
  </si>
  <si>
    <t>12.01.2024</t>
  </si>
  <si>
    <t>ООО "СК "Монтажюгстрой"</t>
  </si>
  <si>
    <t xml:space="preserve">6154164264 </t>
  </si>
  <si>
    <t>27.04.2024</t>
  </si>
  <si>
    <t>ООО "Компас"</t>
  </si>
  <si>
    <t>13.05.2024</t>
  </si>
  <si>
    <t>ООО СК "ПОЛЮС"</t>
  </si>
  <si>
    <t>27.05.2024</t>
  </si>
  <si>
    <t>ООО "Трансформация"</t>
  </si>
  <si>
    <t>31.05.2024</t>
  </si>
  <si>
    <t>ООО "Югмонтажэлектро"</t>
  </si>
  <si>
    <t>19.09.2024</t>
  </si>
  <si>
    <t>ИП Песков Иван Александрович</t>
  </si>
  <si>
    <t>07.04.2025</t>
  </si>
  <si>
    <t>ООО "Техносфера"</t>
  </si>
  <si>
    <t>22.05.2025</t>
  </si>
  <si>
    <t>ООО "Энергострой"</t>
  </si>
  <si>
    <t>ООО "Сфера-М"</t>
  </si>
  <si>
    <t>26.05.2025</t>
  </si>
  <si>
    <t>ООО "СЗ "Миртэкс"</t>
  </si>
  <si>
    <t>10.06.2025</t>
  </si>
  <si>
    <t>ИП Пирог Алексей Сергеевич</t>
  </si>
  <si>
    <t>21.05.2026</t>
  </si>
  <si>
    <t>ИП Панащенко Александр Геннадиевич</t>
  </si>
  <si>
    <t>22.05.2026</t>
  </si>
  <si>
    <t>ООО "СК Металлург"</t>
  </si>
  <si>
    <t>Контрагенты</t>
  </si>
  <si>
    <t>ИНН</t>
  </si>
  <si>
    <t>Дата вступления НП</t>
  </si>
  <si>
    <t>Статус члена СРО</t>
  </si>
  <si>
    <t>Ставка ЧВ</t>
  </si>
  <si>
    <t>Дебет</t>
  </si>
  <si>
    <t>Кредит</t>
  </si>
  <si>
    <t>ООО "РСК"</t>
  </si>
  <si>
    <t>25.08.2023</t>
  </si>
  <si>
    <t>ООО "СНИП-СТРОЙМОНТАЖ"</t>
  </si>
  <si>
    <t>ИП Кейдан Богдан Семёнович</t>
  </si>
  <si>
    <t>20.09.2024</t>
  </si>
  <si>
    <t>ООО "АРК Инжиниринг"</t>
  </si>
  <si>
    <t>03.05.2023</t>
  </si>
  <si>
    <t>ООО "СЗ Стройинвест"</t>
  </si>
  <si>
    <t>24.05.2023</t>
  </si>
  <si>
    <t>ООО "Альтстрой-Юг"</t>
  </si>
  <si>
    <t>30.05.2024</t>
  </si>
  <si>
    <t>ООО "А-Строй"</t>
  </si>
  <si>
    <t>20.05.2025</t>
  </si>
  <si>
    <t>ООО "СТК-Групп"</t>
  </si>
  <si>
    <t>05.05.2022</t>
  </si>
  <si>
    <t xml:space="preserve">ООО "Горизонт Безопасности" </t>
  </si>
  <si>
    <t>24.06.2022</t>
  </si>
  <si>
    <t>ООО "Мельница"</t>
  </si>
  <si>
    <t>10.04.2023</t>
  </si>
  <si>
    <t>ИП Николаева И.Д.</t>
  </si>
  <si>
    <t>ООО «РСК»</t>
  </si>
  <si>
    <t>ООО «Гидрострой»</t>
  </si>
  <si>
    <t>04.05.2023</t>
  </si>
  <si>
    <t>ООО "СтройЭлектроМонтаж"</t>
  </si>
  <si>
    <t>ООО "ЭЛСИКО"</t>
  </si>
  <si>
    <t>22.05.2023</t>
  </si>
  <si>
    <t>ООО "Альтура Фасад"</t>
  </si>
  <si>
    <t>ООО "ВЕЛЕС"</t>
  </si>
  <si>
    <t>12.03.2024</t>
  </si>
  <si>
    <t>ООО "ЧМНГ"</t>
  </si>
  <si>
    <t>02.08.2024</t>
  </si>
  <si>
    <t>ИП Симанов Артем Васильевич</t>
  </si>
  <si>
    <t>17.12.2024</t>
  </si>
  <si>
    <t>ИП Ерошенко Михаил Николаевич</t>
  </si>
  <si>
    <t>19.12.2024</t>
  </si>
  <si>
    <t>ООО "Донстройэксперт"</t>
  </si>
  <si>
    <t>20.02.2025</t>
  </si>
  <si>
    <t>ООО "Эксперт"</t>
  </si>
  <si>
    <t>27.03.2025</t>
  </si>
  <si>
    <t>ООО "Пантеон-Газ"</t>
  </si>
  <si>
    <t>12.05.2025</t>
  </si>
  <si>
    <t>ООО "КСК"</t>
  </si>
  <si>
    <t>ООО "СПЕЦСТРОЙ"</t>
  </si>
  <si>
    <t>ООО"Полимерспецстрой"</t>
  </si>
  <si>
    <t xml:space="preserve">ИП Прядильщиков Александр Алексеевич </t>
  </si>
  <si>
    <t>27.09.2023</t>
  </si>
  <si>
    <t>ООО СЗ "Оргтехстрой"</t>
  </si>
  <si>
    <t>07.12.2023</t>
  </si>
  <si>
    <t>ООО "Астера"</t>
  </si>
  <si>
    <t>21.08.2024</t>
  </si>
  <si>
    <t>ИП Гнатюк Юрий Степанович</t>
  </si>
  <si>
    <t>02.12.2024</t>
  </si>
  <si>
    <t>ООО "Спектр"</t>
  </si>
  <si>
    <t>14.05.2026</t>
  </si>
  <si>
    <t>ООО "Ростовстройкапитал"</t>
  </si>
  <si>
    <t>04.04.2024</t>
  </si>
  <si>
    <t>ООО "Экоград"</t>
  </si>
  <si>
    <t>26.02.2025</t>
  </si>
  <si>
    <t xml:space="preserve">ООО "ЛИМЕРТ" </t>
  </si>
  <si>
    <t>03.08.2023</t>
  </si>
  <si>
    <t>ООО "АРТСТРОЙ"</t>
  </si>
  <si>
    <t>29.03.2024</t>
  </si>
  <si>
    <t>ООО "Мп161"</t>
  </si>
  <si>
    <t>15.04.2026</t>
  </si>
  <si>
    <t>ООО "Альтера"</t>
  </si>
  <si>
    <t>11.05.2023</t>
  </si>
  <si>
    <t>ООО "ЕвроСтрой"</t>
  </si>
  <si>
    <t>ИП Миронов Александр Александрович</t>
  </si>
  <si>
    <t>18.12.2024</t>
  </si>
  <si>
    <t>ООО "Рассвет"</t>
  </si>
  <si>
    <t>ИП Полухин Андрей Викторович</t>
  </si>
  <si>
    <t>15.05.2026</t>
  </si>
  <si>
    <t xml:space="preserve">ООО "РВК-Инжиниринг" </t>
  </si>
  <si>
    <t xml:space="preserve">ООО "ЭнергоСтройПроект" </t>
  </si>
  <si>
    <t>18.05.2023</t>
  </si>
  <si>
    <t>ООО "ДТМ"</t>
  </si>
  <si>
    <t xml:space="preserve">ООО "Климат-Сфера" </t>
  </si>
  <si>
    <t>15.05.2023</t>
  </si>
  <si>
    <t>ООО "СБ Арсенал"</t>
  </si>
  <si>
    <t>25.01.2024</t>
  </si>
  <si>
    <t>ООО "Дике"</t>
  </si>
  <si>
    <t>13.02.2025</t>
  </si>
  <si>
    <t>ООО "СБ Инжиниринг Юг"</t>
  </si>
  <si>
    <t>18.03.2025</t>
  </si>
  <si>
    <t xml:space="preserve">ООО "Спектр" </t>
  </si>
  <si>
    <t>27.04.2022</t>
  </si>
  <si>
    <t>ООО «Югэнергомонтаж»</t>
  </si>
  <si>
    <t>ООО "ЮКС"</t>
  </si>
  <si>
    <t>ООО "СЗ "Ростовстрой-Дон"</t>
  </si>
  <si>
    <t>01.04.2024</t>
  </si>
  <si>
    <t>ООО "Строитель плюс"</t>
  </si>
  <si>
    <t>13.01.2025</t>
  </si>
  <si>
    <t>ООО "Амулет-Юг"</t>
  </si>
  <si>
    <t>15.05.2025</t>
  </si>
  <si>
    <t>ООО "Победит"</t>
  </si>
  <si>
    <t>03.06.2025</t>
  </si>
  <si>
    <t>ООО "ПСК"</t>
  </si>
  <si>
    <t>27.04.2023</t>
  </si>
  <si>
    <t>ИП Даниелян Артак Размикович</t>
  </si>
  <si>
    <t>04.05.2026</t>
  </si>
  <si>
    <t>ООО "Профи"</t>
  </si>
  <si>
    <t>08.05.2026</t>
  </si>
  <si>
    <t>ООО "Аск-Сервис"</t>
  </si>
  <si>
    <t>ООО  РТЗ "СПЕЦСТРОЙ"</t>
  </si>
  <si>
    <t>ООО "ЦЕРБЕР"</t>
  </si>
  <si>
    <t>16.06.2023</t>
  </si>
  <si>
    <t>ООО "ВКС Строй"</t>
  </si>
  <si>
    <t>23.04.2025</t>
  </si>
  <si>
    <t>ООО "АДМ - ХВ"</t>
  </si>
  <si>
    <t>12.04.2024</t>
  </si>
  <si>
    <t>ООО "СК Монолит"</t>
  </si>
  <si>
    <t>ООО "АСМ-Инжиниринг"</t>
  </si>
  <si>
    <t>ООО "СМКП"</t>
  </si>
  <si>
    <t>ООО "Аист-Эксперт"</t>
  </si>
  <si>
    <t>30.11.2023</t>
  </si>
  <si>
    <t>ИП Ковалев Роман Анатольевич</t>
  </si>
  <si>
    <t>02.10.2024</t>
  </si>
  <si>
    <t>ООО "Горная Долина"</t>
  </si>
  <si>
    <t>ООО "НГ-ССП"</t>
  </si>
  <si>
    <t>ИП Кравченко Денис Иванович</t>
  </si>
  <si>
    <t>29.04.2026</t>
  </si>
  <si>
    <t>ООО "Русстрой Инжиниринг"</t>
  </si>
  <si>
    <t>27.10.2025</t>
  </si>
  <si>
    <t>ООО "ЭЛЕТРО"</t>
  </si>
  <si>
    <t>25.10.2022</t>
  </si>
  <si>
    <t>ООО "Монолит"</t>
  </si>
  <si>
    <t>21.04.2023</t>
  </si>
  <si>
    <t xml:space="preserve">ООО "Реконструкция" </t>
  </si>
  <si>
    <t>05.05.2023</t>
  </si>
  <si>
    <t>ООО "Спецстрой"</t>
  </si>
  <si>
    <t>22.04.2026</t>
  </si>
  <si>
    <t>ИП АРУТЮНЯН АРУТЮН ЛЕВАЕВИЧ</t>
  </si>
  <si>
    <t>10.06.2022</t>
  </si>
  <si>
    <t>ООО СЗ "Стройпроект-Восток"</t>
  </si>
  <si>
    <t xml:space="preserve">ООО "ПМК "Спецстрой" </t>
  </si>
  <si>
    <t>29.04.2022</t>
  </si>
  <si>
    <t>ООО "ПРОМСВЯЗЬМОНТАЖ"</t>
  </si>
  <si>
    <t>10.01.2023</t>
  </si>
  <si>
    <t>ООО "АСТРА"</t>
  </si>
  <si>
    <t>ООО "СКС 2100"</t>
  </si>
  <si>
    <t>ООО "АСП"</t>
  </si>
  <si>
    <t>14.11.2023</t>
  </si>
  <si>
    <t>ООО "Фасадстройпроект"</t>
  </si>
  <si>
    <t>10.04.2024</t>
  </si>
  <si>
    <t>ООО "Межрайгаз"</t>
  </si>
  <si>
    <t>19.11.2024</t>
  </si>
  <si>
    <t>ИП Мансветов Сергей Юрьевич</t>
  </si>
  <si>
    <t>21.11.2024</t>
  </si>
  <si>
    <t>ИП Чумаков Дмитрий Алексеевич</t>
  </si>
  <si>
    <t>09.04.2025</t>
  </si>
  <si>
    <t>ИП Волобуев Артем Алексеевич</t>
  </si>
  <si>
    <t>06.06.2025</t>
  </si>
  <si>
    <t>ООО "Энерго-Шахт"</t>
  </si>
  <si>
    <t>16.09.2024</t>
  </si>
  <si>
    <t>ООО "Аметист"</t>
  </si>
  <si>
    <t>16.01.2025</t>
  </si>
  <si>
    <t>ООО «КУБ»</t>
  </si>
  <si>
    <t>ИП Саядян Лилит Сааковна</t>
  </si>
  <si>
    <t>ООО "ЮГ СТРОЙ КОМПЛЕКТ"</t>
  </si>
  <si>
    <t>ООО "Дом 61"</t>
  </si>
  <si>
    <t>09.12.2024</t>
  </si>
  <si>
    <t>ООО "Резидент-Строй"</t>
  </si>
  <si>
    <t>11.08.2025</t>
  </si>
  <si>
    <t>ООО "ЗНГ"</t>
  </si>
  <si>
    <t>20.04.2026</t>
  </si>
  <si>
    <t>ООО "Тигор"</t>
  </si>
  <si>
    <t>ООО "Жилстрой"</t>
  </si>
  <si>
    <t>24.04.2026</t>
  </si>
  <si>
    <t>ООО "Факт"</t>
  </si>
  <si>
    <t xml:space="preserve">ООО "Монтажстрой" </t>
  </si>
  <si>
    <t>20.06.2022</t>
  </si>
  <si>
    <t>ООО "Ростстройальянс"</t>
  </si>
  <si>
    <t>14.02.2025</t>
  </si>
  <si>
    <t>ИП Кафтанатий Алексей Андреевич</t>
  </si>
  <si>
    <t>28.04.2025</t>
  </si>
  <si>
    <t>ИП Мирошникова Алиса Евгеньевна</t>
  </si>
  <si>
    <t>08.10.2024</t>
  </si>
  <si>
    <t>ООО "МСК"</t>
  </si>
  <si>
    <t>06.06.2024</t>
  </si>
  <si>
    <t>ИП Семенов Дмитрий Владимирович</t>
  </si>
  <si>
    <t>15.10.2024</t>
  </si>
  <si>
    <t>ООО "Доминанта"</t>
  </si>
  <si>
    <t>30.04.2025</t>
  </si>
  <si>
    <t>ООО "Шадаксстрой"</t>
  </si>
  <si>
    <t>12.07.2024</t>
  </si>
  <si>
    <t xml:space="preserve">ООО "Энерготехпром" </t>
  </si>
  <si>
    <t>23.06.2022</t>
  </si>
  <si>
    <t xml:space="preserve">ООО "Заря" </t>
  </si>
  <si>
    <t>28.02.2023</t>
  </si>
  <si>
    <t>ООО "Радуга"</t>
  </si>
  <si>
    <t>ИП Польский Сергей Владимирович</t>
  </si>
  <si>
    <t>ИП ХОСРОЕВ ДЕНИС БОРИСОВИЧ</t>
  </si>
  <si>
    <t>ООО «Стройиндустрия»</t>
  </si>
  <si>
    <t>ООО "НП ЭНЕРГОКОМ"</t>
  </si>
  <si>
    <t>ООО Фирма "ГЕОЛА"</t>
  </si>
  <si>
    <t>ООО «СПЕЦМОНТАЖ»</t>
  </si>
  <si>
    <t>ООО «СТАТУС-СТРОЙ»</t>
  </si>
  <si>
    <t>ООО "ТеплоВодоМонтаж-Дон"</t>
  </si>
  <si>
    <t>ИП Димиденко Филипп Андреевич</t>
  </si>
  <si>
    <t>ЗАО "Энерголаборатория"</t>
  </si>
  <si>
    <t>ООО «Промстрой»</t>
  </si>
  <si>
    <t>ООО "АФФАРИ"</t>
  </si>
  <si>
    <t>26.05.2023</t>
  </si>
  <si>
    <t>ООО "СЗ "Альянс Групп"</t>
  </si>
  <si>
    <t>ООО "Ремонт и Стройка"</t>
  </si>
  <si>
    <t>31.05.2023</t>
  </si>
  <si>
    <t>ООО СК "Донстройкомплект"</t>
  </si>
  <si>
    <t>27.06.2023</t>
  </si>
  <si>
    <t>ООО "Альфа"</t>
  </si>
  <si>
    <t>ООО «ТСМ»</t>
  </si>
  <si>
    <t>05.10.2023</t>
  </si>
  <si>
    <t>ООО "Техконтроль"</t>
  </si>
  <si>
    <t>12.12.2023</t>
  </si>
  <si>
    <t>ООО "Инженерные Решения"</t>
  </si>
  <si>
    <t>05.03.2024</t>
  </si>
  <si>
    <t>ИП Собка Артем Геннадьевич</t>
  </si>
  <si>
    <t>ООО "МЕРКУРИЙ"</t>
  </si>
  <si>
    <t>03.06.2024</t>
  </si>
  <si>
    <t>ООО "СЗ "Дорожно-Строительная Компания 8"</t>
  </si>
  <si>
    <t>05.06.2024</t>
  </si>
  <si>
    <t>ООО "Дас Инжиниринг"</t>
  </si>
  <si>
    <t>30.10.2024</t>
  </si>
  <si>
    <t>ООО ПСК "ДОН"</t>
  </si>
  <si>
    <t>18.11.2024</t>
  </si>
  <si>
    <t>ООО "Скиф"</t>
  </si>
  <si>
    <t>ООО ПБ "Вектор"</t>
  </si>
  <si>
    <t>25.12.2024</t>
  </si>
  <si>
    <t>ООО СК "Стройимпульс"</t>
  </si>
  <si>
    <t>26.12.2024</t>
  </si>
  <si>
    <t>ИП Сурков Виктор Федорович</t>
  </si>
  <si>
    <t>18.02.2025</t>
  </si>
  <si>
    <t>ООО "Традиции"</t>
  </si>
  <si>
    <t>ИП Мартиросян Анатолий Манвелович</t>
  </si>
  <si>
    <t>02.04.2025</t>
  </si>
  <si>
    <t>ООО "Чистый Мир"</t>
  </si>
  <si>
    <t>ИП Целиков Сергей Викторович</t>
  </si>
  <si>
    <t>30.09.2025</t>
  </si>
  <si>
    <t>ИП Корчагин Вячеслав Васильевич</t>
  </si>
  <si>
    <t>16.04.2026</t>
  </si>
  <si>
    <t>ООО "БТИ-КР"</t>
  </si>
  <si>
    <t>ООО "Грифон"</t>
  </si>
  <si>
    <t>15.09.2023</t>
  </si>
  <si>
    <t>ИП Кудрявцев Сергей Владимирович</t>
  </si>
  <si>
    <t>ИП Бреева Елена Николаевна</t>
  </si>
  <si>
    <t>ООО "Чистые Технологии"</t>
  </si>
  <si>
    <t>21.02.2024</t>
  </si>
  <si>
    <t xml:space="preserve">ООО "Новострой" </t>
  </si>
  <si>
    <t>21.05.2022</t>
  </si>
  <si>
    <t>ООО "АЛЬТИУС  ПРО"</t>
  </si>
  <si>
    <t>ООО "ПСК Габарит"</t>
  </si>
  <si>
    <t>ООО "КТС"</t>
  </si>
  <si>
    <t>20.06.2023</t>
  </si>
  <si>
    <t>14.07.2023</t>
  </si>
  <si>
    <t>ООО "ЮГСПЕЦСТРОЙ"</t>
  </si>
  <si>
    <t>02.08.2023</t>
  </si>
  <si>
    <t>ООО "АНТАНТА"</t>
  </si>
  <si>
    <t>16.11.2023</t>
  </si>
  <si>
    <t>ООО "Реверс"</t>
  </si>
  <si>
    <t>26.06.2024</t>
  </si>
  <si>
    <t>ИП Ткаченко Андрей Владимирович</t>
  </si>
  <si>
    <t>26.09.2024</t>
  </si>
  <si>
    <t>ИП Мельников Николай Владимирович</t>
  </si>
  <si>
    <t>04.02.2025</t>
  </si>
  <si>
    <t>ИП Филатов Сергей Николаевич</t>
  </si>
  <si>
    <t>17.04.2026</t>
  </si>
  <si>
    <t>ИП Ярош Вера Иосифовна</t>
  </si>
  <si>
    <t>ООО ПМК "Энергия"</t>
  </si>
  <si>
    <t>ООО "Глобал-Тендер"</t>
  </si>
  <si>
    <t>23.04.2024</t>
  </si>
  <si>
    <t>ООО"ГАРУДА"</t>
  </si>
  <si>
    <t>ООО "Спецстройстандарт"</t>
  </si>
  <si>
    <t>13.02.2024</t>
  </si>
  <si>
    <t>ИП Бурлак Роман Александрович</t>
  </si>
  <si>
    <t>28.05.2025</t>
  </si>
  <si>
    <t>ИП Клименков Максим Сергеевич</t>
  </si>
  <si>
    <t>ИП Корсунов Александр Андреевич</t>
  </si>
  <si>
    <t>ИП Шалаева Ангелина Александровна</t>
  </si>
  <si>
    <t>ООО «Лемакс»</t>
  </si>
  <si>
    <t>ИП Комилов Олимджон Муродуллоевич</t>
  </si>
  <si>
    <t>14.11.2025</t>
  </si>
  <si>
    <t>ООО "Лим-Строй"</t>
  </si>
  <si>
    <t>13.02.2026</t>
  </si>
  <si>
    <t xml:space="preserve">ООО "Мегаполис" </t>
  </si>
  <si>
    <t>ООО "РСС"</t>
  </si>
  <si>
    <t>22.04.2022</t>
  </si>
  <si>
    <t>ИП Прохоров Андрей Викторович</t>
  </si>
  <si>
    <t>27.12.2022</t>
  </si>
  <si>
    <t>ИП Коновалов Илья Сергеевич</t>
  </si>
  <si>
    <t>11.01.2023</t>
  </si>
  <si>
    <t>ООО "ТПК"</t>
  </si>
  <si>
    <t>20.01.2023</t>
  </si>
  <si>
    <t>ООО «Прогресс Строй»</t>
  </si>
  <si>
    <t>30.01.2023</t>
  </si>
  <si>
    <t>ИП Глазунов Вячеслав Анатольевич</t>
  </si>
  <si>
    <t>ООО  СК "ВОЗВЕДЕНИЕ"</t>
  </si>
  <si>
    <t>ООО "ШЭРМ"</t>
  </si>
  <si>
    <t>ООО «ЮгПрофСервис»</t>
  </si>
  <si>
    <t>ИП Штин Виктория Николаевна</t>
  </si>
  <si>
    <t>ООО "МБ-СтройСервис"</t>
  </si>
  <si>
    <t>ИП Тарасов Евгений Сергеевич</t>
  </si>
  <si>
    <t>ООО  «Интеллектика»</t>
  </si>
  <si>
    <t>ООО "Профит"</t>
  </si>
  <si>
    <t>ООО «АРИАЛ»</t>
  </si>
  <si>
    <t>ООО «Строй Альянс Юг»</t>
  </si>
  <si>
    <t>ООО "Оберег"</t>
  </si>
  <si>
    <t>ООО "ЮТЭР"</t>
  </si>
  <si>
    <t>ООО «ДМ»</t>
  </si>
  <si>
    <t>ООО "Электрон"</t>
  </si>
  <si>
    <t>ИП Кошаташян Амлет Грандович</t>
  </si>
  <si>
    <t>ООО "ВодоГазСервис"</t>
  </si>
  <si>
    <t>ООО "ЮСК"</t>
  </si>
  <si>
    <t>ООО "ЛИМЕН"</t>
  </si>
  <si>
    <t>ООО «Капиталстроймонтаж»</t>
  </si>
  <si>
    <t>ООО «ПМК-СЕРВИС»</t>
  </si>
  <si>
    <t>ИП Рогозинский Вячеслав Николаевич</t>
  </si>
  <si>
    <t>ООО "ВэлСтрой"</t>
  </si>
  <si>
    <t>ИП Де Талье Гуля Мансуровна</t>
  </si>
  <si>
    <t>ООО "Гарант"</t>
  </si>
  <si>
    <t>ООО СЗ "ВЕРТИКАЛЬ"</t>
  </si>
  <si>
    <t>АО «СОКОЛ-ДЕВЕЛОПМЕНТ»</t>
  </si>
  <si>
    <t>АО «НЗНП»</t>
  </si>
  <si>
    <t>ООО "ДанКат Групп"</t>
  </si>
  <si>
    <t>ООО "Картель"</t>
  </si>
  <si>
    <t>ООО "НИКА-КТ"</t>
  </si>
  <si>
    <t xml:space="preserve">ООО «ОБЛСТРОЙПРОЕКТ» </t>
  </si>
  <si>
    <t>ООО "Строймонолит"</t>
  </si>
  <si>
    <t>ООО СЗ «СТРОЙКОМ»</t>
  </si>
  <si>
    <t>ИП Гулишанова Гукчак Изахаровна</t>
  </si>
  <si>
    <t>ООО "АЛЬЯНС"</t>
  </si>
  <si>
    <t>28.08.2023</t>
  </si>
  <si>
    <t>ООО  "ЮГСТРОЙКОНТРОЛЬ-61"</t>
  </si>
  <si>
    <t>30.01.2024</t>
  </si>
  <si>
    <t>ИП Горбачевский Георгий Михайлович</t>
  </si>
  <si>
    <t xml:space="preserve">616806147355 </t>
  </si>
  <si>
    <t>02.02.2024</t>
  </si>
  <si>
    <t xml:space="preserve">ООО  "ПРОМРЕСУРС" </t>
  </si>
  <si>
    <t>07.02.2024</t>
  </si>
  <si>
    <t>ООО СФ "АМА"</t>
  </si>
  <si>
    <t>20.03.2024</t>
  </si>
  <si>
    <t>ООО "СТРОЙДОРХОЛДИНГ"</t>
  </si>
  <si>
    <t>09.04.2024</t>
  </si>
  <si>
    <t>ООО  "СК АЛМАЗ 2"</t>
  </si>
  <si>
    <t>24.04.2024</t>
  </si>
  <si>
    <t>ИП Галушка Станислав Андреевич</t>
  </si>
  <si>
    <t>24.07.2024</t>
  </si>
  <si>
    <t>ИП Шалимов Владимир Иванович</t>
  </si>
  <si>
    <t>23.08.2024</t>
  </si>
  <si>
    <t>ИП Каменчук Ольга Васильевна</t>
  </si>
  <si>
    <t>30.09.2024</t>
  </si>
  <si>
    <t>ООО "Ремстрой-М"</t>
  </si>
  <si>
    <t>11.11.2024</t>
  </si>
  <si>
    <t>ИП Голованов Александр Владимирович</t>
  </si>
  <si>
    <t>ООО "СЭТ"</t>
  </si>
  <si>
    <t>24.03.2025</t>
  </si>
  <si>
    <t>ООО "Скит"</t>
  </si>
  <si>
    <t>26.03.2025</t>
  </si>
  <si>
    <t>ИП Кубраков Артем Владимирович</t>
  </si>
  <si>
    <t>01.04.2025</t>
  </si>
  <si>
    <t>ИП Тугарин Денис Николаевич</t>
  </si>
  <si>
    <t>02.06.2025</t>
  </si>
  <si>
    <t>ООО "СДД"</t>
  </si>
  <si>
    <t>ИП Германцев Алексей Борисович</t>
  </si>
  <si>
    <t>17.06.2025</t>
  </si>
  <si>
    <t>ИП Мамаева Марина Юрьевна</t>
  </si>
  <si>
    <t>09.07.2025</t>
  </si>
  <si>
    <t>ИП Агапитов Сергей Александрович</t>
  </si>
  <si>
    <t>01.08.2025</t>
  </si>
  <si>
    <t>ООО "Сити Дизайн"</t>
  </si>
  <si>
    <t>ИП Курбанов Рафаэль Фагалиевич</t>
  </si>
  <si>
    <t>11.12.2025</t>
  </si>
  <si>
    <t>ООО "Лидерстрой"</t>
  </si>
  <si>
    <t>06.10.2022</t>
  </si>
  <si>
    <t>ИП Авдеев Анатолий Александрович</t>
  </si>
  <si>
    <t xml:space="preserve">ООО "Базис Плюс" </t>
  </si>
  <si>
    <t>ООО "Донстроймонтаж"</t>
  </si>
  <si>
    <t>17.01.2023</t>
  </si>
  <si>
    <t>ООО НПКП "АКНИЛС"</t>
  </si>
  <si>
    <t>ООО «СУ-310»</t>
  </si>
  <si>
    <t>ООО «А.О. РГК»</t>
  </si>
  <si>
    <t>10.10.2023</t>
  </si>
  <si>
    <t>ООО СК "РОСТЭКО"</t>
  </si>
  <si>
    <t>13.06.2024</t>
  </si>
  <si>
    <t>ООО "СК Основа"</t>
  </si>
  <si>
    <t>ООО "Гермес-Телеком"</t>
  </si>
  <si>
    <t>10.04.2026</t>
  </si>
  <si>
    <t>ИП Верескун Александр Юрьевич</t>
  </si>
  <si>
    <t>22.09.2023</t>
  </si>
  <si>
    <t>ООО "НИКА"</t>
  </si>
  <si>
    <t>29.12.2022</t>
  </si>
  <si>
    <t>МКУ "ОТДЕЛ ЗАКАЗЧИКА" БОКОВСКОГО РАЙОНА</t>
  </si>
  <si>
    <t>ООО "МИРСТРОЙ"</t>
  </si>
  <si>
    <t>ООО«ЮжСталь»</t>
  </si>
  <si>
    <t>ИП Айрапетян Игнат Аршавирович</t>
  </si>
  <si>
    <t>ООО "МК-Строй"</t>
  </si>
  <si>
    <t>24.02.2025</t>
  </si>
  <si>
    <t>ООО "Энергосервис"</t>
  </si>
  <si>
    <t>04.06.2024</t>
  </si>
  <si>
    <t>ООО "СБ-Сервис"</t>
  </si>
  <si>
    <t>28.10.2024</t>
  </si>
  <si>
    <t>ООО "Водстрой"</t>
  </si>
  <si>
    <t>04.04.2025</t>
  </si>
  <si>
    <t>ИП Джабраилов Турал Джахид Оглы</t>
  </si>
  <si>
    <t>ООО "Спецмаш"</t>
  </si>
  <si>
    <t>20.01.2026</t>
  </si>
  <si>
    <t>ООО "Колибри"</t>
  </si>
  <si>
    <t>09.02.2026</t>
  </si>
  <si>
    <t>ИП Платонов Петр Валерьевич</t>
  </si>
  <si>
    <t>20.03.2026</t>
  </si>
  <si>
    <t>ООО "Рэс"</t>
  </si>
  <si>
    <t>27.03.2026</t>
  </si>
  <si>
    <t>ООО "ОЭСК"</t>
  </si>
  <si>
    <t>ООО "Геобазиспроект"</t>
  </si>
  <si>
    <t>16.04.2025</t>
  </si>
  <si>
    <t>ООО "Трим-Строй"</t>
  </si>
  <si>
    <t>ООО СЗ "Легенда"</t>
  </si>
  <si>
    <t>17.04.2025</t>
  </si>
  <si>
    <t>ИП Пушкарь Евгений Алексеевич</t>
  </si>
  <si>
    <t>18.04.2025</t>
  </si>
  <si>
    <t>ИП Шаповалов Владимир Игоревич</t>
  </si>
  <si>
    <t>25.04.2025</t>
  </si>
  <si>
    <t>ИП Теслев Алексей Константинович</t>
  </si>
  <si>
    <t>ООО "СМП "Югтехэнерго"</t>
  </si>
  <si>
    <t>13.05.2025</t>
  </si>
  <si>
    <t>ООО "Тритон"</t>
  </si>
  <si>
    <t>14.05.2025</t>
  </si>
  <si>
    <t>ИП Коваленко Алексей Георгиевич</t>
  </si>
  <si>
    <t>07.11.2025</t>
  </si>
  <si>
    <t>ООО "Русинжстрой"</t>
  </si>
  <si>
    <t>ООО "Вектор"</t>
  </si>
  <si>
    <t>24.02.2026</t>
  </si>
  <si>
    <t>ООО "РСМ"</t>
  </si>
  <si>
    <t>02.03.2026</t>
  </si>
  <si>
    <t>ООО "Стратегия Плюс"</t>
  </si>
  <si>
    <t>04.03.2026</t>
  </si>
  <si>
    <t>ООО «Ростовдонстрой»</t>
  </si>
  <si>
    <t>06.07.2022</t>
  </si>
  <si>
    <t>ООО "СПЕЦСВЯЗЬ"</t>
  </si>
  <si>
    <t>ИП Коваленко Яна Николаевна</t>
  </si>
  <si>
    <t>10.06.2024</t>
  </si>
  <si>
    <t>ИП Житников Андрей Александрович</t>
  </si>
  <si>
    <t>ООО "Техмеборгснаб"</t>
  </si>
  <si>
    <t>16.05.2025</t>
  </si>
  <si>
    <t>ООО "Азовтеплоэнерго"</t>
  </si>
  <si>
    <t>ООО "СПП"</t>
  </si>
  <si>
    <t>ООО "Меридиан"</t>
  </si>
  <si>
    <t>23.05.2025</t>
  </si>
  <si>
    <t>ИП Перешеин Леонид Леонидович</t>
  </si>
  <si>
    <t>27.05.2025</t>
  </si>
  <si>
    <t>ИП Комаров Александр Геннадьевич</t>
  </si>
  <si>
    <t>29.05.2025</t>
  </si>
  <si>
    <t>ООО "Донская Строительная Компания 61"</t>
  </si>
  <si>
    <t>ИП Витенко Александр Александрович</t>
  </si>
  <si>
    <t>30.05.2025</t>
  </si>
  <si>
    <t>ИП Чирва Наталья Валерьевна</t>
  </si>
  <si>
    <t>ООО "Рск21"</t>
  </si>
  <si>
    <t>ИП Дарбинян Арменак Жораевич</t>
  </si>
  <si>
    <t>ИП Шуравин Анатолий Викторович</t>
  </si>
  <si>
    <t>ООО "КС Строй"</t>
  </si>
  <si>
    <t>ИП Кравчук Александр Иванович</t>
  </si>
  <si>
    <t>04.06.2025</t>
  </si>
  <si>
    <t>ООО "Монолит 08"</t>
  </si>
  <si>
    <t>ООО "Универсалстрой"</t>
  </si>
  <si>
    <t>ИП Покусаева Мария Анатольевна</t>
  </si>
  <si>
    <t>ООО "ИТР"</t>
  </si>
  <si>
    <t>ИП Сычев Сергей Геннадьевич</t>
  </si>
  <si>
    <t>11.06.2025</t>
  </si>
  <si>
    <t>ИП Озорнина Ольга Леонидовна</t>
  </si>
  <si>
    <t>19.11.2025</t>
  </si>
  <si>
    <t>ООО "Техномедиа Групп"</t>
  </si>
  <si>
    <t>19.06.2025</t>
  </si>
  <si>
    <t>ООО "Асн-Проект"</t>
  </si>
  <si>
    <t>23.06.2025</t>
  </si>
  <si>
    <t>ИП Андреева Наталья Викторовна</t>
  </si>
  <si>
    <t>24.06.2025</t>
  </si>
  <si>
    <t>ИП Апостолова Ольга Сергеевна</t>
  </si>
  <si>
    <t>ИП Гармашев Яков Анатольевич</t>
  </si>
  <si>
    <t>ООО "ГК Элита"</t>
  </si>
  <si>
    <t>25.06.2025</t>
  </si>
  <si>
    <t>ИП Печенкин Михаил Михайлович</t>
  </si>
  <si>
    <t>26.06.2025</t>
  </si>
  <si>
    <t>ИП Агджоян Арам Ираклиович</t>
  </si>
  <si>
    <t>27.06.2025</t>
  </si>
  <si>
    <t>ИП Гельвер Игорь Валериевич</t>
  </si>
  <si>
    <t>ООО СК "НТ"</t>
  </si>
  <si>
    <t>30.06.2025</t>
  </si>
  <si>
    <t>ИП Салиева Елена Анатольевна</t>
  </si>
  <si>
    <t>01.07.2025</t>
  </si>
  <si>
    <t>ИП Труфанов Игорь Вячеславович</t>
  </si>
  <si>
    <t>ИП Агапенков Дмитрий  Александрович</t>
  </si>
  <si>
    <t>07.07.2025</t>
  </si>
  <si>
    <t>ИП Гаджиагаев Арсен Гадживердиевич</t>
  </si>
  <si>
    <t>08.07.2025</t>
  </si>
  <si>
    <t>ИП Лымаренко Антон Николаевич</t>
  </si>
  <si>
    <t>ООО "ЮМС"</t>
  </si>
  <si>
    <t>ИП Парамонов Михаил Юрьевич</t>
  </si>
  <si>
    <t>10.07.2025</t>
  </si>
  <si>
    <t>ИП Пелипенко Алексей Алексеевич</t>
  </si>
  <si>
    <t>ИП Рудаков Андрей Романович</t>
  </si>
  <si>
    <t>11.07.2025</t>
  </si>
  <si>
    <t>ООО "Кварцстрой"</t>
  </si>
  <si>
    <t>14.07.2025</t>
  </si>
  <si>
    <t>ООО "Системы ДК"</t>
  </si>
  <si>
    <t>ООО «Интеграция»</t>
  </si>
  <si>
    <t>ООО «Стратегия»</t>
  </si>
  <si>
    <t>ИП Остапенко Евгений Сергеевич</t>
  </si>
  <si>
    <t>04.09.2024</t>
  </si>
  <si>
    <t>ООО "Ремстрой"</t>
  </si>
  <si>
    <t>ООО "Импэкс-Дон"</t>
  </si>
  <si>
    <t>ИП Осипян Гурген Ашотович</t>
  </si>
  <si>
    <t xml:space="preserve">ООО "Оптимальное Решение" </t>
  </si>
  <si>
    <t>31.05.2022</t>
  </si>
  <si>
    <t>ООО СЗ "ЮГЖИЛСТРОЙ"</t>
  </si>
  <si>
    <t>ООО "Либертин"</t>
  </si>
  <si>
    <t>16.07.2025</t>
  </si>
  <si>
    <t>ООО "Стройальянс-Юг"</t>
  </si>
  <si>
    <t>ИП Дейненко Александр Николаевич</t>
  </si>
  <si>
    <t>28.07.2025</t>
  </si>
  <si>
    <t>ООО "АСК "Инспектор"</t>
  </si>
  <si>
    <t>07.08.2025</t>
  </si>
  <si>
    <t>ИП Устимов Алексей Анатольевич</t>
  </si>
  <si>
    <t>12.08.2025</t>
  </si>
  <si>
    <t>ИП Ушенко Валентина Александровна</t>
  </si>
  <si>
    <t>14.08.2025</t>
  </si>
  <si>
    <t>ИП Бондарь Оксана Васильевна</t>
  </si>
  <si>
    <t>17.07.2025</t>
  </si>
  <si>
    <t>ИП Сулимов Денис Владимирович</t>
  </si>
  <si>
    <t>ИП Гришин Владимир Георгиевич</t>
  </si>
  <si>
    <t>18.07.2025</t>
  </si>
  <si>
    <t>ООО "Интегро"</t>
  </si>
  <si>
    <t>23.07.2025</t>
  </si>
  <si>
    <t>ИП Червяков Роман Алексеевич</t>
  </si>
  <si>
    <t>24.07.2025</t>
  </si>
  <si>
    <t>ИП Мацук Андрей Михайлович</t>
  </si>
  <si>
    <t>25.07.2025</t>
  </si>
  <si>
    <t>ИП Хомец Андрей Сергеевич</t>
  </si>
  <si>
    <t>29.07.2025</t>
  </si>
  <si>
    <t>ООО "Пульсар"</t>
  </si>
  <si>
    <t>30.07.2025</t>
  </si>
  <si>
    <t>ИП Лесниченко Артем Юрьевич</t>
  </si>
  <si>
    <t>31.07.2025</t>
  </si>
  <si>
    <t>ООО "Югпрофэлектро"</t>
  </si>
  <si>
    <t>ООО "СТАЛЬ.ПРОМ.СТРОЙ"</t>
  </si>
  <si>
    <t>08.08.2025</t>
  </si>
  <si>
    <t>ООО "Мельхиорстрой"</t>
  </si>
  <si>
    <t>ИП Паустовская Наталья Михайловна</t>
  </si>
  <si>
    <t>15.08.2025</t>
  </si>
  <si>
    <t>ООО "Мастер-Лифт"</t>
  </si>
  <si>
    <t>18.08.2025</t>
  </si>
  <si>
    <t>ИП Логинов Евгений Владимирович</t>
  </si>
  <si>
    <t>19.08.2025</t>
  </si>
  <si>
    <t>ООО "ПНК Система"</t>
  </si>
  <si>
    <t>ИП Кондюков Сергей Александрович</t>
  </si>
  <si>
    <t>21.08.2025</t>
  </si>
  <si>
    <t>ООО "Арт-Строй"</t>
  </si>
  <si>
    <t>ООО "Вертикаль Юг"</t>
  </si>
  <si>
    <t>29.08.2025</t>
  </si>
  <si>
    <t>ИП Гетманский Артем Николаевич</t>
  </si>
  <si>
    <t>05.09.2025</t>
  </si>
  <si>
    <t>ООО "Электросити"</t>
  </si>
  <si>
    <t>ООО "МИС"</t>
  </si>
  <si>
    <t>08.09.2025</t>
  </si>
  <si>
    <t>ИП Галстян Роман Артушевич</t>
  </si>
  <si>
    <t>11.09.2025</t>
  </si>
  <si>
    <t>27.01.2026</t>
  </si>
  <si>
    <t>ООО "НКЗ"</t>
  </si>
  <si>
    <t>ИП Василенко Владимир Алексеевич</t>
  </si>
  <si>
    <t>ООО "УСК "Илар"</t>
  </si>
  <si>
    <t>ООО "Промстрой-М"</t>
  </si>
  <si>
    <t>18.09.2025</t>
  </si>
  <si>
    <t>ООО "Стройинжиниринг"</t>
  </si>
  <si>
    <t>ООО "ЮЦТМ"</t>
  </si>
  <si>
    <t>ООО "Элефант"</t>
  </si>
  <si>
    <t>19.09.2025</t>
  </si>
  <si>
    <t>24.09.2025</t>
  </si>
  <si>
    <t>ИП Цодоров Гасан Алиасхабович</t>
  </si>
  <si>
    <t>25.09.2025</t>
  </si>
  <si>
    <t>ООО "Техинжстрой"</t>
  </si>
  <si>
    <t>29.09.2025</t>
  </si>
  <si>
    <t>ИП Гуков Юрий Юрьевич</t>
  </si>
  <si>
    <t>ООО "Идис"</t>
  </si>
  <si>
    <t>02.10.2025</t>
  </si>
  <si>
    <t>ИП Дуднаков Дмитрий Валентинович</t>
  </si>
  <si>
    <t>03.10.2025</t>
  </si>
  <si>
    <t>ООО "ГСР"</t>
  </si>
  <si>
    <t>06.10.2025</t>
  </si>
  <si>
    <t>ИП Евграфьева Тамара Ивановна</t>
  </si>
  <si>
    <t>07.10.2025</t>
  </si>
  <si>
    <t>ООО "Превосходство"</t>
  </si>
  <si>
    <t>ООО "Фаспэлм"</t>
  </si>
  <si>
    <t>08.10.2025</t>
  </si>
  <si>
    <t>ООО "Эрида"</t>
  </si>
  <si>
    <t>09.10.2025</t>
  </si>
  <si>
    <t>ИП Буркот Анастасия Геннадьевна</t>
  </si>
  <si>
    <t>15.10.2025</t>
  </si>
  <si>
    <t>ООО "ПСП Проект"</t>
  </si>
  <si>
    <t>ИП Краснощеков Сергей Викторович</t>
  </si>
  <si>
    <t>17.09.2024</t>
  </si>
  <si>
    <t>АО "М2М"</t>
  </si>
  <si>
    <t>17.10.2025</t>
  </si>
  <si>
    <t>ИП Соловейкин Валентин Николаевич</t>
  </si>
  <si>
    <t>ООО СЗ "Феникс"</t>
  </si>
  <si>
    <t>ООО "Югжилстрой"</t>
  </si>
  <si>
    <t>29.10.2025</t>
  </si>
  <si>
    <t>ООО "Ростстрой"</t>
  </si>
  <si>
    <t>10.11.2025</t>
  </si>
  <si>
    <t>ООО "ПКБ "Безопасность"</t>
  </si>
  <si>
    <t>11.11.2025</t>
  </si>
  <si>
    <t>ООО "К-3"</t>
  </si>
  <si>
    <t>12.11.2025</t>
  </si>
  <si>
    <t>ИП Колесников Сергей Александрович</t>
  </si>
  <si>
    <t>ООО "Санрайз-Строй"</t>
  </si>
  <si>
    <t>05.03.2026</t>
  </si>
  <si>
    <t>ИП Молчанов Сергей Владимирович</t>
  </si>
  <si>
    <t>18.11.2025</t>
  </si>
  <si>
    <t>ООО "ДСС"</t>
  </si>
  <si>
    <t>ООО "Маллейн Групп"</t>
  </si>
  <si>
    <t>20.11.2025</t>
  </si>
  <si>
    <t>ООО "НТЦ "Эксперт"</t>
  </si>
  <si>
    <t>ООО СК "Горизонт"</t>
  </si>
  <si>
    <t>26.11.2025</t>
  </si>
  <si>
    <t>ООО "Энергоросъ"</t>
  </si>
  <si>
    <t>27.11.2025</t>
  </si>
  <si>
    <t>ООО "Веста"</t>
  </si>
  <si>
    <t>01.12.2025</t>
  </si>
  <si>
    <t>ООО "Лидер Транс"</t>
  </si>
  <si>
    <t>10.12.2025</t>
  </si>
  <si>
    <t>ООО "Оферта"</t>
  </si>
  <si>
    <t>23.12.2025</t>
  </si>
  <si>
    <t>ООО "Химические Технологии"</t>
  </si>
  <si>
    <t>24.12.2025</t>
  </si>
  <si>
    <t>ООО "ДСК ЭНЕРГОПРОМ"</t>
  </si>
  <si>
    <t>25.12.2025</t>
  </si>
  <si>
    <t>ООО "Готово"</t>
  </si>
  <si>
    <t>26.12.2025</t>
  </si>
  <si>
    <t>ООО "СК-Лидер Плюс"</t>
  </si>
  <si>
    <t>ООО "Петрович-МС"</t>
  </si>
  <si>
    <t>29.12.2025</t>
  </si>
  <si>
    <t>ООО "Экоматериалы"</t>
  </si>
  <si>
    <t>ИП Шабалина Лолита Константиновна</t>
  </si>
  <si>
    <t>14.01.2026</t>
  </si>
  <si>
    <t>ООО "Жармонт"</t>
  </si>
  <si>
    <t>15.01.2026</t>
  </si>
  <si>
    <t>ООО "Олимп-Строй"</t>
  </si>
  <si>
    <t>11.03.2024</t>
  </si>
  <si>
    <t>ООО"МЦЭ"</t>
  </si>
  <si>
    <t>16.01.2026</t>
  </si>
  <si>
    <t>ИП Вощакин Александр Викторович</t>
  </si>
  <si>
    <t>19.01.2026</t>
  </si>
  <si>
    <t>ООО "ПТК "Рубеж"</t>
  </si>
  <si>
    <t>ООО "Белый Дом Юг"</t>
  </si>
  <si>
    <t>23.01.2026</t>
  </si>
  <si>
    <t>ООО "Алиф"</t>
  </si>
  <si>
    <t>26.01.2026</t>
  </si>
  <si>
    <t>ООО "Фокуз"</t>
  </si>
  <si>
    <t>02.02.2026</t>
  </si>
  <si>
    <t>ООО "ЭЦСК"</t>
  </si>
  <si>
    <t>06.02.2026</t>
  </si>
  <si>
    <t>ИП Конник Данил Анатольевич</t>
  </si>
  <si>
    <t>12.02.2026</t>
  </si>
  <si>
    <t>ООО "Город Будущего"</t>
  </si>
  <si>
    <t>ООО СЗ "Мегаинвестстрой"</t>
  </si>
  <si>
    <t>ИП Филиппов Алексей Сергеевич</t>
  </si>
  <si>
    <t>27.02.2026</t>
  </si>
  <si>
    <t>ООО "Эксклюзив-Дон"</t>
  </si>
  <si>
    <t>18.02.2026</t>
  </si>
  <si>
    <t>ООО "Т-Групп ПРО"</t>
  </si>
  <si>
    <t>20.02.2026</t>
  </si>
  <si>
    <t>ИП Турков Александр Сергеевич</t>
  </si>
  <si>
    <t>ООО "РС"</t>
  </si>
  <si>
    <t>ООО "Югартстрой"</t>
  </si>
  <si>
    <t>ООО "Новострой"</t>
  </si>
  <si>
    <t>26.02.2026</t>
  </si>
  <si>
    <t>ООО "Профитстрой"</t>
  </si>
  <si>
    <t>ООО "РГС Газучет"</t>
  </si>
  <si>
    <t>ИП Костромина Юлия Александровна</t>
  </si>
  <si>
    <t>КФХ Девятовский Василий Александрович</t>
  </si>
  <si>
    <t>ООО ТГК "Южная"</t>
  </si>
  <si>
    <t>ООО "ТЭС"</t>
  </si>
  <si>
    <t>03.03.2026</t>
  </si>
  <si>
    <t>ИП Серый Александр Васильевич</t>
  </si>
  <si>
    <t>ООО "ИЮЛЬ"</t>
  </si>
  <si>
    <t>ООО "РТС"</t>
  </si>
  <si>
    <t>10.03.2026</t>
  </si>
  <si>
    <t xml:space="preserve">ООО "Гидропривод Инжиниринг" </t>
  </si>
  <si>
    <t>ООО "КД Групп"</t>
  </si>
  <si>
    <t>19.02.2026</t>
  </si>
  <si>
    <t>ООО ГК "Стройинновации"</t>
  </si>
  <si>
    <t>16.03.2026</t>
  </si>
  <si>
    <t>ИП Поликарпов Сергей Викторович</t>
  </si>
  <si>
    <t>ИП Цыбанев Игорь Николаевич</t>
  </si>
  <si>
    <t>24.03.2026</t>
  </si>
  <si>
    <t>ИП Кравченко Дмитрий Геннадьевич</t>
  </si>
  <si>
    <t>25.03.2026</t>
  </si>
  <si>
    <t xml:space="preserve">ООО "МВА-СТРОЙ" </t>
  </si>
  <si>
    <t>ИП Зотов Александр Михайлович</t>
  </si>
  <si>
    <t>03.12.2024</t>
  </si>
  <si>
    <t>ИП Курьянов Анатолий Игоревич</t>
  </si>
  <si>
    <t>28.02.2025</t>
  </si>
  <si>
    <t>ООО "Фирма "Донтелеком"</t>
  </si>
  <si>
    <t>11.02.2025</t>
  </si>
  <si>
    <t>ООО "СпецПроект"</t>
  </si>
  <si>
    <t>12.02.2025</t>
  </si>
  <si>
    <t>ООО "Цифровое Превосходство"</t>
  </si>
  <si>
    <t>ЧВ</t>
  </si>
  <si>
    <t>Ппереплата</t>
  </si>
  <si>
    <t>ООО "КАПРЕМСТРОЙ"</t>
  </si>
  <si>
    <t>ООО "Юниварм"</t>
  </si>
  <si>
    <t>ООО «ИТЦ Теплогазсервис»</t>
  </si>
  <si>
    <t>ИП Строганов Илья Юрьевич</t>
  </si>
  <si>
    <t>15.03.2024</t>
  </si>
  <si>
    <t>ИП Левлюх Максим Валерьевич</t>
  </si>
  <si>
    <t>25.05.2026</t>
  </si>
  <si>
    <t>ООО "Инжстрой"</t>
  </si>
  <si>
    <t>28.05.2026</t>
  </si>
  <si>
    <t>ООО "Технолаб"</t>
  </si>
  <si>
    <t>ИП Ткаченко Павел Александрович</t>
  </si>
  <si>
    <t>29.05.2026</t>
  </si>
  <si>
    <t>ООО "РУСАЙ"</t>
  </si>
  <si>
    <t>ООО СЗ «РСК»</t>
  </si>
  <si>
    <t>МКП "Ростгорсвет"</t>
  </si>
  <si>
    <t>ООО "СБС"</t>
  </si>
  <si>
    <t>ИП Безух Екатерина Викторовна</t>
  </si>
  <si>
    <t>01.02.2024</t>
  </si>
  <si>
    <t>ООО "Промстройагро"</t>
  </si>
  <si>
    <t>ООО "Взлет-Сервис"</t>
  </si>
  <si>
    <t>03.07.2025</t>
  </si>
  <si>
    <t>ООО "РСС Плюс"</t>
  </si>
  <si>
    <t>02.06.2026</t>
  </si>
  <si>
    <t>ООО "Союзглавстрой"</t>
  </si>
  <si>
    <t>03.06.2026</t>
  </si>
  <si>
    <t>верно</t>
  </si>
  <si>
    <t>не верно</t>
  </si>
  <si>
    <t xml:space="preserve">ООО "Дрсу-Юг" </t>
  </si>
  <si>
    <t>09.06.2022</t>
  </si>
  <si>
    <t>ООО "ГлобалТрансИнвест"</t>
  </si>
  <si>
    <t>ООО "ДВР"</t>
  </si>
  <si>
    <t>ООО «РН Процентр»</t>
  </si>
  <si>
    <t>ИП Чуканов Дмитрий Юрьевич</t>
  </si>
  <si>
    <t>ООО СК "СОЮЗ"</t>
  </si>
  <si>
    <t>ООО "СКС"</t>
  </si>
  <si>
    <t>ООО "ПросторГрупп"</t>
  </si>
  <si>
    <t>ООО "Жилпромстрой"</t>
  </si>
  <si>
    <t>ООО "ЛИФТМОНТАЖ"</t>
  </si>
  <si>
    <t>ИП КОПЫТЬКО АРТЕМ ВАЛЕРЬЕВИЧ</t>
  </si>
  <si>
    <t>ООО "Стройкомплектсервис"</t>
  </si>
  <si>
    <t>ООО "Крона"</t>
  </si>
  <si>
    <t>11.12.2024</t>
  </si>
  <si>
    <t>ИП Дранников Андрей Викторович</t>
  </si>
  <si>
    <t>14.01.2025</t>
  </si>
  <si>
    <t>ООО "РК-Воздух"</t>
  </si>
  <si>
    <t>ООО "Технострой"</t>
  </si>
  <si>
    <t>ООО "Оплот ГК"</t>
  </si>
  <si>
    <t>10.06.2026</t>
  </si>
  <si>
    <t>ООО "Артель"</t>
  </si>
  <si>
    <t>11.06.2026</t>
  </si>
  <si>
    <t>ООО СК "Новый Город"</t>
  </si>
  <si>
    <t>ИП Щербачев Владимир Викторович</t>
  </si>
  <si>
    <t>04.07.2024</t>
  </si>
  <si>
    <t>ООО "ТаганРемСтройККИТ"</t>
  </si>
  <si>
    <t>ООО ЭТК «Решения и ресурсы»</t>
  </si>
  <si>
    <t>ООО "СтройВертол"</t>
  </si>
  <si>
    <t>ООО "РЕГИОН"</t>
  </si>
  <si>
    <t>ООО "Южгеоспецпроект"</t>
  </si>
  <si>
    <t>ООО "Триумф"</t>
  </si>
  <si>
    <t>ИП Лефтер Алексей Сергеевич</t>
  </si>
  <si>
    <t>29.08.2023</t>
  </si>
  <si>
    <t>ООО "КУПРУМ"</t>
  </si>
  <si>
    <t>18.12.2023</t>
  </si>
  <si>
    <t>ООО "Базис"</t>
  </si>
  <si>
    <t>ООО "КП-Строй"</t>
  </si>
  <si>
    <t>17.06.2026</t>
  </si>
  <si>
    <t>ООО "СТРОЙСТАНДАРТ"</t>
  </si>
  <si>
    <t>18.03.2024</t>
  </si>
  <si>
    <t>ИП Сизенко Максим Алексеевич</t>
  </si>
  <si>
    <t>ИП Богдасарова Виктория Георгиевна</t>
  </si>
  <si>
    <t>24.08.2023</t>
  </si>
  <si>
    <t>ООО "СК Логос"</t>
  </si>
  <si>
    <t>18.06.2026</t>
  </si>
  <si>
    <t>ИП Лавренов Роман Сергеевич</t>
  </si>
  <si>
    <t>19.06.2026</t>
  </si>
  <si>
    <t>ООО "АгроСтройЮг"</t>
  </si>
  <si>
    <t xml:space="preserve">ООО «Строймонтаждон» </t>
  </si>
  <si>
    <t>12.07.2022</t>
  </si>
  <si>
    <t>ООО «Зерноочистка-Юг»</t>
  </si>
  <si>
    <t>24.11.2022</t>
  </si>
  <si>
    <t>МСУП по РС и ЭИС</t>
  </si>
  <si>
    <t>14.12.2022</t>
  </si>
  <si>
    <t>ИП Погорелов Алексей Валентинович</t>
  </si>
  <si>
    <t>ООО Фирма "Аквитал"</t>
  </si>
  <si>
    <t>25.01.2023</t>
  </si>
  <si>
    <t>ООО "РемСтрой"</t>
  </si>
  <si>
    <t>ООО "УПРАВЛЯЮЩАЯ КОМПАНИЯ-2015"</t>
  </si>
  <si>
    <t>ООО «ВитоТерм»</t>
  </si>
  <si>
    <t>ООО «СК» «ОЛТАН»</t>
  </si>
  <si>
    <t>ООО "СТРОЙПРОЕКТ"</t>
  </si>
  <si>
    <t>ООО «СМУ«СпецМонтаж»</t>
  </si>
  <si>
    <t>ООО "Альтима-Юг"</t>
  </si>
  <si>
    <t>ООО "АРМ ИНЖИНИРИНГ"</t>
  </si>
  <si>
    <t>ООО "Релиз-Дон "</t>
  </si>
  <si>
    <t>ИП БОНДАРЕВА ОЛЬГА ВИКТОРОВНА</t>
  </si>
  <si>
    <t>ООО "Южное Солнце"</t>
  </si>
  <si>
    <t>ООО «Дон-Лифтмонтаж»</t>
  </si>
  <si>
    <t>ООО "ПАРАДИГМА"</t>
  </si>
  <si>
    <t>01.06.2023</t>
  </si>
  <si>
    <t>ИП Волкова Екатерина Викторовна</t>
  </si>
  <si>
    <t>25.10.2023</t>
  </si>
  <si>
    <t>ООО "Инфрасфера"</t>
  </si>
  <si>
    <t>08.04.2024</t>
  </si>
  <si>
    <t>ИП Пургин Николай Николаевич</t>
  </si>
  <si>
    <t>ООО "Вирмаркс"</t>
  </si>
  <si>
    <t>25.10.2024</t>
  </si>
  <si>
    <t>ИП Польский Дмитрий Сергеевич</t>
  </si>
  <si>
    <t>ИП Кураксин Константин Владимирович</t>
  </si>
  <si>
    <t>07.02.2025</t>
  </si>
  <si>
    <t>ИП Торба Вячеслав Иванович</t>
  </si>
  <si>
    <t>17.09.2025</t>
  </si>
  <si>
    <t>ИП Савченко Николай Николаевич</t>
  </si>
  <si>
    <t>23.06.2026</t>
  </si>
  <si>
    <t>ООО "Топ-Монолит"</t>
  </si>
  <si>
    <t>24.06.2026</t>
  </si>
  <si>
    <t>ООО "Татрум"</t>
  </si>
  <si>
    <t>26.06.2026</t>
  </si>
  <si>
    <t>ООО "Аврорастрой"</t>
  </si>
  <si>
    <t>29.06.2026</t>
  </si>
  <si>
    <t>ИП БОГДАНОВ АЛЕКСАНДР АЛЕКСАНДРОВИЧ</t>
  </si>
  <si>
    <t>ООО «КВАТРО-АЛЬЯНС»</t>
  </si>
  <si>
    <t>ООО "ЭнергоСеть"</t>
  </si>
  <si>
    <t>ООО «Строй Партнер»</t>
  </si>
  <si>
    <t>ООО "ЭЛЕМЕНТ СИТИ СТРОЙ"</t>
  </si>
  <si>
    <t>ООО «ЭпосТелеКом»</t>
  </si>
  <si>
    <t>ООО «ТД Сервис»</t>
  </si>
  <si>
    <t>ООО «Телефонстрой»</t>
  </si>
  <si>
    <t>ООО "ТелекомСервис"</t>
  </si>
  <si>
    <t>ООО "СтройГазСервис"</t>
  </si>
  <si>
    <t>ООО "ФОРТЕКС-ДОН"</t>
  </si>
  <si>
    <t>ООО «СпецНовСтрой»</t>
  </si>
  <si>
    <t>ИП Михальский Максим Николаевич</t>
  </si>
  <si>
    <t>ООО "Стройдевелопер"</t>
  </si>
  <si>
    <t>24.11.2023</t>
  </si>
  <si>
    <t>ООО "Специализированный Застройщик Победа"</t>
  </si>
  <si>
    <t>ИП Ляшова Вероника Игоревна</t>
  </si>
  <si>
    <t>01.07.2024</t>
  </si>
  <si>
    <t>ООО "ПЭТ"</t>
  </si>
  <si>
    <t>23.09.2024</t>
  </si>
  <si>
    <t>ИП Колесников Андрей Евгеньевич</t>
  </si>
  <si>
    <t>29.10.2024</t>
  </si>
  <si>
    <t>ООО "Электрическиесистемы"</t>
  </si>
  <si>
    <t>10.12.2024</t>
  </si>
  <si>
    <t>ИП Орлов Алексей Александрович</t>
  </si>
  <si>
    <t>ИП Минаев Иван Валерьевич</t>
  </si>
  <si>
    <t>17.07.2026</t>
  </si>
  <si>
    <t>ООО "Проектмонтажстрой"</t>
  </si>
  <si>
    <t>ООО "СРТ"</t>
  </si>
  <si>
    <t>19.04.2023</t>
  </si>
  <si>
    <t>ООО «Ресурс-Дон»</t>
  </si>
  <si>
    <t>ИП Лукашов Максим Васильевич</t>
  </si>
  <si>
    <t>06.07.2023</t>
  </si>
  <si>
    <t>ООО "Вертикаль"</t>
  </si>
  <si>
    <t>08.07.2024</t>
  </si>
  <si>
    <t>ИП Шапошникова Ольга Александровна</t>
  </si>
  <si>
    <t>29.01.2025</t>
  </si>
  <si>
    <t>ООО "Востоктехстрой"</t>
  </si>
  <si>
    <t>22.10.2025</t>
  </si>
  <si>
    <t>ИП Яковенко Инна Геннадьевна</t>
  </si>
  <si>
    <t>23.07.2026</t>
  </si>
  <si>
    <t>ИП Кошаташян Араик Амлетович</t>
  </si>
  <si>
    <t>24.07.2026</t>
  </si>
  <si>
    <t>ООО "Гшо Промремонт"</t>
  </si>
  <si>
    <t>06.08.2026</t>
  </si>
  <si>
    <t>ООО "Дока"</t>
  </si>
  <si>
    <t>ООО «Газстройкомплекс»</t>
  </si>
  <si>
    <t>ООО "ВЕРТИКАЛЬ 61"</t>
  </si>
  <si>
    <t>ООО "МСС"</t>
  </si>
  <si>
    <t>ООО "Ремгород"</t>
  </si>
  <si>
    <t>10.03.2025</t>
  </si>
  <si>
    <t>ИП Россихин Владимир Игоревич</t>
  </si>
  <si>
    <t>10.04.2025</t>
  </si>
  <si>
    <t>ООО "Леварт"</t>
  </si>
  <si>
    <t>ООО "Мэск"</t>
  </si>
  <si>
    <t>ООО "Атлантюгстрой"</t>
  </si>
  <si>
    <t>01.09.2025</t>
  </si>
  <si>
    <t>ИП Симанцов Глеб Владимирович</t>
  </si>
  <si>
    <t>03.08.2026</t>
  </si>
  <si>
    <t>ИП Рамазанов Рамис Рамазанович</t>
  </si>
  <si>
    <t>ИП Бондаренко Максим Сергеевич</t>
  </si>
  <si>
    <t>04.08.2026</t>
  </si>
  <si>
    <t>ООО "Адис-Юг"</t>
  </si>
  <si>
    <t>07.08.2026</t>
  </si>
  <si>
    <t>ИП Донченко Юрий Александрович</t>
  </si>
  <si>
    <t>02.07.2025</t>
  </si>
  <si>
    <t>ИП Сериков Владимир Николаевич</t>
  </si>
  <si>
    <t>28.12.2023</t>
  </si>
  <si>
    <t>ИП Тюгулёв Александр Александрович</t>
  </si>
  <si>
    <t>ООО "КОМПЛЕКС ПРО"</t>
  </si>
  <si>
    <t>29.07.2026</t>
  </si>
  <si>
    <t>ООО «МДМ-СТРОЙ»</t>
  </si>
  <si>
    <t>ООО "АртСтрой"</t>
  </si>
  <si>
    <t>ИП Шевченко Сергей Владимирович</t>
  </si>
  <si>
    <t>ИП Мединский Семен Витальевич</t>
  </si>
  <si>
    <t>28.08.2025</t>
  </si>
  <si>
    <t>ООО "Донстройтранс"</t>
  </si>
  <si>
    <t>ООО "Донстрой-61"</t>
  </si>
  <si>
    <t>13.04.2026</t>
  </si>
  <si>
    <t>ООО "Поток"</t>
  </si>
  <si>
    <t>28.07.2026</t>
  </si>
  <si>
    <t>ООО "Митгарантсервисгрупп"</t>
  </si>
  <si>
    <t>ООО "СЗ "Аркада Элиста"</t>
  </si>
  <si>
    <t>ООО "ЮГТРАНСРЕСУРС"</t>
  </si>
  <si>
    <t>15.03.2023</t>
  </si>
  <si>
    <t>ООО "Пластон-ЮГ"</t>
  </si>
  <si>
    <t>ИП Назаренко Александр Петрович</t>
  </si>
  <si>
    <t>ООО «ТрансФорте»</t>
  </si>
  <si>
    <t>ООО «КАПИТАЛ»</t>
  </si>
  <si>
    <t>ООО "РОСТОВЭНЕРГОСТРОЙ-СЕРВИС"</t>
  </si>
  <si>
    <t>ООО «ИНКОМ»</t>
  </si>
  <si>
    <t>ООО "ЮгХолодМонтаж"</t>
  </si>
  <si>
    <t>ИП АЙРАПЕТЯН ИГОРЬ АРШАВИРОВИЧ</t>
  </si>
  <si>
    <t>АО "РГП"</t>
  </si>
  <si>
    <t>ИП Пешекерян Андраник Асватурович</t>
  </si>
  <si>
    <t>11.09.2024</t>
  </si>
  <si>
    <t>ООО "МДК"</t>
  </si>
  <si>
    <t>29.11.2024</t>
  </si>
  <si>
    <t>ИП Андриянов Виталий Владимирович</t>
  </si>
  <si>
    <t>23.12.2024</t>
  </si>
  <si>
    <t>ИП Белодерик Алексей Игоревич</t>
  </si>
  <si>
    <t>27.08.2025</t>
  </si>
  <si>
    <t>ООО "ПЭС"</t>
  </si>
  <si>
    <t>25.08.2026</t>
  </si>
  <si>
    <t>ООО "Атлон-Инвест"</t>
  </si>
  <si>
    <t>26.08.2026</t>
  </si>
  <si>
    <t>ООО "Сфера"</t>
  </si>
  <si>
    <t>ООО "Алмаз"</t>
  </si>
  <si>
    <t>27.08.2026</t>
  </si>
  <si>
    <t>ИП Гужва Андрей Андреевич</t>
  </si>
  <si>
    <t>05.04.2023</t>
  </si>
  <si>
    <t>ООО НПП «Вибробит»</t>
  </si>
  <si>
    <t xml:space="preserve">ООО "Донская Лифтовая Компания" </t>
  </si>
  <si>
    <t>ООО "ЭНТЭЛ"</t>
  </si>
  <si>
    <t>ИП Недодаев Александр Сергеевич</t>
  </si>
  <si>
    <t>09.02.2024</t>
  </si>
  <si>
    <t>ИП Харевич Максим Александрович</t>
  </si>
  <si>
    <t>24.05.2024</t>
  </si>
  <si>
    <t>ООО "ЭСК"</t>
  </si>
  <si>
    <t>06.03.2025</t>
  </si>
  <si>
    <t>ООО "М-Групп"</t>
  </si>
  <si>
    <t>04.09.2026</t>
  </si>
  <si>
    <t>Д</t>
  </si>
  <si>
    <t>ВС</t>
  </si>
  <si>
    <t>итог</t>
  </si>
  <si>
    <t xml:space="preserve">ООО "Ап-Групп" </t>
  </si>
  <si>
    <t>ООО "ИТС"</t>
  </si>
  <si>
    <t>17.02.2025</t>
  </si>
  <si>
    <t>ООО "Амвк"</t>
  </si>
  <si>
    <t>02.02.2023</t>
  </si>
  <si>
    <t>ООО «ПСС»</t>
  </si>
  <si>
    <t>ИП Захаров Сергей Александрович</t>
  </si>
  <si>
    <t xml:space="preserve">ООО «Восход» </t>
  </si>
  <si>
    <t>ООО «ЮжСтройКомфорт»</t>
  </si>
  <si>
    <t>ООО"РСК "ПромСтандарт"</t>
  </si>
  <si>
    <t xml:space="preserve">ООО "Стройкомплект" </t>
  </si>
  <si>
    <t>ООО "СМС"</t>
  </si>
  <si>
    <t>20.12.2023</t>
  </si>
  <si>
    <t>ООО "СтройК"</t>
  </si>
  <si>
    <t xml:space="preserve">ИП Апостолов Иван Владимирович </t>
  </si>
  <si>
    <t>21.03.2024</t>
  </si>
  <si>
    <t>ИП Беляевский Дмитрий Валериевич</t>
  </si>
  <si>
    <t>ООО "Инжсинэрго"</t>
  </si>
  <si>
    <t>ИП Балакший Николай Михайлович</t>
  </si>
  <si>
    <t xml:space="preserve">ООО "Три-с Дон" </t>
  </si>
  <si>
    <t>ООО "Экопромюг"</t>
  </si>
  <si>
    <t>11.08.2026</t>
  </si>
  <si>
    <t>ИП Одинцов Сергей Николаевич</t>
  </si>
  <si>
    <t>12.08.2026</t>
  </si>
  <si>
    <t>ООО ТД "КС"</t>
  </si>
  <si>
    <t>13.08.2026</t>
  </si>
  <si>
    <t>ООО "ЭЛЕКТРОКЛУБ"</t>
  </si>
  <si>
    <t>ИП Маницкий Олег Владимирович</t>
  </si>
  <si>
    <t>12.12.2024</t>
  </si>
  <si>
    <t>ООО "Импульс"</t>
  </si>
  <si>
    <t>20.08.2026</t>
  </si>
  <si>
    <t>ООО «ПУСК»</t>
  </si>
  <si>
    <t>ИП Синецкий Анатолий Анатольевич</t>
  </si>
  <si>
    <t>ООО "СК Нев-Строй"</t>
  </si>
  <si>
    <t>ИП Сухов Павел Владимирович</t>
  </si>
  <si>
    <t>05.11.2025</t>
  </si>
  <si>
    <t>ООО "Альянс Строителей Донбасса"</t>
  </si>
  <si>
    <t>25.08.2025</t>
  </si>
  <si>
    <t>ООО "Юг Строймонтаж 2000"</t>
  </si>
  <si>
    <t>ИП Поляков Арменак Николаевич</t>
  </si>
  <si>
    <t>ООО "Вектор Развития"</t>
  </si>
  <si>
    <t>09.11.2023</t>
  </si>
  <si>
    <t>ООО "Энерго-Ресурс"</t>
  </si>
  <si>
    <t>18.08.2026</t>
  </si>
  <si>
    <t>ИП Базавов Артемий Геннадьевич</t>
  </si>
  <si>
    <t>19.08.2026</t>
  </si>
  <si>
    <t>ИП Киселев Сергей Николаевич</t>
  </si>
  <si>
    <t>21.08.2026</t>
  </si>
  <si>
    <t>ООО "Акустические Материалы"</t>
  </si>
  <si>
    <t>мой счет переплаты</t>
  </si>
  <si>
    <t>разница</t>
  </si>
  <si>
    <t>долг.дейс</t>
  </si>
  <si>
    <t>переплата</t>
  </si>
  <si>
    <t>сумма</t>
  </si>
  <si>
    <t>Плата за квартал(*3)</t>
  </si>
  <si>
    <t>Разница между прошлой и нынешней неделей по уплате</t>
  </si>
  <si>
    <t>Есть ли переплата</t>
  </si>
  <si>
    <t>Кредит(поступление)</t>
  </si>
  <si>
    <t>Дебет(списание)</t>
  </si>
  <si>
    <t>поступление за эту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</si>
</sst>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0" fontId="0" fillId="4" borderId="0" xfId="0" applyFill="1"/>
    <xf numFmtId="0" fontId="1" fillId="2" borderId="0" xfId="0" applyFont="1" applyFill="1"/>
    <xf numFmtId="4" fontId="1" fillId="0" borderId="0" xfId="0" applyNumberFormat="1" applyFont="1"/>
    <xf numFmtId="0" fontId="1" fillId="0" borderId="0" xfId="0" applyFont="1"/>
    <xf numFmtId="4" fontId="1" fillId="3" borderId="0" xfId="0" applyNumberFormat="1" applyFont="1" applyFill="1"/>
    <xf numFmtId="4" fontId="1" fillId="2" borderId="0" xfId="0" applyNumberFormat="1" applyFont="1" applyFill="1"/>
    <xf numFmtId="0" fontId="0" fillId="5" borderId="0" xfId="0" applyFill="1"/>
    <xf numFmtId="4" fontId="2" fillId="2" borderId="0" xfId="0" applyNumberFormat="1" applyFont="1" applyFill="1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" fontId="1" fillId="0" borderId="1" xfId="0" applyNumberFormat="1" applyFont="1" applyBorder="1"/>
    <xf numFmtId="4" fontId="1" fillId="2" borderId="1" xfId="0" applyNumberFormat="1" applyFont="1" applyFill="1" applyBorder="1"/>
    <xf numFmtId="4" fontId="1" fillId="3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0" fontId="0" fillId="2" borderId="2" xfId="0" applyFill="1" applyBorder="1"/>
    <xf numFmtId="0" fontId="0" fillId="3" borderId="0" xfId="0" applyFill="1"/>
    <xf numFmtId="4" fontId="0" fillId="3" borderId="0" xfId="0" applyNumberFormat="1" applyFill="1"/>
    <xf numFmtId="4" fontId="0" fillId="2" borderId="0" xfId="0" applyNumberFormat="1" applyFill="1"/>
    <xf numFmtId="1" fontId="0" fillId="3" borderId="2" xfId="0" applyNumberFormat="1" applyFill="1" applyBorder="1"/>
    <xf numFmtId="1" fontId="0" fillId="0" borderId="2" xfId="0" applyNumberFormat="1" applyBorder="1"/>
    <xf numFmtId="1" fontId="0" fillId="2" borderId="2" xfId="0" applyNumberFormat="1" applyFill="1" applyBorder="1"/>
    <xf numFmtId="1" fontId="1" fillId="3" borderId="0" xfId="0" applyNumberFormat="1" applyFont="1" applyFill="1"/>
    <xf numFmtId="1" fontId="0" fillId="3" borderId="0" xfId="0" applyNumberFormat="1" applyFill="1"/>
    <xf numFmtId="1" fontId="0" fillId="5" borderId="0" xfId="0" applyNumberFormat="1" applyFill="1"/>
    <xf numFmtId="1" fontId="1" fillId="3" borderId="1" xfId="0" applyNumberFormat="1" applyFont="1" applyFill="1" applyBorder="1" applyAlignment="1">
      <alignment vertical="center"/>
    </xf>
    <xf numFmtId="1" fontId="0" fillId="0" borderId="1" xfId="0" applyNumberFormat="1" applyBorder="1"/>
    <xf numFmtId="1" fontId="0" fillId="2" borderId="1" xfId="0" applyNumberFormat="1" applyFill="1" applyBorder="1"/>
    <xf numFmtId="4" fontId="0" fillId="0" borderId="0" xfId="0" applyNumberFormat="1" applyBorder="1"/>
    <xf numFmtId="4" fontId="0" fillId="3" borderId="3" xfId="0" applyNumberFormat="1" applyFill="1" applyBorder="1"/>
    <xf numFmtId="0" fontId="0" fillId="6" borderId="0" xfId="0" applyFill="1"/>
    <xf numFmtId="0" fontId="0" fillId="7" borderId="0" xfId="0" applyFill="1"/>
    <xf numFmtId="4" fontId="0" fillId="7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0" fontId="0" fillId="8" borderId="0" xfId="0" applyFill="1"/>
    <xf numFmtId="0" fontId="0" fillId="0" borderId="0" xfId="0" applyFill="1"/>
    <xf numFmtId="4" fontId="0" fillId="8" borderId="0" xfId="0" applyNumberFormat="1" applyFill="1"/>
    <xf numFmtId="0" fontId="0" fillId="9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7" borderId="4" xfId="0" applyFill="1" applyBorder="1"/>
    <xf numFmtId="1" fontId="0" fillId="7" borderId="0" xfId="0" applyNumberFormat="1" applyFill="1"/>
    <xf numFmtId="1" fontId="0" fillId="8" borderId="0" xfId="0" applyNumberFormat="1" applyFill="1"/>
    <xf numFmtId="1" fontId="0" fillId="0" borderId="0" xfId="0" applyNumberFormat="1" applyFill="1"/>
    <xf numFmtId="0" fontId="0" fillId="7" borderId="4" xfId="0" applyFill="1" applyBorder="1" applyAlignment="1">
      <alignment horizontal="right"/>
    </xf>
    <xf numFmtId="0" fontId="0" fillId="0" borderId="0" xfId="0" applyFont="1" applyAlignment="1">
      <alignment horizontal="right"/>
    </xf>
    <xf numFmtId="0" fontId="0" fillId="10" borderId="0" xfId="0" applyFill="1"/>
    <xf numFmtId="0" fontId="0" fillId="7" borderId="0" xfId="0" applyFill="1" applyAlignment="1">
      <alignment horizontal="right"/>
    </xf>
    <xf numFmtId="1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hartsheet" Target="chartsheets/sheet2.xml"/><Relationship Id="rId27" Type="http://schemas.openxmlformats.org/officeDocument/2006/relationships/worksheet" Target="worksheets/sheet2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 неделдя'!$E$1</c:f>
              <c:strCache>
                <c:ptCount val="1"/>
                <c:pt idx="0">
                  <c:v>Ставка ЧВ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неделдя'!$E$2:$E$34</c:f>
              <c:numCache>
                <c:formatCode>General</c:formatCode>
                <c:ptCount val="33"/>
                <c:pt idx="0">
                  <c:v>10000</c:v>
                </c:pt>
                <c:pt idx="1">
                  <c:v>10000</c:v>
                </c:pt>
                <c:pt idx="2">
                  <c:v>3500</c:v>
                </c:pt>
                <c:pt idx="3">
                  <c:v>3500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3500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5000</c:v>
                </c:pt>
                <c:pt idx="3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E-4B68-BD14-4B7BA7AC7E61}"/>
            </c:ext>
          </c:extLst>
        </c:ser>
        <c:ser>
          <c:idx val="1"/>
          <c:order val="1"/>
          <c:tx>
            <c:strRef>
              <c:f>'35 неделдя'!$F$1</c:f>
              <c:strCache>
                <c:ptCount val="1"/>
                <c:pt idx="0">
                  <c:v>Дебет(списание)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неделдя'!$F$2:$F$34</c:f>
              <c:numCache>
                <c:formatCode>General</c:formatCode>
                <c:ptCount val="33"/>
                <c:pt idx="0">
                  <c:v>30000</c:v>
                </c:pt>
                <c:pt idx="19">
                  <c:v>30000</c:v>
                </c:pt>
                <c:pt idx="21">
                  <c:v>40000</c:v>
                </c:pt>
                <c:pt idx="23">
                  <c:v>10000</c:v>
                </c:pt>
                <c:pt idx="24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E-4B68-BD14-4B7BA7AC7E61}"/>
            </c:ext>
          </c:extLst>
        </c:ser>
        <c:ser>
          <c:idx val="2"/>
          <c:order val="2"/>
          <c:tx>
            <c:strRef>
              <c:f>'35 неделдя'!$G$1</c:f>
              <c:strCache>
                <c:ptCount val="1"/>
                <c:pt idx="0">
                  <c:v>Кредит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неделдя'!$G$2:$G$34</c:f>
              <c:numCache>
                <c:formatCode>General</c:formatCode>
                <c:ptCount val="33"/>
                <c:pt idx="1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E-4B68-BD14-4B7BA7AC7E61}"/>
            </c:ext>
          </c:extLst>
        </c:ser>
        <c:ser>
          <c:idx val="3"/>
          <c:order val="3"/>
          <c:tx>
            <c:strRef>
              <c:f>'35 неделдя'!$H$1</c:f>
              <c:strCache>
                <c:ptCount val="1"/>
                <c:pt idx="0">
                  <c:v>Кредит(поступление)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неделдя'!$H$2:$H$34</c:f>
              <c:numCache>
                <c:formatCode>General</c:formatCode>
                <c:ptCount val="33"/>
                <c:pt idx="0">
                  <c:v>25000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50000</c:v>
                </c:pt>
                <c:pt idx="20">
                  <c:v>20000</c:v>
                </c:pt>
                <c:pt idx="21">
                  <c:v>60000</c:v>
                </c:pt>
                <c:pt idx="22">
                  <c:v>25000</c:v>
                </c:pt>
                <c:pt idx="23">
                  <c:v>40000</c:v>
                </c:pt>
                <c:pt idx="24">
                  <c:v>60000</c:v>
                </c:pt>
                <c:pt idx="25">
                  <c:v>30000</c:v>
                </c:pt>
                <c:pt idx="26">
                  <c:v>90000</c:v>
                </c:pt>
                <c:pt idx="27">
                  <c:v>90000</c:v>
                </c:pt>
                <c:pt idx="28">
                  <c:v>60000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E-4B68-BD14-4B7BA7AC7E61}"/>
            </c:ext>
          </c:extLst>
        </c:ser>
        <c:ser>
          <c:idx val="4"/>
          <c:order val="4"/>
          <c:tx>
            <c:strRef>
              <c:f>'35 неделдя'!$I$1</c:f>
              <c:strCache>
                <c:ptCount val="1"/>
                <c:pt idx="0">
                  <c:v>Разница между прошлой и нынешней неделей по уплате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неделдя'!$I$2:$I$34</c:f>
              <c:numCache>
                <c:formatCode>General</c:formatCode>
                <c:ptCount val="33"/>
                <c:pt idx="0">
                  <c:v>-5000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25000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E-4B68-BD14-4B7BA7AC7E61}"/>
            </c:ext>
          </c:extLst>
        </c:ser>
        <c:ser>
          <c:idx val="5"/>
          <c:order val="5"/>
          <c:tx>
            <c:strRef>
              <c:f>'35 неделдя'!$J$1</c:f>
              <c:strCache>
                <c:ptCount val="1"/>
                <c:pt idx="0">
                  <c:v>Плата за квартал(*3)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неделдя'!$J$2:$J$34</c:f>
              <c:numCache>
                <c:formatCode>General</c:formatCode>
                <c:ptCount val="33"/>
                <c:pt idx="0">
                  <c:v>30000</c:v>
                </c:pt>
                <c:pt idx="1">
                  <c:v>30000</c:v>
                </c:pt>
                <c:pt idx="2">
                  <c:v>10500</c:v>
                </c:pt>
                <c:pt idx="3">
                  <c:v>10500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10500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15000</c:v>
                </c:pt>
                <c:pt idx="3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5E-4B68-BD14-4B7BA7AC7E61}"/>
            </c:ext>
          </c:extLst>
        </c:ser>
        <c:ser>
          <c:idx val="6"/>
          <c:order val="6"/>
          <c:tx>
            <c:strRef>
              <c:f>'35 неделдя'!$K$1</c:f>
              <c:strCache>
                <c:ptCount val="1"/>
                <c:pt idx="0">
                  <c:v>Есть ли переплата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неделдя'!$K$2:$K$34</c:f>
              <c:numCache>
                <c:formatCode>General</c:formatCode>
                <c:ptCount val="33"/>
                <c:pt idx="0">
                  <c:v>-35000</c:v>
                </c:pt>
                <c:pt idx="1">
                  <c:v>-25000</c:v>
                </c:pt>
                <c:pt idx="2">
                  <c:v>-3500</c:v>
                </c:pt>
                <c:pt idx="3">
                  <c:v>-3500</c:v>
                </c:pt>
                <c:pt idx="4">
                  <c:v>-20000</c:v>
                </c:pt>
                <c:pt idx="5">
                  <c:v>-20000</c:v>
                </c:pt>
                <c:pt idx="6">
                  <c:v>-20000</c:v>
                </c:pt>
                <c:pt idx="7">
                  <c:v>-20000</c:v>
                </c:pt>
                <c:pt idx="8">
                  <c:v>-20000</c:v>
                </c:pt>
                <c:pt idx="9">
                  <c:v>-10000</c:v>
                </c:pt>
                <c:pt idx="10">
                  <c:v>-10000</c:v>
                </c:pt>
                <c:pt idx="11">
                  <c:v>-10000</c:v>
                </c:pt>
                <c:pt idx="12">
                  <c:v>-10000</c:v>
                </c:pt>
                <c:pt idx="13">
                  <c:v>-10000</c:v>
                </c:pt>
                <c:pt idx="14">
                  <c:v>-10000</c:v>
                </c:pt>
                <c:pt idx="15">
                  <c:v>-10000</c:v>
                </c:pt>
                <c:pt idx="16">
                  <c:v>-10000</c:v>
                </c:pt>
                <c:pt idx="17">
                  <c:v>-10000</c:v>
                </c:pt>
                <c:pt idx="18">
                  <c:v>-10000</c:v>
                </c:pt>
                <c:pt idx="19">
                  <c:v>9500</c:v>
                </c:pt>
                <c:pt idx="20">
                  <c:v>-10000</c:v>
                </c:pt>
                <c:pt idx="21">
                  <c:v>-10000</c:v>
                </c:pt>
                <c:pt idx="22">
                  <c:v>-5000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45000</c:v>
                </c:pt>
                <c:pt idx="3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E-4B68-BD14-4B7BA7AC7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521328"/>
        <c:axId val="986522768"/>
      </c:barChart>
      <c:catAx>
        <c:axId val="98652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522768"/>
        <c:crosses val="autoZero"/>
        <c:auto val="1"/>
        <c:lblAlgn val="ctr"/>
        <c:lblOffset val="100"/>
        <c:noMultiLvlLbl val="0"/>
      </c:catAx>
      <c:valAx>
        <c:axId val="9865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52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 неделдя'!$E$1</c:f>
              <c:strCache>
                <c:ptCount val="1"/>
                <c:pt idx="0">
                  <c:v>Ставка ЧВ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неделдя'!$E$2:$E$34</c:f>
              <c:numCache>
                <c:formatCode>General</c:formatCode>
                <c:ptCount val="33"/>
                <c:pt idx="0">
                  <c:v>10000</c:v>
                </c:pt>
                <c:pt idx="1">
                  <c:v>10000</c:v>
                </c:pt>
                <c:pt idx="2">
                  <c:v>3500</c:v>
                </c:pt>
                <c:pt idx="3">
                  <c:v>3500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3500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5000</c:v>
                </c:pt>
                <c:pt idx="3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E-4D88-A440-59EF32FCFCFF}"/>
            </c:ext>
          </c:extLst>
        </c:ser>
        <c:ser>
          <c:idx val="1"/>
          <c:order val="1"/>
          <c:tx>
            <c:strRef>
              <c:f>'35 неделдя'!$F$1</c:f>
              <c:strCache>
                <c:ptCount val="1"/>
                <c:pt idx="0">
                  <c:v>Дебет(списание)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неделдя'!$F$2:$F$34</c:f>
              <c:numCache>
                <c:formatCode>General</c:formatCode>
                <c:ptCount val="33"/>
                <c:pt idx="0">
                  <c:v>30000</c:v>
                </c:pt>
                <c:pt idx="19">
                  <c:v>30000</c:v>
                </c:pt>
                <c:pt idx="21">
                  <c:v>40000</c:v>
                </c:pt>
                <c:pt idx="23">
                  <c:v>10000</c:v>
                </c:pt>
                <c:pt idx="24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E-4D88-A440-59EF32FCFCFF}"/>
            </c:ext>
          </c:extLst>
        </c:ser>
        <c:ser>
          <c:idx val="2"/>
          <c:order val="2"/>
          <c:tx>
            <c:strRef>
              <c:f>'35 неделдя'!$G$1</c:f>
              <c:strCache>
                <c:ptCount val="1"/>
                <c:pt idx="0">
                  <c:v>Кредит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неделдя'!$G$2:$G$34</c:f>
              <c:numCache>
                <c:formatCode>General</c:formatCode>
                <c:ptCount val="33"/>
                <c:pt idx="1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E-4D88-A440-59EF32FCFCFF}"/>
            </c:ext>
          </c:extLst>
        </c:ser>
        <c:ser>
          <c:idx val="3"/>
          <c:order val="3"/>
          <c:tx>
            <c:strRef>
              <c:f>'35 неделдя'!$H$1</c:f>
              <c:strCache>
                <c:ptCount val="1"/>
                <c:pt idx="0">
                  <c:v>Кредит(поступление)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неделдя'!$H$2:$H$34</c:f>
              <c:numCache>
                <c:formatCode>General</c:formatCode>
                <c:ptCount val="33"/>
                <c:pt idx="0">
                  <c:v>25000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50000</c:v>
                </c:pt>
                <c:pt idx="20">
                  <c:v>20000</c:v>
                </c:pt>
                <c:pt idx="21">
                  <c:v>60000</c:v>
                </c:pt>
                <c:pt idx="22">
                  <c:v>25000</c:v>
                </c:pt>
                <c:pt idx="23">
                  <c:v>40000</c:v>
                </c:pt>
                <c:pt idx="24">
                  <c:v>60000</c:v>
                </c:pt>
                <c:pt idx="25">
                  <c:v>30000</c:v>
                </c:pt>
                <c:pt idx="26">
                  <c:v>90000</c:v>
                </c:pt>
                <c:pt idx="27">
                  <c:v>90000</c:v>
                </c:pt>
                <c:pt idx="28">
                  <c:v>60000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E-4D88-A440-59EF32FCFCFF}"/>
            </c:ext>
          </c:extLst>
        </c:ser>
        <c:ser>
          <c:idx val="4"/>
          <c:order val="4"/>
          <c:tx>
            <c:strRef>
              <c:f>'35 неделдя'!$I$1</c:f>
              <c:strCache>
                <c:ptCount val="1"/>
                <c:pt idx="0">
                  <c:v>Разница между прошлой и нынешней неделей по уплате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неделдя'!$I$2:$I$34</c:f>
              <c:numCache>
                <c:formatCode>General</c:formatCode>
                <c:ptCount val="33"/>
                <c:pt idx="0">
                  <c:v>-5000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25000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3E-4D88-A440-59EF32FCFCFF}"/>
            </c:ext>
          </c:extLst>
        </c:ser>
        <c:ser>
          <c:idx val="5"/>
          <c:order val="5"/>
          <c:tx>
            <c:strRef>
              <c:f>'35 неделдя'!$J$1</c:f>
              <c:strCache>
                <c:ptCount val="1"/>
                <c:pt idx="0">
                  <c:v>Плата за квартал(*3)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неделдя'!$J$2:$J$34</c:f>
              <c:numCache>
                <c:formatCode>General</c:formatCode>
                <c:ptCount val="33"/>
                <c:pt idx="0">
                  <c:v>30000</c:v>
                </c:pt>
                <c:pt idx="1">
                  <c:v>30000</c:v>
                </c:pt>
                <c:pt idx="2">
                  <c:v>10500</c:v>
                </c:pt>
                <c:pt idx="3">
                  <c:v>10500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10500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15000</c:v>
                </c:pt>
                <c:pt idx="3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3E-4D88-A440-59EF32FCFCFF}"/>
            </c:ext>
          </c:extLst>
        </c:ser>
        <c:ser>
          <c:idx val="6"/>
          <c:order val="6"/>
          <c:tx>
            <c:strRef>
              <c:f>'35 неделдя'!$K$1</c:f>
              <c:strCache>
                <c:ptCount val="1"/>
                <c:pt idx="0">
                  <c:v>Есть ли переплата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неделдя'!$K$2:$K$34</c:f>
              <c:numCache>
                <c:formatCode>General</c:formatCode>
                <c:ptCount val="33"/>
                <c:pt idx="0">
                  <c:v>-35000</c:v>
                </c:pt>
                <c:pt idx="1">
                  <c:v>-25000</c:v>
                </c:pt>
                <c:pt idx="2">
                  <c:v>-3500</c:v>
                </c:pt>
                <c:pt idx="3">
                  <c:v>-3500</c:v>
                </c:pt>
                <c:pt idx="4">
                  <c:v>-20000</c:v>
                </c:pt>
                <c:pt idx="5">
                  <c:v>-20000</c:v>
                </c:pt>
                <c:pt idx="6">
                  <c:v>-20000</c:v>
                </c:pt>
                <c:pt idx="7">
                  <c:v>-20000</c:v>
                </c:pt>
                <c:pt idx="8">
                  <c:v>-20000</c:v>
                </c:pt>
                <c:pt idx="9">
                  <c:v>-10000</c:v>
                </c:pt>
                <c:pt idx="10">
                  <c:v>-10000</c:v>
                </c:pt>
                <c:pt idx="11">
                  <c:v>-10000</c:v>
                </c:pt>
                <c:pt idx="12">
                  <c:v>-10000</c:v>
                </c:pt>
                <c:pt idx="13">
                  <c:v>-10000</c:v>
                </c:pt>
                <c:pt idx="14">
                  <c:v>-10000</c:v>
                </c:pt>
                <c:pt idx="15">
                  <c:v>-10000</c:v>
                </c:pt>
                <c:pt idx="16">
                  <c:v>-10000</c:v>
                </c:pt>
                <c:pt idx="17">
                  <c:v>-10000</c:v>
                </c:pt>
                <c:pt idx="18">
                  <c:v>-10000</c:v>
                </c:pt>
                <c:pt idx="19">
                  <c:v>9500</c:v>
                </c:pt>
                <c:pt idx="20">
                  <c:v>-10000</c:v>
                </c:pt>
                <c:pt idx="21">
                  <c:v>-10000</c:v>
                </c:pt>
                <c:pt idx="22">
                  <c:v>-5000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45000</c:v>
                </c:pt>
                <c:pt idx="3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3E-4D88-A440-59EF32FCF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35968"/>
        <c:axId val="1380335488"/>
      </c:barChart>
      <c:catAx>
        <c:axId val="138033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335488"/>
        <c:crosses val="autoZero"/>
        <c:auto val="1"/>
        <c:lblAlgn val="ctr"/>
        <c:lblOffset val="100"/>
        <c:noMultiLvlLbl val="0"/>
      </c:catAx>
      <c:valAx>
        <c:axId val="13803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33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 неделдя'!$E$1</c:f>
              <c:strCache>
                <c:ptCount val="1"/>
                <c:pt idx="0">
                  <c:v>Ставка ЧВ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неделдя'!$E$2:$E$34</c:f>
              <c:numCache>
                <c:formatCode>General</c:formatCode>
                <c:ptCount val="33"/>
                <c:pt idx="0">
                  <c:v>10000</c:v>
                </c:pt>
                <c:pt idx="1">
                  <c:v>10000</c:v>
                </c:pt>
                <c:pt idx="2">
                  <c:v>3500</c:v>
                </c:pt>
                <c:pt idx="3">
                  <c:v>3500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3500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5000</c:v>
                </c:pt>
                <c:pt idx="3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A-4C42-8DFB-429386058BA9}"/>
            </c:ext>
          </c:extLst>
        </c:ser>
        <c:ser>
          <c:idx val="1"/>
          <c:order val="1"/>
          <c:tx>
            <c:strRef>
              <c:f>'35 неделдя'!$F$1</c:f>
              <c:strCache>
                <c:ptCount val="1"/>
                <c:pt idx="0">
                  <c:v>Дебет(списание)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неделдя'!$F$2:$F$34</c:f>
              <c:numCache>
                <c:formatCode>General</c:formatCode>
                <c:ptCount val="33"/>
                <c:pt idx="0">
                  <c:v>30000</c:v>
                </c:pt>
                <c:pt idx="19">
                  <c:v>30000</c:v>
                </c:pt>
                <c:pt idx="21">
                  <c:v>40000</c:v>
                </c:pt>
                <c:pt idx="23">
                  <c:v>10000</c:v>
                </c:pt>
                <c:pt idx="24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A-4C42-8DFB-429386058BA9}"/>
            </c:ext>
          </c:extLst>
        </c:ser>
        <c:ser>
          <c:idx val="2"/>
          <c:order val="2"/>
          <c:tx>
            <c:strRef>
              <c:f>'35 неделдя'!$G$1</c:f>
              <c:strCache>
                <c:ptCount val="1"/>
                <c:pt idx="0">
                  <c:v>Кредит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неделдя'!$G$2:$G$34</c:f>
              <c:numCache>
                <c:formatCode>General</c:formatCode>
                <c:ptCount val="33"/>
                <c:pt idx="1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A-4C42-8DFB-429386058BA9}"/>
            </c:ext>
          </c:extLst>
        </c:ser>
        <c:ser>
          <c:idx val="3"/>
          <c:order val="3"/>
          <c:tx>
            <c:strRef>
              <c:f>'35 неделдя'!$H$1</c:f>
              <c:strCache>
                <c:ptCount val="1"/>
                <c:pt idx="0">
                  <c:v>Кредит(поступление)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неделдя'!$H$2:$H$34</c:f>
              <c:numCache>
                <c:formatCode>General</c:formatCode>
                <c:ptCount val="33"/>
                <c:pt idx="0">
                  <c:v>25000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50000</c:v>
                </c:pt>
                <c:pt idx="20">
                  <c:v>20000</c:v>
                </c:pt>
                <c:pt idx="21">
                  <c:v>60000</c:v>
                </c:pt>
                <c:pt idx="22">
                  <c:v>25000</c:v>
                </c:pt>
                <c:pt idx="23">
                  <c:v>40000</c:v>
                </c:pt>
                <c:pt idx="24">
                  <c:v>60000</c:v>
                </c:pt>
                <c:pt idx="25">
                  <c:v>30000</c:v>
                </c:pt>
                <c:pt idx="26">
                  <c:v>90000</c:v>
                </c:pt>
                <c:pt idx="27">
                  <c:v>90000</c:v>
                </c:pt>
                <c:pt idx="28">
                  <c:v>60000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0A-4C42-8DFB-429386058BA9}"/>
            </c:ext>
          </c:extLst>
        </c:ser>
        <c:ser>
          <c:idx val="4"/>
          <c:order val="4"/>
          <c:tx>
            <c:strRef>
              <c:f>'35 неделдя'!$I$1</c:f>
              <c:strCache>
                <c:ptCount val="1"/>
                <c:pt idx="0">
                  <c:v>Разница между прошлой и нынешней неделей по уплате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неделдя'!$I$2:$I$34</c:f>
              <c:numCache>
                <c:formatCode>General</c:formatCode>
                <c:ptCount val="33"/>
                <c:pt idx="0">
                  <c:v>-5000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25000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0A-4C42-8DFB-429386058BA9}"/>
            </c:ext>
          </c:extLst>
        </c:ser>
        <c:ser>
          <c:idx val="5"/>
          <c:order val="5"/>
          <c:tx>
            <c:strRef>
              <c:f>'35 неделдя'!$J$1</c:f>
              <c:strCache>
                <c:ptCount val="1"/>
                <c:pt idx="0">
                  <c:v>Плата за квартал(*3)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неделдя'!$J$2:$J$34</c:f>
              <c:numCache>
                <c:formatCode>General</c:formatCode>
                <c:ptCount val="33"/>
                <c:pt idx="0">
                  <c:v>30000</c:v>
                </c:pt>
                <c:pt idx="1">
                  <c:v>30000</c:v>
                </c:pt>
                <c:pt idx="2">
                  <c:v>10500</c:v>
                </c:pt>
                <c:pt idx="3">
                  <c:v>10500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10500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15000</c:v>
                </c:pt>
                <c:pt idx="3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0A-4C42-8DFB-429386058BA9}"/>
            </c:ext>
          </c:extLst>
        </c:ser>
        <c:ser>
          <c:idx val="6"/>
          <c:order val="6"/>
          <c:tx>
            <c:strRef>
              <c:f>'35 неделдя'!$K$1</c:f>
              <c:strCache>
                <c:ptCount val="1"/>
                <c:pt idx="0">
                  <c:v>Есть ли переплата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неделдя'!$K$2:$K$34</c:f>
              <c:numCache>
                <c:formatCode>General</c:formatCode>
                <c:ptCount val="33"/>
                <c:pt idx="0">
                  <c:v>-35000</c:v>
                </c:pt>
                <c:pt idx="1">
                  <c:v>-25000</c:v>
                </c:pt>
                <c:pt idx="2">
                  <c:v>-3500</c:v>
                </c:pt>
                <c:pt idx="3">
                  <c:v>-3500</c:v>
                </c:pt>
                <c:pt idx="4">
                  <c:v>-20000</c:v>
                </c:pt>
                <c:pt idx="5">
                  <c:v>-20000</c:v>
                </c:pt>
                <c:pt idx="6">
                  <c:v>-20000</c:v>
                </c:pt>
                <c:pt idx="7">
                  <c:v>-20000</c:v>
                </c:pt>
                <c:pt idx="8">
                  <c:v>-20000</c:v>
                </c:pt>
                <c:pt idx="9">
                  <c:v>-10000</c:v>
                </c:pt>
                <c:pt idx="10">
                  <c:v>-10000</c:v>
                </c:pt>
                <c:pt idx="11">
                  <c:v>-10000</c:v>
                </c:pt>
                <c:pt idx="12">
                  <c:v>-10000</c:v>
                </c:pt>
                <c:pt idx="13">
                  <c:v>-10000</c:v>
                </c:pt>
                <c:pt idx="14">
                  <c:v>-10000</c:v>
                </c:pt>
                <c:pt idx="15">
                  <c:v>-10000</c:v>
                </c:pt>
                <c:pt idx="16">
                  <c:v>-10000</c:v>
                </c:pt>
                <c:pt idx="17">
                  <c:v>-10000</c:v>
                </c:pt>
                <c:pt idx="18">
                  <c:v>-10000</c:v>
                </c:pt>
                <c:pt idx="19">
                  <c:v>9500</c:v>
                </c:pt>
                <c:pt idx="20">
                  <c:v>-10000</c:v>
                </c:pt>
                <c:pt idx="21">
                  <c:v>-10000</c:v>
                </c:pt>
                <c:pt idx="22">
                  <c:v>-5000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45000</c:v>
                </c:pt>
                <c:pt idx="3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0A-4C42-8DFB-42938605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746160"/>
        <c:axId val="1388745680"/>
      </c:barChart>
      <c:catAx>
        <c:axId val="13887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745680"/>
        <c:crosses val="autoZero"/>
        <c:auto val="1"/>
        <c:lblAlgn val="ctr"/>
        <c:lblOffset val="100"/>
        <c:noMultiLvlLbl val="0"/>
      </c:catAx>
      <c:valAx>
        <c:axId val="13887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7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 неделдя'!$E$1</c:f>
              <c:strCache>
                <c:ptCount val="1"/>
                <c:pt idx="0">
                  <c:v>Ставка ЧВ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неделдя'!$E$2:$E$34</c:f>
              <c:numCache>
                <c:formatCode>General</c:formatCode>
                <c:ptCount val="33"/>
                <c:pt idx="0">
                  <c:v>10000</c:v>
                </c:pt>
                <c:pt idx="1">
                  <c:v>10000</c:v>
                </c:pt>
                <c:pt idx="2">
                  <c:v>3500</c:v>
                </c:pt>
                <c:pt idx="3">
                  <c:v>3500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3500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5000</c:v>
                </c:pt>
                <c:pt idx="3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E-4130-BEBF-D51FDAEFDF9C}"/>
            </c:ext>
          </c:extLst>
        </c:ser>
        <c:ser>
          <c:idx val="1"/>
          <c:order val="1"/>
          <c:tx>
            <c:strRef>
              <c:f>'35 неделдя'!$F$1</c:f>
              <c:strCache>
                <c:ptCount val="1"/>
                <c:pt idx="0">
                  <c:v>Дебет(списание)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неделдя'!$F$2:$F$34</c:f>
              <c:numCache>
                <c:formatCode>General</c:formatCode>
                <c:ptCount val="33"/>
                <c:pt idx="0">
                  <c:v>30000</c:v>
                </c:pt>
                <c:pt idx="19">
                  <c:v>30000</c:v>
                </c:pt>
                <c:pt idx="21">
                  <c:v>40000</c:v>
                </c:pt>
                <c:pt idx="23">
                  <c:v>10000</c:v>
                </c:pt>
                <c:pt idx="24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E-4130-BEBF-D51FDAEFDF9C}"/>
            </c:ext>
          </c:extLst>
        </c:ser>
        <c:ser>
          <c:idx val="2"/>
          <c:order val="2"/>
          <c:tx>
            <c:strRef>
              <c:f>'35 неделдя'!$G$1</c:f>
              <c:strCache>
                <c:ptCount val="1"/>
                <c:pt idx="0">
                  <c:v>Кредит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неделдя'!$G$2:$G$34</c:f>
              <c:numCache>
                <c:formatCode>General</c:formatCode>
                <c:ptCount val="33"/>
                <c:pt idx="1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E-4130-BEBF-D51FDAEFDF9C}"/>
            </c:ext>
          </c:extLst>
        </c:ser>
        <c:ser>
          <c:idx val="3"/>
          <c:order val="3"/>
          <c:tx>
            <c:strRef>
              <c:f>'35 неделдя'!$H$1</c:f>
              <c:strCache>
                <c:ptCount val="1"/>
                <c:pt idx="0">
                  <c:v>Кредит(поступление)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неделдя'!$H$2:$H$34</c:f>
              <c:numCache>
                <c:formatCode>General</c:formatCode>
                <c:ptCount val="33"/>
                <c:pt idx="0">
                  <c:v>25000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50000</c:v>
                </c:pt>
                <c:pt idx="20">
                  <c:v>20000</c:v>
                </c:pt>
                <c:pt idx="21">
                  <c:v>60000</c:v>
                </c:pt>
                <c:pt idx="22">
                  <c:v>25000</c:v>
                </c:pt>
                <c:pt idx="23">
                  <c:v>40000</c:v>
                </c:pt>
                <c:pt idx="24">
                  <c:v>60000</c:v>
                </c:pt>
                <c:pt idx="25">
                  <c:v>30000</c:v>
                </c:pt>
                <c:pt idx="26">
                  <c:v>90000</c:v>
                </c:pt>
                <c:pt idx="27">
                  <c:v>90000</c:v>
                </c:pt>
                <c:pt idx="28">
                  <c:v>60000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E-4130-BEBF-D51FDAEFDF9C}"/>
            </c:ext>
          </c:extLst>
        </c:ser>
        <c:ser>
          <c:idx val="4"/>
          <c:order val="4"/>
          <c:tx>
            <c:strRef>
              <c:f>'35 неделдя'!$I$1</c:f>
              <c:strCache>
                <c:ptCount val="1"/>
                <c:pt idx="0">
                  <c:v>Разница между прошлой и нынешней неделей по уплате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неделдя'!$I$2:$I$34</c:f>
              <c:numCache>
                <c:formatCode>General</c:formatCode>
                <c:ptCount val="33"/>
                <c:pt idx="0">
                  <c:v>-5000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25000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E-4130-BEBF-D51FDAEFDF9C}"/>
            </c:ext>
          </c:extLst>
        </c:ser>
        <c:ser>
          <c:idx val="5"/>
          <c:order val="5"/>
          <c:tx>
            <c:strRef>
              <c:f>'35 неделдя'!$J$1</c:f>
              <c:strCache>
                <c:ptCount val="1"/>
                <c:pt idx="0">
                  <c:v>Плата за квартал(*3)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неделдя'!$J$2:$J$34</c:f>
              <c:numCache>
                <c:formatCode>General</c:formatCode>
                <c:ptCount val="33"/>
                <c:pt idx="0">
                  <c:v>30000</c:v>
                </c:pt>
                <c:pt idx="1">
                  <c:v>30000</c:v>
                </c:pt>
                <c:pt idx="2">
                  <c:v>10500</c:v>
                </c:pt>
                <c:pt idx="3">
                  <c:v>10500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10500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15000</c:v>
                </c:pt>
                <c:pt idx="3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0E-4130-BEBF-D51FDAEFDF9C}"/>
            </c:ext>
          </c:extLst>
        </c:ser>
        <c:ser>
          <c:idx val="6"/>
          <c:order val="6"/>
          <c:tx>
            <c:strRef>
              <c:f>'35 неделдя'!$K$1</c:f>
              <c:strCache>
                <c:ptCount val="1"/>
                <c:pt idx="0">
                  <c:v>Есть ли переплата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неделдя'!$K$2:$K$34</c:f>
              <c:numCache>
                <c:formatCode>General</c:formatCode>
                <c:ptCount val="33"/>
                <c:pt idx="0">
                  <c:v>-35000</c:v>
                </c:pt>
                <c:pt idx="1">
                  <c:v>-25000</c:v>
                </c:pt>
                <c:pt idx="2">
                  <c:v>-3500</c:v>
                </c:pt>
                <c:pt idx="3">
                  <c:v>-3500</c:v>
                </c:pt>
                <c:pt idx="4">
                  <c:v>-20000</c:v>
                </c:pt>
                <c:pt idx="5">
                  <c:v>-20000</c:v>
                </c:pt>
                <c:pt idx="6">
                  <c:v>-20000</c:v>
                </c:pt>
                <c:pt idx="7">
                  <c:v>-20000</c:v>
                </c:pt>
                <c:pt idx="8">
                  <c:v>-20000</c:v>
                </c:pt>
                <c:pt idx="9">
                  <c:v>-10000</c:v>
                </c:pt>
                <c:pt idx="10">
                  <c:v>-10000</c:v>
                </c:pt>
                <c:pt idx="11">
                  <c:v>-10000</c:v>
                </c:pt>
                <c:pt idx="12">
                  <c:v>-10000</c:v>
                </c:pt>
                <c:pt idx="13">
                  <c:v>-10000</c:v>
                </c:pt>
                <c:pt idx="14">
                  <c:v>-10000</c:v>
                </c:pt>
                <c:pt idx="15">
                  <c:v>-10000</c:v>
                </c:pt>
                <c:pt idx="16">
                  <c:v>-10000</c:v>
                </c:pt>
                <c:pt idx="17">
                  <c:v>-10000</c:v>
                </c:pt>
                <c:pt idx="18">
                  <c:v>-10000</c:v>
                </c:pt>
                <c:pt idx="19">
                  <c:v>9500</c:v>
                </c:pt>
                <c:pt idx="20">
                  <c:v>-10000</c:v>
                </c:pt>
                <c:pt idx="21">
                  <c:v>-10000</c:v>
                </c:pt>
                <c:pt idx="22">
                  <c:v>-5000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45000</c:v>
                </c:pt>
                <c:pt idx="3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0E-4130-BEBF-D51FDAEFD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197776"/>
        <c:axId val="938198736"/>
      </c:barChart>
      <c:catAx>
        <c:axId val="9381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198736"/>
        <c:crosses val="autoZero"/>
        <c:auto val="1"/>
        <c:lblAlgn val="ctr"/>
        <c:lblOffset val="100"/>
        <c:noMultiLvlLbl val="0"/>
      </c:catAx>
      <c:valAx>
        <c:axId val="938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1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'35 неделдя'!$E$1</c:f>
              <c:strCache>
                <c:ptCount val="1"/>
                <c:pt idx="0">
                  <c:v>Ставка ЧВ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неделдя'!$E$2:$E$34</c:f>
              <c:numCache>
                <c:formatCode>General</c:formatCode>
                <c:ptCount val="33"/>
                <c:pt idx="0">
                  <c:v>10000</c:v>
                </c:pt>
                <c:pt idx="1">
                  <c:v>10000</c:v>
                </c:pt>
                <c:pt idx="2">
                  <c:v>3500</c:v>
                </c:pt>
                <c:pt idx="3">
                  <c:v>3500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3500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5000</c:v>
                </c:pt>
                <c:pt idx="3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A-452D-82A9-2F4E4A19B50F}"/>
            </c:ext>
          </c:extLst>
        </c:ser>
        <c:ser>
          <c:idx val="1"/>
          <c:order val="1"/>
          <c:tx>
            <c:strRef>
              <c:f>'35 неделдя'!$F$1</c:f>
              <c:strCache>
                <c:ptCount val="1"/>
                <c:pt idx="0">
                  <c:v>Дебет(списание)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неделдя'!$F$2:$F$34</c:f>
              <c:numCache>
                <c:formatCode>General</c:formatCode>
                <c:ptCount val="33"/>
                <c:pt idx="0">
                  <c:v>30000</c:v>
                </c:pt>
                <c:pt idx="19">
                  <c:v>30000</c:v>
                </c:pt>
                <c:pt idx="21">
                  <c:v>40000</c:v>
                </c:pt>
                <c:pt idx="23">
                  <c:v>10000</c:v>
                </c:pt>
                <c:pt idx="24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A-452D-82A9-2F4E4A19B50F}"/>
            </c:ext>
          </c:extLst>
        </c:ser>
        <c:ser>
          <c:idx val="2"/>
          <c:order val="2"/>
          <c:tx>
            <c:strRef>
              <c:f>'35 неделдя'!$G$1</c:f>
              <c:strCache>
                <c:ptCount val="1"/>
                <c:pt idx="0">
                  <c:v>Кредит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неделдя'!$G$2:$G$34</c:f>
              <c:numCache>
                <c:formatCode>General</c:formatCode>
                <c:ptCount val="33"/>
                <c:pt idx="1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2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A-452D-82A9-2F4E4A19B50F}"/>
            </c:ext>
          </c:extLst>
        </c:ser>
        <c:ser>
          <c:idx val="3"/>
          <c:order val="3"/>
          <c:tx>
            <c:strRef>
              <c:f>'35 неделдя'!$H$1</c:f>
              <c:strCache>
                <c:ptCount val="1"/>
                <c:pt idx="0">
                  <c:v>Кредит(поступление)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неделдя'!$H$2:$H$34</c:f>
              <c:numCache>
                <c:formatCode>General</c:formatCode>
                <c:ptCount val="33"/>
                <c:pt idx="0">
                  <c:v>25000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50000</c:v>
                </c:pt>
                <c:pt idx="20">
                  <c:v>20000</c:v>
                </c:pt>
                <c:pt idx="21">
                  <c:v>60000</c:v>
                </c:pt>
                <c:pt idx="22">
                  <c:v>25000</c:v>
                </c:pt>
                <c:pt idx="23">
                  <c:v>40000</c:v>
                </c:pt>
                <c:pt idx="24">
                  <c:v>60000</c:v>
                </c:pt>
                <c:pt idx="25">
                  <c:v>30000</c:v>
                </c:pt>
                <c:pt idx="26">
                  <c:v>90000</c:v>
                </c:pt>
                <c:pt idx="27">
                  <c:v>90000</c:v>
                </c:pt>
                <c:pt idx="28">
                  <c:v>60000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1A-452D-82A9-2F4E4A19B50F}"/>
            </c:ext>
          </c:extLst>
        </c:ser>
        <c:ser>
          <c:idx val="4"/>
          <c:order val="4"/>
          <c:tx>
            <c:strRef>
              <c:f>'35 неделдя'!$I$1</c:f>
              <c:strCache>
                <c:ptCount val="1"/>
                <c:pt idx="0">
                  <c:v>Разница между прошлой и нынешней неделей по уплате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неделдя'!$I$2:$I$34</c:f>
              <c:numCache>
                <c:formatCode>General</c:formatCode>
                <c:ptCount val="33"/>
                <c:pt idx="0">
                  <c:v>-5000</c:v>
                </c:pt>
                <c:pt idx="1">
                  <c:v>5000</c:v>
                </c:pt>
                <c:pt idx="2">
                  <c:v>7000</c:v>
                </c:pt>
                <c:pt idx="3">
                  <c:v>7000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25000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60000</c:v>
                </c:pt>
                <c:pt idx="3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1A-452D-82A9-2F4E4A19B50F}"/>
            </c:ext>
          </c:extLst>
        </c:ser>
        <c:ser>
          <c:idx val="5"/>
          <c:order val="5"/>
          <c:tx>
            <c:strRef>
              <c:f>'35 неделдя'!$J$1</c:f>
              <c:strCache>
                <c:ptCount val="1"/>
                <c:pt idx="0">
                  <c:v>Плата за квартал(*3)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неделдя'!$J$2:$J$34</c:f>
              <c:numCache>
                <c:formatCode>General</c:formatCode>
                <c:ptCount val="33"/>
                <c:pt idx="0">
                  <c:v>30000</c:v>
                </c:pt>
                <c:pt idx="1">
                  <c:v>30000</c:v>
                </c:pt>
                <c:pt idx="2">
                  <c:v>10500</c:v>
                </c:pt>
                <c:pt idx="3">
                  <c:v>10500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10500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15000</c:v>
                </c:pt>
                <c:pt idx="3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1A-452D-82A9-2F4E4A19B50F}"/>
            </c:ext>
          </c:extLst>
        </c:ser>
        <c:ser>
          <c:idx val="6"/>
          <c:order val="6"/>
          <c:tx>
            <c:strRef>
              <c:f>'35 неделдя'!$K$1</c:f>
              <c:strCache>
                <c:ptCount val="1"/>
                <c:pt idx="0">
                  <c:v>Есть ли переплата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'35 неделдя'!$A$2:$D$34</c:f>
              <c:multiLvlStrCache>
                <c:ptCount val="33"/>
                <c:lvl>
                  <c:pt idx="0">
                    <c:v>Действующий</c:v>
                  </c:pt>
                  <c:pt idx="1">
                    <c:v>Действующий</c:v>
                  </c:pt>
                  <c:pt idx="2">
                    <c:v>Действующий</c:v>
                  </c:pt>
                  <c:pt idx="3">
                    <c:v>Действующий</c:v>
                  </c:pt>
                  <c:pt idx="4">
                    <c:v>Действующий</c:v>
                  </c:pt>
                  <c:pt idx="5">
                    <c:v>Действующий</c:v>
                  </c:pt>
                  <c:pt idx="6">
                    <c:v>Действующий</c:v>
                  </c:pt>
                  <c:pt idx="7">
                    <c:v>Действующий</c:v>
                  </c:pt>
                  <c:pt idx="8">
                    <c:v>Действующий</c:v>
                  </c:pt>
                  <c:pt idx="9">
                    <c:v>Действующий</c:v>
                  </c:pt>
                  <c:pt idx="10">
                    <c:v>Действующий</c:v>
                  </c:pt>
                  <c:pt idx="11">
                    <c:v>Действующий</c:v>
                  </c:pt>
                  <c:pt idx="12">
                    <c:v>Действующий</c:v>
                  </c:pt>
                  <c:pt idx="13">
                    <c:v>Действующий</c:v>
                  </c:pt>
                  <c:pt idx="14">
                    <c:v>Действующий</c:v>
                  </c:pt>
                  <c:pt idx="15">
                    <c:v>Действующий</c:v>
                  </c:pt>
                  <c:pt idx="16">
                    <c:v>Действующий</c:v>
                  </c:pt>
                  <c:pt idx="17">
                    <c:v>Действующий</c:v>
                  </c:pt>
                  <c:pt idx="18">
                    <c:v>Действующий</c:v>
                  </c:pt>
                  <c:pt idx="19">
                    <c:v>Действующий</c:v>
                  </c:pt>
                  <c:pt idx="20">
                    <c:v>Действующий</c:v>
                  </c:pt>
                  <c:pt idx="21">
                    <c:v>Действующий</c:v>
                  </c:pt>
                  <c:pt idx="22">
                    <c:v>Действующий</c:v>
                  </c:pt>
                  <c:pt idx="23">
                    <c:v>Действующий</c:v>
                  </c:pt>
                  <c:pt idx="24">
                    <c:v>Действующий</c:v>
                  </c:pt>
                  <c:pt idx="25">
                    <c:v>Действующий</c:v>
                  </c:pt>
                  <c:pt idx="26">
                    <c:v>Действующий</c:v>
                  </c:pt>
                  <c:pt idx="27">
                    <c:v>Действующий</c:v>
                  </c:pt>
                  <c:pt idx="28">
                    <c:v>Действующий</c:v>
                  </c:pt>
                  <c:pt idx="29">
                    <c:v>Действующий</c:v>
                  </c:pt>
                  <c:pt idx="30">
                    <c:v>Действующий</c:v>
                  </c:pt>
                  <c:pt idx="31">
                    <c:v>Действующий</c:v>
                  </c:pt>
                  <c:pt idx="32">
                    <c:v>Действующий</c:v>
                  </c:pt>
                </c:lvl>
                <c:lvl>
                  <c:pt idx="0">
                    <c:v>24.05.2023</c:v>
                  </c:pt>
                  <c:pt idx="1">
                    <c:v>18.07.2025</c:v>
                  </c:pt>
                  <c:pt idx="2">
                    <c:v>10.06.2022</c:v>
                  </c:pt>
                  <c:pt idx="3">
                    <c:v>13.06.2024</c:v>
                  </c:pt>
                  <c:pt idx="4">
                    <c:v>03.05.2023</c:v>
                  </c:pt>
                  <c:pt idx="5">
                    <c:v>12.05.2023</c:v>
                  </c:pt>
                  <c:pt idx="6">
                    <c:v>24.05.2023</c:v>
                  </c:pt>
                  <c:pt idx="7">
                    <c:v>29.11.2024</c:v>
                  </c:pt>
                  <c:pt idx="8">
                    <c:v>27.08.2026</c:v>
                  </c:pt>
                  <c:pt idx="9">
                    <c:v>28.04.2023</c:v>
                  </c:pt>
                  <c:pt idx="10">
                    <c:v>02.05.2023</c:v>
                  </c:pt>
                  <c:pt idx="11">
                    <c:v>02.05.2023</c:v>
                  </c:pt>
                  <c:pt idx="12">
                    <c:v>04.05.2023</c:v>
                  </c:pt>
                  <c:pt idx="13">
                    <c:v>16.05.2023</c:v>
                  </c:pt>
                  <c:pt idx="14">
                    <c:v>22.05.2023</c:v>
                  </c:pt>
                  <c:pt idx="15">
                    <c:v>12.03.2024</c:v>
                  </c:pt>
                  <c:pt idx="16">
                    <c:v>08.04.2024</c:v>
                  </c:pt>
                  <c:pt idx="17">
                    <c:v>11.09.2024</c:v>
                  </c:pt>
                  <c:pt idx="18">
                    <c:v>11.12.2024</c:v>
                  </c:pt>
                  <c:pt idx="19">
                    <c:v>23.12.2024</c:v>
                  </c:pt>
                  <c:pt idx="20">
                    <c:v>08.07.2025</c:v>
                  </c:pt>
                  <c:pt idx="21">
                    <c:v>27.08.2025</c:v>
                  </c:pt>
                  <c:pt idx="22">
                    <c:v>04.05.2023</c:v>
                  </c:pt>
                  <c:pt idx="23">
                    <c:v>10.02.2023</c:v>
                  </c:pt>
                  <c:pt idx="24">
                    <c:v>15.03.2023</c:v>
                  </c:pt>
                  <c:pt idx="25">
                    <c:v>02.05.2023</c:v>
                  </c:pt>
                  <c:pt idx="26">
                    <c:v>03.05.2023</c:v>
                  </c:pt>
                  <c:pt idx="27">
                    <c:v>18.05.2023</c:v>
                  </c:pt>
                  <c:pt idx="28">
                    <c:v>29.08.2023</c:v>
                  </c:pt>
                  <c:pt idx="29">
                    <c:v>01.08.2025</c:v>
                  </c:pt>
                  <c:pt idx="30">
                    <c:v>26.08.2026</c:v>
                  </c:pt>
                  <c:pt idx="31">
                    <c:v>25.08.2026</c:v>
                  </c:pt>
                  <c:pt idx="32">
                    <c:v>26.08.2026</c:v>
                  </c:pt>
                </c:lvl>
                <c:lvl>
                  <c:pt idx="0">
                    <c:v>6165000211</c:v>
                  </c:pt>
                  <c:pt idx="1">
                    <c:v>614400079608</c:v>
                  </c:pt>
                  <c:pt idx="2">
                    <c:v>611802701485</c:v>
                  </c:pt>
                  <c:pt idx="3">
                    <c:v>6162060981</c:v>
                  </c:pt>
                  <c:pt idx="4">
                    <c:v>6161093222</c:v>
                  </c:pt>
                  <c:pt idx="5">
                    <c:v>816030754</c:v>
                  </c:pt>
                  <c:pt idx="6">
                    <c:v>6168069324</c:v>
                  </c:pt>
                  <c:pt idx="7">
                    <c:v>6164142615</c:v>
                  </c:pt>
                  <c:pt idx="8">
                    <c:v>6142019551</c:v>
                  </c:pt>
                  <c:pt idx="9">
                    <c:v>6167110210</c:v>
                  </c:pt>
                  <c:pt idx="10">
                    <c:v>610203494950</c:v>
                  </c:pt>
                  <c:pt idx="11">
                    <c:v>6163213704</c:v>
                  </c:pt>
                  <c:pt idx="12">
                    <c:v>6168020872</c:v>
                  </c:pt>
                  <c:pt idx="13">
                    <c:v>6165193676</c:v>
                  </c:pt>
                  <c:pt idx="14">
                    <c:v>6155075962</c:v>
                  </c:pt>
                  <c:pt idx="15">
                    <c:v>6145002108</c:v>
                  </c:pt>
                  <c:pt idx="16">
                    <c:v>6140017083</c:v>
                  </c:pt>
                  <c:pt idx="17">
                    <c:v>612200303217</c:v>
                  </c:pt>
                  <c:pt idx="18">
                    <c:v>6168104988</c:v>
                  </c:pt>
                  <c:pt idx="19">
                    <c:v>613603766805</c:v>
                  </c:pt>
                  <c:pt idx="20">
                    <c:v>615420750061</c:v>
                  </c:pt>
                  <c:pt idx="21">
                    <c:v>615422118443</c:v>
                  </c:pt>
                  <c:pt idx="22">
                    <c:v>6141049970</c:v>
                  </c:pt>
                  <c:pt idx="23">
                    <c:v>6164271963</c:v>
                  </c:pt>
                  <c:pt idx="24">
                    <c:v>6155072256</c:v>
                  </c:pt>
                  <c:pt idx="25">
                    <c:v>6168057738</c:v>
                  </c:pt>
                  <c:pt idx="26">
                    <c:v>6161088141</c:v>
                  </c:pt>
                  <c:pt idx="27">
                    <c:v>615509586157</c:v>
                  </c:pt>
                  <c:pt idx="28">
                    <c:v>616804903101</c:v>
                  </c:pt>
                  <c:pt idx="29">
                    <c:v>615528584155</c:v>
                  </c:pt>
                  <c:pt idx="30">
                    <c:v>6166101572</c:v>
                  </c:pt>
                  <c:pt idx="31">
                    <c:v>6167210052</c:v>
                  </c:pt>
                  <c:pt idx="32">
                    <c:v>6154161778</c:v>
                  </c:pt>
                </c:lvl>
                <c:lvl>
                  <c:pt idx="0">
                    <c:v>АО "РГП"</c:v>
                  </c:pt>
                  <c:pt idx="1">
                    <c:v>ИП Гришин Владимир Георгиевич</c:v>
                  </c:pt>
                  <c:pt idx="2">
                    <c:v>ИП АРУТЮНЯН АРУТЮН ЛЕВАЕВИЧ</c:v>
                  </c:pt>
                  <c:pt idx="3">
                    <c:v>ООО СК "РОСТЭКО"</c:v>
                  </c:pt>
                  <c:pt idx="4">
                    <c:v>ООО «Югэнергомонтаж»</c:v>
                  </c:pt>
                  <c:pt idx="5">
                    <c:v>ООО «ИНКОМ»</c:v>
                  </c:pt>
                  <c:pt idx="6">
                    <c:v>ООО "Альтура Фасад"</c:v>
                  </c:pt>
                  <c:pt idx="7">
                    <c:v>ООО "МДК"</c:v>
                  </c:pt>
                  <c:pt idx="8">
                    <c:v>ООО "Алмаз"</c:v>
                  </c:pt>
                  <c:pt idx="9">
                    <c:v>ООО "Пластон-ЮГ"</c:v>
                  </c:pt>
                  <c:pt idx="10">
                    <c:v>ИП Назаренко Александр Петрович</c:v>
                  </c:pt>
                  <c:pt idx="11">
                    <c:v>ООО «ТрансФорте»</c:v>
                  </c:pt>
                  <c:pt idx="12">
                    <c:v>ООО "РОСТОВЭНЕРГОСТРОЙ-СЕРВИС"</c:v>
                  </c:pt>
                  <c:pt idx="13">
                    <c:v>ООО "ЮгХолодМонтаж"</c:v>
                  </c:pt>
                  <c:pt idx="14">
                    <c:v>ООО "СМКП"</c:v>
                  </c:pt>
                  <c:pt idx="15">
                    <c:v>ООО "ВЕЛЕС"</c:v>
                  </c:pt>
                  <c:pt idx="16">
                    <c:v>ООО "Инфрасфера"</c:v>
                  </c:pt>
                  <c:pt idx="17">
                    <c:v>ИП Пешекерян Андраник Асватурович</c:v>
                  </c:pt>
                  <c:pt idx="18">
                    <c:v>ООО "Крона"</c:v>
                  </c:pt>
                  <c:pt idx="19">
                    <c:v>ИП Андриянов Виталий Владимирович</c:v>
                  </c:pt>
                  <c:pt idx="20">
                    <c:v>ИП Гаджиагаев Арсен Гадживердиевич</c:v>
                  </c:pt>
                  <c:pt idx="21">
                    <c:v>ИП Белодерик Алексей Игоревич</c:v>
                  </c:pt>
                  <c:pt idx="22">
                    <c:v>ООО «Гидрострой»</c:v>
                  </c:pt>
                  <c:pt idx="23">
                    <c:v>ООО «ЭНЕРГОСТРОЙКОМПЛЕКТ»</c:v>
                  </c:pt>
                  <c:pt idx="24">
                    <c:v>ООО "ЮГТРАНСРЕСУРС"</c:v>
                  </c:pt>
                  <c:pt idx="25">
                    <c:v>ООО "Радуга"</c:v>
                  </c:pt>
                  <c:pt idx="26">
                    <c:v>ООО «КАПИТАЛ»</c:v>
                  </c:pt>
                  <c:pt idx="27">
                    <c:v>ИП АЙРАПЕТЯН ИГОРЬ АРШАВИРОВИЧ</c:v>
                  </c:pt>
                  <c:pt idx="28">
                    <c:v>ИП Лефтер Алексей Сергеевич</c:v>
                  </c:pt>
                  <c:pt idx="29">
                    <c:v>ИП Агапитов Сергей Александрович</c:v>
                  </c:pt>
                  <c:pt idx="30">
                    <c:v>ООО "Сфера"</c:v>
                  </c:pt>
                  <c:pt idx="31">
                    <c:v>ООО "ПЭС"</c:v>
                  </c:pt>
                  <c:pt idx="32">
                    <c:v>ООО "Атлон-Инвест"</c:v>
                  </c:pt>
                </c:lvl>
              </c:multiLvlStrCache>
            </c:multiLvlStrRef>
          </c:cat>
          <c:val>
            <c:numRef>
              <c:f>'35 неделдя'!$K$2:$K$34</c:f>
              <c:numCache>
                <c:formatCode>General</c:formatCode>
                <c:ptCount val="33"/>
                <c:pt idx="0">
                  <c:v>-35000</c:v>
                </c:pt>
                <c:pt idx="1">
                  <c:v>-25000</c:v>
                </c:pt>
                <c:pt idx="2">
                  <c:v>-3500</c:v>
                </c:pt>
                <c:pt idx="3">
                  <c:v>-3500</c:v>
                </c:pt>
                <c:pt idx="4">
                  <c:v>-20000</c:v>
                </c:pt>
                <c:pt idx="5">
                  <c:v>-20000</c:v>
                </c:pt>
                <c:pt idx="6">
                  <c:v>-20000</c:v>
                </c:pt>
                <c:pt idx="7">
                  <c:v>-20000</c:v>
                </c:pt>
                <c:pt idx="8">
                  <c:v>-20000</c:v>
                </c:pt>
                <c:pt idx="9">
                  <c:v>-10000</c:v>
                </c:pt>
                <c:pt idx="10">
                  <c:v>-10000</c:v>
                </c:pt>
                <c:pt idx="11">
                  <c:v>-10000</c:v>
                </c:pt>
                <c:pt idx="12">
                  <c:v>-10000</c:v>
                </c:pt>
                <c:pt idx="13">
                  <c:v>-10000</c:v>
                </c:pt>
                <c:pt idx="14">
                  <c:v>-10000</c:v>
                </c:pt>
                <c:pt idx="15">
                  <c:v>-10000</c:v>
                </c:pt>
                <c:pt idx="16">
                  <c:v>-10000</c:v>
                </c:pt>
                <c:pt idx="17">
                  <c:v>-10000</c:v>
                </c:pt>
                <c:pt idx="18">
                  <c:v>-10000</c:v>
                </c:pt>
                <c:pt idx="19">
                  <c:v>9500</c:v>
                </c:pt>
                <c:pt idx="20">
                  <c:v>-10000</c:v>
                </c:pt>
                <c:pt idx="21">
                  <c:v>-10000</c:v>
                </c:pt>
                <c:pt idx="22">
                  <c:v>-5000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45000</c:v>
                </c:pt>
                <c:pt idx="3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1A-452D-82A9-2F4E4A19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284496"/>
        <c:axId val="990284976"/>
      </c:barChart>
      <c:catAx>
        <c:axId val="99028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284976"/>
        <c:crosses val="autoZero"/>
        <c:auto val="1"/>
        <c:lblAlgn val="ctr"/>
        <c:lblOffset val="100"/>
        <c:noMultiLvlLbl val="0"/>
      </c:catAx>
      <c:valAx>
        <c:axId val="9902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2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D18861-0723-458C-8423-0B3E65DB05CB}">
  <sheetPr codeName="Диаграмма21"/>
  <sheetViews>
    <sheetView zoomScale="12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99979E-5145-4261-80F6-E330BEE93AD1}">
  <sheetPr codeName="Диаграмма22"/>
  <sheetViews>
    <sheetView zoomScale="12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2B24BC-A46E-4AC0-A6CD-F85D3300D668}">
  <sheetPr codeName="Диаграмма23"/>
  <sheetViews>
    <sheetView zoomScale="12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829934-3A35-4C6D-878D-735D32F5356E}">
  <sheetPr codeName="Диаграмма24"/>
  <sheetViews>
    <sheetView zoomScale="12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3D93B4-B253-4627-92C5-5984BF729103}">
  <sheetPr codeName="Диаграмма25"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7621</xdr:colOff>
      <xdr:row>0</xdr:row>
      <xdr:rowOff>0</xdr:rowOff>
    </xdr:from>
    <xdr:to>
      <xdr:col>23</xdr:col>
      <xdr:colOff>556261</xdr:colOff>
      <xdr:row>14</xdr:row>
      <xdr:rowOff>38270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275DEA2-EF57-4BBB-974C-608C78473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9361" y="0"/>
          <a:ext cx="7254240" cy="259859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</xdr:colOff>
      <xdr:row>14</xdr:row>
      <xdr:rowOff>144780</xdr:rowOff>
    </xdr:from>
    <xdr:to>
      <xdr:col>23</xdr:col>
      <xdr:colOff>533400</xdr:colOff>
      <xdr:row>29</xdr:row>
      <xdr:rowOff>82467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98129DD-C58D-4119-957D-DE0C5501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2220" y="2705100"/>
          <a:ext cx="7208520" cy="268088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</xdr:rowOff>
    </xdr:from>
    <xdr:to>
      <xdr:col>24</xdr:col>
      <xdr:colOff>38405</xdr:colOff>
      <xdr:row>16</xdr:row>
      <xdr:rowOff>38101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FC38A38-99BD-47A1-AA97-755DE9CB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2840" y="182881"/>
          <a:ext cx="7353605" cy="27813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15240</xdr:colOff>
      <xdr:row>16</xdr:row>
      <xdr:rowOff>175260</xdr:rowOff>
    </xdr:from>
    <xdr:to>
      <xdr:col>24</xdr:col>
      <xdr:colOff>0</xdr:colOff>
      <xdr:row>32</xdr:row>
      <xdr:rowOff>79375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8FA2369-D3B9-410A-9AFE-AEB5D3ECB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8080" y="3101340"/>
          <a:ext cx="7299960" cy="28301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28</xdr:col>
      <xdr:colOff>134736</xdr:colOff>
      <xdr:row>17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A5E2CC9-2DA9-4EB7-9E48-EBECE786B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580" y="0"/>
          <a:ext cx="9888336" cy="31089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28</xdr:col>
      <xdr:colOff>160020</xdr:colOff>
      <xdr:row>35</xdr:row>
      <xdr:rowOff>49399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FBB74AC-A472-40C9-ABAC-3065F2118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5580" y="3291840"/>
          <a:ext cx="9913620" cy="315835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25</xdr:col>
      <xdr:colOff>588540</xdr:colOff>
      <xdr:row>15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1A8DAC-0EF2-45DE-BF2D-4D10328F1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0"/>
          <a:ext cx="8513340" cy="27813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26</xdr:col>
      <xdr:colOff>0</xdr:colOff>
      <xdr:row>31</xdr:row>
      <xdr:rowOff>19884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CEF2774-04C0-4D1A-BFD7-3C7F9AA2F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5940" y="2926080"/>
          <a:ext cx="8534400" cy="27630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24</xdr:col>
      <xdr:colOff>137159</xdr:colOff>
      <xdr:row>15</xdr:row>
      <xdr:rowOff>106680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62ACA23-8DF9-41E4-B232-5FD59AF27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560" y="0"/>
          <a:ext cx="7452359" cy="28498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7620</xdr:colOff>
      <xdr:row>16</xdr:row>
      <xdr:rowOff>30481</xdr:rowOff>
    </xdr:from>
    <xdr:to>
      <xdr:col>24</xdr:col>
      <xdr:colOff>198120</xdr:colOff>
      <xdr:row>29</xdr:row>
      <xdr:rowOff>75155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E1BE892-4E6A-4B7D-BE1A-BF5467342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3180" y="2956561"/>
          <a:ext cx="7505700" cy="242211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28</xdr:col>
      <xdr:colOff>304800</xdr:colOff>
      <xdr:row>20</xdr:row>
      <xdr:rowOff>65590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8E9F0D4-A299-4F7B-8410-623FC13A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4220" y="0"/>
          <a:ext cx="10058400" cy="372319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28</xdr:col>
      <xdr:colOff>277091</xdr:colOff>
      <xdr:row>41</xdr:row>
      <xdr:rowOff>84551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7DCB2A2-5B85-4133-BA34-AAD0F322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4220" y="3840480"/>
          <a:ext cx="10030691" cy="374215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198120</xdr:colOff>
      <xdr:row>0</xdr:row>
      <xdr:rowOff>22860</xdr:rowOff>
    </xdr:from>
    <xdr:to>
      <xdr:col>27</xdr:col>
      <xdr:colOff>530629</xdr:colOff>
      <xdr:row>22</xdr:row>
      <xdr:rowOff>26207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CC04B3E-498C-4EA8-8F38-145A6D27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1240" y="22860"/>
          <a:ext cx="10086109" cy="4026707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203662</xdr:colOff>
      <xdr:row>22</xdr:row>
      <xdr:rowOff>152400</xdr:rowOff>
    </xdr:from>
    <xdr:to>
      <xdr:col>28</xdr:col>
      <xdr:colOff>65117</xdr:colOff>
      <xdr:row>37</xdr:row>
      <xdr:rowOff>2541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D1590C0-E28D-4629-AF98-2E30EAF94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26782" y="4175760"/>
          <a:ext cx="10224655" cy="25933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0</xdr:rowOff>
    </xdr:from>
    <xdr:to>
      <xdr:col>24</xdr:col>
      <xdr:colOff>208273</xdr:colOff>
      <xdr:row>11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B4646BF-9C0B-42AA-9AF2-874895A76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8021" y="0"/>
          <a:ext cx="7523472" cy="21640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0</xdr:colOff>
      <xdr:row>13</xdr:row>
      <xdr:rowOff>1</xdr:rowOff>
    </xdr:from>
    <xdr:to>
      <xdr:col>24</xdr:col>
      <xdr:colOff>251460</xdr:colOff>
      <xdr:row>26</xdr:row>
      <xdr:rowOff>77741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69E47-E9F7-4652-99CE-531B49BF3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28020" y="2377441"/>
          <a:ext cx="7566660" cy="24551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591670</xdr:colOff>
      <xdr:row>18</xdr:row>
      <xdr:rowOff>44823</xdr:rowOff>
    </xdr:from>
    <xdr:to>
      <xdr:col>28</xdr:col>
      <xdr:colOff>277905</xdr:colOff>
      <xdr:row>35</xdr:row>
      <xdr:rowOff>117458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123CC7-2718-4430-B3CE-D506EC32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4941" y="3272117"/>
          <a:ext cx="10049435" cy="312063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28</xdr:col>
      <xdr:colOff>322729</xdr:colOff>
      <xdr:row>17</xdr:row>
      <xdr:rowOff>42099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896A5B-FB77-4B29-B8CC-2209A0D6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2871" y="0"/>
          <a:ext cx="10076329" cy="30900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29</xdr:col>
      <xdr:colOff>566057</xdr:colOff>
      <xdr:row>21</xdr:row>
      <xdr:rowOff>98598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A423D66-12BE-422E-9F1E-9618A1BCA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9057" y="0"/>
          <a:ext cx="11538857" cy="3984798"/>
        </a:xfrm>
        <a:prstGeom prst="rect">
          <a:avLst/>
        </a:prstGeom>
      </xdr:spPr>
    </xdr:pic>
    <xdr:clientData/>
  </xdr:twoCellAnchor>
  <xdr:twoCellAnchor editAs="oneCell">
    <xdr:from>
      <xdr:col>11</xdr:col>
      <xdr:colOff>32657</xdr:colOff>
      <xdr:row>22</xdr:row>
      <xdr:rowOff>174171</xdr:rowOff>
    </xdr:from>
    <xdr:to>
      <xdr:col>30</xdr:col>
      <xdr:colOff>21772</xdr:colOff>
      <xdr:row>49</xdr:row>
      <xdr:rowOff>34319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71A166E-94E6-4B47-A36F-39112F37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1714" y="4245428"/>
          <a:ext cx="11571515" cy="48566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609599</xdr:colOff>
      <xdr:row>0</xdr:row>
      <xdr:rowOff>0</xdr:rowOff>
    </xdr:from>
    <xdr:to>
      <xdr:col>21</xdr:col>
      <xdr:colOff>530044</xdr:colOff>
      <xdr:row>19</xdr:row>
      <xdr:rowOff>13251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19F399-4F7E-4A03-94FB-FCE33AFA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129" y="0"/>
          <a:ext cx="6016445" cy="353832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1</xdr:colOff>
      <xdr:row>20</xdr:row>
      <xdr:rowOff>0</xdr:rowOff>
    </xdr:from>
    <xdr:to>
      <xdr:col>21</xdr:col>
      <xdr:colOff>555173</xdr:colOff>
      <xdr:row>33</xdr:row>
      <xdr:rowOff>82406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8602EAF-F644-4A12-9CF9-718E6D58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8658" y="3701143"/>
          <a:ext cx="6041572" cy="24881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0</xdr:rowOff>
    </xdr:from>
    <xdr:to>
      <xdr:col>26</xdr:col>
      <xdr:colOff>96585</xdr:colOff>
      <xdr:row>17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200CC8-347B-403E-8B63-DB1A38EF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4181" y="0"/>
          <a:ext cx="8630984" cy="32232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28</xdr:col>
      <xdr:colOff>333085</xdr:colOff>
      <xdr:row>20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57B16B7-EDB9-417F-A1AA-71EFEEF46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8520" y="0"/>
          <a:ext cx="10086685" cy="3733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15240</xdr:colOff>
      <xdr:row>21</xdr:row>
      <xdr:rowOff>121920</xdr:rowOff>
    </xdr:from>
    <xdr:to>
      <xdr:col>28</xdr:col>
      <xdr:colOff>312419</xdr:colOff>
      <xdr:row>41</xdr:row>
      <xdr:rowOff>149113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16943EE-46A8-4736-9FA5-1104BD019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33760" y="3962400"/>
          <a:ext cx="10050779" cy="368479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0</xdr:rowOff>
    </xdr:from>
    <xdr:to>
      <xdr:col>27</xdr:col>
      <xdr:colOff>76201</xdr:colOff>
      <xdr:row>18</xdr:row>
      <xdr:rowOff>49035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B4D088-B8CB-456C-B475-46A1166DA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7021" y="0"/>
          <a:ext cx="8991600" cy="33408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1</xdr:colOff>
      <xdr:row>19</xdr:row>
      <xdr:rowOff>0</xdr:rowOff>
    </xdr:from>
    <xdr:to>
      <xdr:col>27</xdr:col>
      <xdr:colOff>71711</xdr:colOff>
      <xdr:row>37</xdr:row>
      <xdr:rowOff>15240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46A2B2-E619-47EB-81B9-ECA12D6C4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7021" y="3474720"/>
          <a:ext cx="8987110" cy="33070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</xdr:rowOff>
    </xdr:from>
    <xdr:to>
      <xdr:col>27</xdr:col>
      <xdr:colOff>555037</xdr:colOff>
      <xdr:row>16</xdr:row>
      <xdr:rowOff>22861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D66290-334B-4121-9F26-3F8195AD0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820" y="1"/>
          <a:ext cx="9699037" cy="29489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1</xdr:row>
      <xdr:rowOff>1</xdr:rowOff>
    </xdr:from>
    <xdr:to>
      <xdr:col>28</xdr:col>
      <xdr:colOff>601981</xdr:colOff>
      <xdr:row>21</xdr:row>
      <xdr:rowOff>176738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4F7A32-4A88-4970-B287-03527434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5021" y="182881"/>
          <a:ext cx="10355580" cy="383433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7621</xdr:colOff>
      <xdr:row>22</xdr:row>
      <xdr:rowOff>160020</xdr:rowOff>
    </xdr:from>
    <xdr:to>
      <xdr:col>29</xdr:col>
      <xdr:colOff>16543</xdr:colOff>
      <xdr:row>42</xdr:row>
      <xdr:rowOff>129540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CFC073-2CBA-4A4F-88ED-A90DF7B47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2641" y="4183380"/>
          <a:ext cx="10372122" cy="3627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0</xdr:row>
      <xdr:rowOff>0</xdr:rowOff>
    </xdr:from>
    <xdr:to>
      <xdr:col>27</xdr:col>
      <xdr:colOff>522085</xdr:colOff>
      <xdr:row>16</xdr:row>
      <xdr:rowOff>160020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F95FEE4-19E3-4458-9B03-44E21DCF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2761" y="0"/>
          <a:ext cx="9056484" cy="30861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13</xdr:col>
      <xdr:colOff>7620</xdr:colOff>
      <xdr:row>18</xdr:row>
      <xdr:rowOff>30480</xdr:rowOff>
    </xdr:from>
    <xdr:to>
      <xdr:col>27</xdr:col>
      <xdr:colOff>551481</xdr:colOff>
      <xdr:row>35</xdr:row>
      <xdr:rowOff>45720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9BE35B8-1CBC-458E-80CF-B41A2B2D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0380" y="3322320"/>
          <a:ext cx="9078261" cy="3124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0</xdr:rowOff>
    </xdr:from>
    <xdr:to>
      <xdr:col>25</xdr:col>
      <xdr:colOff>236221</xdr:colOff>
      <xdr:row>16</xdr:row>
      <xdr:rowOff>97801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01BED62-BB71-43E2-9D25-2EA98853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061" y="0"/>
          <a:ext cx="8161020" cy="302388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22860</xdr:colOff>
      <xdr:row>17</xdr:row>
      <xdr:rowOff>114302</xdr:rowOff>
    </xdr:from>
    <xdr:to>
      <xdr:col>25</xdr:col>
      <xdr:colOff>243840</xdr:colOff>
      <xdr:row>33</xdr:row>
      <xdr:rowOff>120550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3FFB2E3-894D-4CE5-965D-91DB33056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7920" y="3223262"/>
          <a:ext cx="8145780" cy="293232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F98E845-AB13-65E3-ED83-DC8276809D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6021C3-7A23-C14D-6CEE-02B6467439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695AE2-7C9A-12ED-6BC6-044BFC774F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059970-669B-F5C4-F97A-971F23DD72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07000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8B2EB1-65E7-04D6-6343-F992059BA0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0</xdr:row>
      <xdr:rowOff>95250</xdr:rowOff>
    </xdr:from>
    <xdr:to>
      <xdr:col>34</xdr:col>
      <xdr:colOff>484104</xdr:colOff>
      <xdr:row>23</xdr:row>
      <xdr:rowOff>78740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A1FA6FB-8CE7-4F86-9D14-59203E1A8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76900" y="95250"/>
          <a:ext cx="11850604" cy="4218940"/>
        </a:xfrm>
        <a:prstGeom prst="rect">
          <a:avLst/>
        </a:prstGeom>
      </xdr:spPr>
    </xdr:pic>
    <xdr:clientData/>
  </xdr:twoCellAnchor>
  <xdr:twoCellAnchor editAs="oneCell">
    <xdr:from>
      <xdr:col>13</xdr:col>
      <xdr:colOff>425450</xdr:colOff>
      <xdr:row>25</xdr:row>
      <xdr:rowOff>139700</xdr:rowOff>
    </xdr:from>
    <xdr:to>
      <xdr:col>32</xdr:col>
      <xdr:colOff>468983</xdr:colOff>
      <xdr:row>50</xdr:row>
      <xdr:rowOff>32656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A06BE58-7510-4AB6-9EA8-80789292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27550" y="4743450"/>
          <a:ext cx="11817927" cy="44967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</xdr:colOff>
      <xdr:row>0</xdr:row>
      <xdr:rowOff>22861</xdr:rowOff>
    </xdr:from>
    <xdr:to>
      <xdr:col>24</xdr:col>
      <xdr:colOff>214597</xdr:colOff>
      <xdr:row>14</xdr:row>
      <xdr:rowOff>167641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FA3C199-F126-47F4-9868-6297D956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22861"/>
          <a:ext cx="7514557" cy="2705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16</xdr:row>
      <xdr:rowOff>0</xdr:rowOff>
    </xdr:from>
    <xdr:to>
      <xdr:col>24</xdr:col>
      <xdr:colOff>213361</xdr:colOff>
      <xdr:row>32</xdr:row>
      <xdr:rowOff>133588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7634431-E488-4BDD-A737-C64DE5B9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57461" y="2926080"/>
          <a:ext cx="7528560" cy="3059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C42E-B9B5-4C5A-85C7-D732EC378661}">
  <sheetPr codeName="Лист1"/>
  <dimension ref="A1:M229"/>
  <sheetViews>
    <sheetView workbookViewId="0">
      <selection activeCell="J27" sqref="J27"/>
    </sheetView>
  </sheetViews>
  <sheetFormatPr defaultRowHeight="14.5" x14ac:dyDescent="0.35"/>
  <cols>
    <col min="1" max="1" width="43.90625" bestFit="1" customWidth="1"/>
    <col min="2" max="2" width="12" bestFit="1" customWidth="1"/>
    <col min="3" max="3" width="18.453125" bestFit="1" customWidth="1"/>
    <col min="4" max="4" width="15.90625" bestFit="1" customWidth="1"/>
    <col min="9" max="9" width="11.81640625" customWidth="1"/>
    <col min="10" max="10" width="12.36328125" bestFit="1" customWidth="1"/>
    <col min="12" max="12" width="18.36328125" bestFit="1" customWidth="1"/>
    <col min="13" max="13" width="15.08984375" style="21" customWidth="1"/>
  </cols>
  <sheetData>
    <row r="1" spans="1:13" x14ac:dyDescent="0.35">
      <c r="A1" s="31" t="s">
        <v>64</v>
      </c>
      <c r="B1" s="31" t="s">
        <v>65</v>
      </c>
      <c r="C1" s="31" t="s">
        <v>66</v>
      </c>
      <c r="D1" s="31" t="s">
        <v>67</v>
      </c>
      <c r="E1" s="31" t="s">
        <v>68</v>
      </c>
      <c r="F1" s="31" t="s">
        <v>70</v>
      </c>
      <c r="J1" s="15">
        <v>25057500</v>
      </c>
      <c r="L1" t="s">
        <v>1069</v>
      </c>
      <c r="M1" s="21">
        <f>SUM(H112:H229)</f>
        <v>2998500</v>
      </c>
    </row>
    <row r="2" spans="1:13" x14ac:dyDescent="0.35">
      <c r="A2" t="s">
        <v>458</v>
      </c>
      <c r="B2">
        <v>816034124</v>
      </c>
      <c r="C2" t="s">
        <v>459</v>
      </c>
      <c r="D2" t="s">
        <v>2</v>
      </c>
      <c r="E2">
        <v>10000</v>
      </c>
      <c r="F2">
        <v>2000</v>
      </c>
      <c r="G2">
        <f>E2*3</f>
        <v>30000</v>
      </c>
      <c r="H2">
        <f>F2-G2</f>
        <v>-28000</v>
      </c>
      <c r="J2" s="15">
        <f>SUM(F2:F107)</f>
        <v>1234300</v>
      </c>
      <c r="L2" t="s">
        <v>1070</v>
      </c>
      <c r="M2" s="21">
        <f>J4-M1</f>
        <v>151300</v>
      </c>
    </row>
    <row r="3" spans="1:13" x14ac:dyDescent="0.35">
      <c r="A3" t="s">
        <v>460</v>
      </c>
      <c r="B3">
        <v>6104004882</v>
      </c>
      <c r="C3" t="s">
        <v>93</v>
      </c>
      <c r="D3" t="s">
        <v>2</v>
      </c>
      <c r="E3">
        <v>10000</v>
      </c>
      <c r="F3">
        <v>2000</v>
      </c>
      <c r="G3">
        <f t="shared" ref="G3:G65" si="0">E3*3</f>
        <v>30000</v>
      </c>
      <c r="H3">
        <f t="shared" ref="H3:H65" si="1">F3-G3</f>
        <v>-28000</v>
      </c>
      <c r="J3" s="15">
        <f>SUM(G112:G229)</f>
        <v>1915500</v>
      </c>
    </row>
    <row r="4" spans="1:13" x14ac:dyDescent="0.35">
      <c r="A4" t="s">
        <v>461</v>
      </c>
      <c r="B4">
        <v>6165226226</v>
      </c>
      <c r="C4" t="s">
        <v>93</v>
      </c>
      <c r="D4" t="s">
        <v>2</v>
      </c>
      <c r="E4">
        <v>10000</v>
      </c>
      <c r="F4">
        <v>2000</v>
      </c>
      <c r="G4">
        <f t="shared" si="0"/>
        <v>30000</v>
      </c>
      <c r="H4">
        <f t="shared" si="1"/>
        <v>-28000</v>
      </c>
      <c r="I4" t="s">
        <v>775</v>
      </c>
      <c r="J4" s="17">
        <f>J2+J3</f>
        <v>3149800</v>
      </c>
    </row>
    <row r="5" spans="1:13" x14ac:dyDescent="0.35">
      <c r="A5" t="s">
        <v>462</v>
      </c>
      <c r="B5">
        <v>6148560037</v>
      </c>
      <c r="C5" t="s">
        <v>145</v>
      </c>
      <c r="D5" t="s">
        <v>2</v>
      </c>
      <c r="E5">
        <v>10000</v>
      </c>
      <c r="F5">
        <v>2000</v>
      </c>
      <c r="G5">
        <f t="shared" si="0"/>
        <v>30000</v>
      </c>
      <c r="H5">
        <f t="shared" si="1"/>
        <v>-28000</v>
      </c>
      <c r="I5" t="s">
        <v>774</v>
      </c>
      <c r="J5" s="17">
        <f>J1-J4</f>
        <v>21907700</v>
      </c>
    </row>
    <row r="6" spans="1:13" x14ac:dyDescent="0.35">
      <c r="A6" t="s">
        <v>204</v>
      </c>
      <c r="B6">
        <v>6165232981</v>
      </c>
      <c r="C6" t="s">
        <v>36</v>
      </c>
      <c r="D6" t="s">
        <v>2</v>
      </c>
      <c r="E6">
        <v>10000</v>
      </c>
      <c r="F6">
        <v>2000</v>
      </c>
      <c r="G6">
        <f t="shared" si="0"/>
        <v>30000</v>
      </c>
      <c r="H6">
        <f t="shared" si="1"/>
        <v>-28000</v>
      </c>
    </row>
    <row r="7" spans="1:13" x14ac:dyDescent="0.35">
      <c r="A7" t="s">
        <v>254</v>
      </c>
      <c r="B7">
        <v>6102070625</v>
      </c>
      <c r="C7" t="s">
        <v>255</v>
      </c>
      <c r="D7" t="s">
        <v>2</v>
      </c>
      <c r="E7">
        <v>10000</v>
      </c>
      <c r="F7">
        <v>2000</v>
      </c>
      <c r="G7">
        <f t="shared" si="0"/>
        <v>30000</v>
      </c>
      <c r="H7">
        <f t="shared" si="1"/>
        <v>-28000</v>
      </c>
    </row>
    <row r="8" spans="1:13" x14ac:dyDescent="0.35">
      <c r="A8" t="s">
        <v>182</v>
      </c>
      <c r="B8">
        <v>6165187104</v>
      </c>
      <c r="C8" t="s">
        <v>79</v>
      </c>
      <c r="D8" t="s">
        <v>2</v>
      </c>
      <c r="E8">
        <v>10000</v>
      </c>
      <c r="F8">
        <v>4000</v>
      </c>
      <c r="G8">
        <f t="shared" si="0"/>
        <v>30000</v>
      </c>
      <c r="H8">
        <f t="shared" si="1"/>
        <v>-26000</v>
      </c>
    </row>
    <row r="9" spans="1:13" x14ac:dyDescent="0.35">
      <c r="A9" t="s">
        <v>463</v>
      </c>
      <c r="B9">
        <v>615522305969</v>
      </c>
      <c r="C9" t="s">
        <v>21</v>
      </c>
      <c r="D9" t="s">
        <v>2</v>
      </c>
      <c r="E9">
        <v>10000</v>
      </c>
      <c r="F9">
        <v>8000</v>
      </c>
      <c r="G9">
        <f t="shared" si="0"/>
        <v>30000</v>
      </c>
      <c r="H9">
        <f t="shared" si="1"/>
        <v>-22000</v>
      </c>
    </row>
    <row r="10" spans="1:13" x14ac:dyDescent="0.35">
      <c r="A10" t="s">
        <v>464</v>
      </c>
      <c r="B10">
        <v>6154161104</v>
      </c>
      <c r="C10" t="s">
        <v>465</v>
      </c>
      <c r="D10" t="s">
        <v>2</v>
      </c>
      <c r="E10">
        <v>10000</v>
      </c>
      <c r="F10">
        <v>8000</v>
      </c>
      <c r="G10">
        <f t="shared" si="0"/>
        <v>30000</v>
      </c>
      <c r="H10">
        <f t="shared" si="1"/>
        <v>-22000</v>
      </c>
    </row>
    <row r="11" spans="1:13" x14ac:dyDescent="0.35">
      <c r="A11" t="s">
        <v>78</v>
      </c>
      <c r="B11">
        <v>814173612</v>
      </c>
      <c r="C11" t="s">
        <v>79</v>
      </c>
      <c r="D11" t="s">
        <v>2</v>
      </c>
      <c r="E11">
        <v>10000</v>
      </c>
      <c r="F11">
        <v>10000</v>
      </c>
      <c r="G11">
        <f t="shared" si="0"/>
        <v>30000</v>
      </c>
      <c r="H11">
        <f t="shared" si="1"/>
        <v>-20000</v>
      </c>
    </row>
    <row r="12" spans="1:13" x14ac:dyDescent="0.35">
      <c r="A12" t="s">
        <v>466</v>
      </c>
      <c r="B12">
        <v>6166128944</v>
      </c>
      <c r="C12" t="s">
        <v>467</v>
      </c>
      <c r="D12" t="s">
        <v>2</v>
      </c>
      <c r="E12">
        <v>10000</v>
      </c>
      <c r="F12">
        <v>10000</v>
      </c>
      <c r="G12">
        <f t="shared" si="0"/>
        <v>30000</v>
      </c>
      <c r="H12">
        <f t="shared" si="1"/>
        <v>-20000</v>
      </c>
    </row>
    <row r="13" spans="1:13" x14ac:dyDescent="0.35">
      <c r="A13" t="s">
        <v>468</v>
      </c>
      <c r="B13">
        <v>6165232759</v>
      </c>
      <c r="C13" t="s">
        <v>469</v>
      </c>
      <c r="D13" t="s">
        <v>2</v>
      </c>
      <c r="E13">
        <v>10000</v>
      </c>
      <c r="F13">
        <v>10000</v>
      </c>
      <c r="G13">
        <f t="shared" si="0"/>
        <v>30000</v>
      </c>
      <c r="H13">
        <f t="shared" si="1"/>
        <v>-20000</v>
      </c>
    </row>
    <row r="14" spans="1:13" x14ac:dyDescent="0.35">
      <c r="A14" t="s">
        <v>215</v>
      </c>
      <c r="B14">
        <v>6154093990</v>
      </c>
      <c r="C14" t="s">
        <v>216</v>
      </c>
      <c r="D14" t="s">
        <v>2</v>
      </c>
      <c r="E14">
        <v>10000</v>
      </c>
      <c r="F14">
        <v>10000</v>
      </c>
      <c r="G14">
        <f t="shared" si="0"/>
        <v>30000</v>
      </c>
      <c r="H14">
        <f t="shared" si="1"/>
        <v>-20000</v>
      </c>
    </row>
    <row r="15" spans="1:13" x14ac:dyDescent="0.35">
      <c r="A15" t="s">
        <v>470</v>
      </c>
      <c r="B15">
        <v>6163234905</v>
      </c>
      <c r="C15" t="s">
        <v>471</v>
      </c>
      <c r="D15" t="s">
        <v>2</v>
      </c>
      <c r="E15">
        <v>10000</v>
      </c>
      <c r="F15">
        <v>10000</v>
      </c>
      <c r="G15">
        <f t="shared" si="0"/>
        <v>30000</v>
      </c>
      <c r="H15">
        <f t="shared" si="1"/>
        <v>-20000</v>
      </c>
    </row>
    <row r="16" spans="1:13" x14ac:dyDescent="0.35">
      <c r="A16" t="s">
        <v>472</v>
      </c>
      <c r="B16">
        <v>610209104639</v>
      </c>
      <c r="C16" t="s">
        <v>193</v>
      </c>
      <c r="D16" t="s">
        <v>2</v>
      </c>
      <c r="E16">
        <v>10000</v>
      </c>
      <c r="F16">
        <v>10000</v>
      </c>
      <c r="G16">
        <f t="shared" si="0"/>
        <v>30000</v>
      </c>
      <c r="H16">
        <f t="shared" si="1"/>
        <v>-20000</v>
      </c>
    </row>
    <row r="17" spans="1:8" x14ac:dyDescent="0.35">
      <c r="A17" t="s">
        <v>349</v>
      </c>
      <c r="B17">
        <v>773430393218</v>
      </c>
      <c r="C17" t="s">
        <v>350</v>
      </c>
      <c r="D17" t="s">
        <v>2</v>
      </c>
      <c r="E17">
        <v>10000</v>
      </c>
      <c r="F17">
        <v>10000</v>
      </c>
      <c r="G17">
        <f t="shared" si="0"/>
        <v>30000</v>
      </c>
      <c r="H17">
        <f t="shared" si="1"/>
        <v>-20000</v>
      </c>
    </row>
    <row r="18" spans="1:8" x14ac:dyDescent="0.35">
      <c r="A18" t="s">
        <v>473</v>
      </c>
      <c r="B18">
        <v>6147019890</v>
      </c>
      <c r="C18" t="s">
        <v>474</v>
      </c>
      <c r="D18" t="s">
        <v>2</v>
      </c>
      <c r="E18">
        <v>10000</v>
      </c>
      <c r="F18">
        <v>10000</v>
      </c>
      <c r="G18">
        <f t="shared" si="0"/>
        <v>30000</v>
      </c>
      <c r="H18">
        <f t="shared" si="1"/>
        <v>-20000</v>
      </c>
    </row>
    <row r="19" spans="1:8" x14ac:dyDescent="0.35">
      <c r="A19" t="s">
        <v>475</v>
      </c>
      <c r="B19">
        <v>6143101287</v>
      </c>
      <c r="C19" t="s">
        <v>476</v>
      </c>
      <c r="D19" t="s">
        <v>2</v>
      </c>
      <c r="E19">
        <v>10000</v>
      </c>
      <c r="F19">
        <v>10000</v>
      </c>
      <c r="G19">
        <f t="shared" si="0"/>
        <v>30000</v>
      </c>
      <c r="H19">
        <f t="shared" si="1"/>
        <v>-20000</v>
      </c>
    </row>
    <row r="20" spans="1:8" x14ac:dyDescent="0.35">
      <c r="A20" t="s">
        <v>351</v>
      </c>
      <c r="B20">
        <v>6102081521</v>
      </c>
      <c r="C20" t="s">
        <v>352</v>
      </c>
      <c r="D20" t="s">
        <v>2</v>
      </c>
      <c r="E20">
        <v>10000</v>
      </c>
      <c r="F20">
        <v>10000</v>
      </c>
      <c r="G20">
        <f t="shared" si="0"/>
        <v>30000</v>
      </c>
      <c r="H20">
        <f t="shared" si="1"/>
        <v>-20000</v>
      </c>
    </row>
    <row r="21" spans="1:8" x14ac:dyDescent="0.35">
      <c r="A21" t="s">
        <v>477</v>
      </c>
      <c r="B21">
        <v>613500708223</v>
      </c>
      <c r="C21" t="s">
        <v>478</v>
      </c>
      <c r="D21" t="s">
        <v>2</v>
      </c>
      <c r="E21">
        <v>10000</v>
      </c>
      <c r="F21">
        <v>10000</v>
      </c>
      <c r="G21">
        <f t="shared" si="0"/>
        <v>30000</v>
      </c>
      <c r="H21">
        <f t="shared" si="1"/>
        <v>-20000</v>
      </c>
    </row>
    <row r="22" spans="1:8" x14ac:dyDescent="0.35">
      <c r="A22" t="s">
        <v>479</v>
      </c>
      <c r="B22">
        <v>6164148293</v>
      </c>
      <c r="C22" t="s">
        <v>480</v>
      </c>
      <c r="D22" t="s">
        <v>2</v>
      </c>
      <c r="E22">
        <v>10000</v>
      </c>
      <c r="F22">
        <v>10000</v>
      </c>
      <c r="G22">
        <f t="shared" si="0"/>
        <v>30000</v>
      </c>
      <c r="H22">
        <f t="shared" si="1"/>
        <v>-20000</v>
      </c>
    </row>
    <row r="23" spans="1:8" x14ac:dyDescent="0.35">
      <c r="A23" t="s">
        <v>481</v>
      </c>
      <c r="B23">
        <v>7710945899</v>
      </c>
      <c r="C23" t="s">
        <v>27</v>
      </c>
      <c r="D23" t="s">
        <v>2</v>
      </c>
      <c r="E23">
        <v>10000</v>
      </c>
      <c r="F23">
        <v>12000</v>
      </c>
      <c r="G23">
        <f t="shared" si="0"/>
        <v>30000</v>
      </c>
      <c r="H23">
        <f t="shared" si="1"/>
        <v>-18000</v>
      </c>
    </row>
    <row r="24" spans="1:8" x14ac:dyDescent="0.35">
      <c r="A24" t="s">
        <v>348</v>
      </c>
      <c r="B24">
        <v>6154001478</v>
      </c>
      <c r="C24" t="s">
        <v>12</v>
      </c>
      <c r="D24" t="s">
        <v>2</v>
      </c>
      <c r="E24">
        <v>10000</v>
      </c>
      <c r="F24">
        <v>13400</v>
      </c>
      <c r="G24">
        <f t="shared" si="0"/>
        <v>30000</v>
      </c>
      <c r="H24">
        <f t="shared" si="1"/>
        <v>-16600</v>
      </c>
    </row>
    <row r="25" spans="1:8" x14ac:dyDescent="0.35">
      <c r="A25" t="s">
        <v>338</v>
      </c>
      <c r="B25">
        <v>6164307585</v>
      </c>
      <c r="C25" t="s">
        <v>339</v>
      </c>
      <c r="D25" t="s">
        <v>2</v>
      </c>
      <c r="E25">
        <v>5000</v>
      </c>
      <c r="F25">
        <v>5000</v>
      </c>
      <c r="G25">
        <f t="shared" si="0"/>
        <v>15000</v>
      </c>
      <c r="H25">
        <f t="shared" si="1"/>
        <v>-10000</v>
      </c>
    </row>
    <row r="26" spans="1:8" x14ac:dyDescent="0.35">
      <c r="A26" t="s">
        <v>482</v>
      </c>
      <c r="B26">
        <v>6165212086</v>
      </c>
      <c r="C26" t="s">
        <v>483</v>
      </c>
      <c r="D26" t="s">
        <v>2</v>
      </c>
      <c r="E26">
        <v>5000</v>
      </c>
      <c r="F26">
        <v>5000</v>
      </c>
      <c r="G26">
        <f t="shared" si="0"/>
        <v>15000</v>
      </c>
      <c r="H26">
        <f t="shared" si="1"/>
        <v>-10000</v>
      </c>
    </row>
    <row r="27" spans="1:8" x14ac:dyDescent="0.35">
      <c r="A27" t="s">
        <v>484</v>
      </c>
      <c r="B27">
        <v>6161066902</v>
      </c>
      <c r="C27" t="s">
        <v>483</v>
      </c>
      <c r="D27" t="s">
        <v>2</v>
      </c>
      <c r="E27">
        <v>5000</v>
      </c>
      <c r="F27">
        <v>5000</v>
      </c>
      <c r="G27">
        <f t="shared" si="0"/>
        <v>15000</v>
      </c>
      <c r="H27">
        <f t="shared" si="1"/>
        <v>-10000</v>
      </c>
    </row>
    <row r="28" spans="1:8" x14ac:dyDescent="0.35">
      <c r="A28" t="s">
        <v>485</v>
      </c>
      <c r="B28">
        <v>6141059777</v>
      </c>
      <c r="C28" t="s">
        <v>486</v>
      </c>
      <c r="D28" t="s">
        <v>2</v>
      </c>
      <c r="E28">
        <v>5000</v>
      </c>
      <c r="F28">
        <v>5000</v>
      </c>
      <c r="G28">
        <f t="shared" si="0"/>
        <v>15000</v>
      </c>
      <c r="H28">
        <f t="shared" si="1"/>
        <v>-10000</v>
      </c>
    </row>
    <row r="29" spans="1:8" x14ac:dyDescent="0.35">
      <c r="A29" t="s">
        <v>487</v>
      </c>
      <c r="B29">
        <v>616112174231</v>
      </c>
      <c r="C29" t="s">
        <v>488</v>
      </c>
      <c r="D29" t="s">
        <v>2</v>
      </c>
      <c r="E29">
        <v>5000</v>
      </c>
      <c r="F29">
        <v>5000</v>
      </c>
      <c r="G29">
        <f t="shared" si="0"/>
        <v>15000</v>
      </c>
      <c r="H29">
        <f t="shared" si="1"/>
        <v>-10000</v>
      </c>
    </row>
    <row r="30" spans="1:8" x14ac:dyDescent="0.35">
      <c r="A30" t="s">
        <v>177</v>
      </c>
      <c r="B30">
        <v>6114018161</v>
      </c>
      <c r="C30" t="s">
        <v>178</v>
      </c>
      <c r="D30" t="s">
        <v>2</v>
      </c>
      <c r="E30">
        <v>5000</v>
      </c>
      <c r="F30">
        <v>5000</v>
      </c>
      <c r="G30">
        <f t="shared" si="0"/>
        <v>15000</v>
      </c>
      <c r="H30">
        <f t="shared" si="1"/>
        <v>-10000</v>
      </c>
    </row>
    <row r="31" spans="1:8" x14ac:dyDescent="0.35">
      <c r="A31" t="s">
        <v>239</v>
      </c>
      <c r="B31">
        <v>6140004768</v>
      </c>
      <c r="C31" t="s">
        <v>178</v>
      </c>
      <c r="D31" t="s">
        <v>2</v>
      </c>
      <c r="E31">
        <v>5000</v>
      </c>
      <c r="F31">
        <v>5000</v>
      </c>
      <c r="G31">
        <f t="shared" si="0"/>
        <v>15000</v>
      </c>
      <c r="H31">
        <f t="shared" si="1"/>
        <v>-10000</v>
      </c>
    </row>
    <row r="32" spans="1:8" x14ac:dyDescent="0.35">
      <c r="A32" t="s">
        <v>489</v>
      </c>
      <c r="B32">
        <v>612901571528</v>
      </c>
      <c r="C32" t="s">
        <v>490</v>
      </c>
      <c r="D32" t="s">
        <v>2</v>
      </c>
      <c r="E32">
        <v>5000</v>
      </c>
      <c r="F32">
        <v>5000</v>
      </c>
      <c r="G32">
        <f t="shared" si="0"/>
        <v>15000</v>
      </c>
      <c r="H32">
        <f t="shared" si="1"/>
        <v>-10000</v>
      </c>
    </row>
    <row r="33" spans="1:8" x14ac:dyDescent="0.35">
      <c r="A33" t="s">
        <v>244</v>
      </c>
      <c r="B33">
        <v>615012187524</v>
      </c>
      <c r="C33" t="s">
        <v>245</v>
      </c>
      <c r="D33" t="s">
        <v>2</v>
      </c>
      <c r="E33">
        <v>5000</v>
      </c>
      <c r="F33">
        <v>5000</v>
      </c>
      <c r="G33">
        <f t="shared" si="0"/>
        <v>15000</v>
      </c>
      <c r="H33">
        <f t="shared" si="1"/>
        <v>-10000</v>
      </c>
    </row>
    <row r="34" spans="1:8" x14ac:dyDescent="0.35">
      <c r="A34" t="s">
        <v>346</v>
      </c>
      <c r="B34">
        <v>616618080517</v>
      </c>
      <c r="C34" t="s">
        <v>245</v>
      </c>
      <c r="D34" t="s">
        <v>2</v>
      </c>
      <c r="E34">
        <v>5000</v>
      </c>
      <c r="F34">
        <v>5000</v>
      </c>
      <c r="G34">
        <f t="shared" si="0"/>
        <v>15000</v>
      </c>
      <c r="H34">
        <f t="shared" si="1"/>
        <v>-10000</v>
      </c>
    </row>
    <row r="35" spans="1:8" x14ac:dyDescent="0.35">
      <c r="A35" t="s">
        <v>491</v>
      </c>
      <c r="B35">
        <v>771560971473</v>
      </c>
      <c r="C35" t="s">
        <v>253</v>
      </c>
      <c r="D35" t="s">
        <v>2</v>
      </c>
      <c r="E35">
        <v>5000</v>
      </c>
      <c r="F35">
        <v>5000</v>
      </c>
      <c r="G35">
        <f t="shared" si="0"/>
        <v>15000</v>
      </c>
      <c r="H35">
        <f t="shared" si="1"/>
        <v>-10000</v>
      </c>
    </row>
    <row r="36" spans="1:8" x14ac:dyDescent="0.35">
      <c r="A36" t="s">
        <v>347</v>
      </c>
      <c r="B36">
        <v>615015154020</v>
      </c>
      <c r="C36" t="s">
        <v>253</v>
      </c>
      <c r="D36" t="s">
        <v>2</v>
      </c>
      <c r="E36">
        <v>5000</v>
      </c>
      <c r="F36">
        <v>5000</v>
      </c>
      <c r="G36">
        <f t="shared" si="0"/>
        <v>15000</v>
      </c>
      <c r="H36">
        <f t="shared" si="1"/>
        <v>-10000</v>
      </c>
    </row>
    <row r="37" spans="1:8" x14ac:dyDescent="0.35">
      <c r="A37" t="s">
        <v>252</v>
      </c>
      <c r="B37">
        <v>6150098606</v>
      </c>
      <c r="C37" t="s">
        <v>253</v>
      </c>
      <c r="D37" t="s">
        <v>2</v>
      </c>
      <c r="E37">
        <v>5000</v>
      </c>
      <c r="F37">
        <v>5000</v>
      </c>
      <c r="G37">
        <f t="shared" si="0"/>
        <v>15000</v>
      </c>
      <c r="H37">
        <f t="shared" si="1"/>
        <v>-10000</v>
      </c>
    </row>
    <row r="38" spans="1:8" x14ac:dyDescent="0.35">
      <c r="A38" t="s">
        <v>110</v>
      </c>
      <c r="B38">
        <v>800028855</v>
      </c>
      <c r="C38" t="s">
        <v>111</v>
      </c>
      <c r="D38" t="s">
        <v>2</v>
      </c>
      <c r="E38">
        <v>5000</v>
      </c>
      <c r="F38">
        <v>5000</v>
      </c>
      <c r="G38">
        <f t="shared" si="0"/>
        <v>15000</v>
      </c>
      <c r="H38">
        <f t="shared" si="1"/>
        <v>-10000</v>
      </c>
    </row>
    <row r="39" spans="1:8" x14ac:dyDescent="0.35">
      <c r="A39" t="s">
        <v>492</v>
      </c>
      <c r="B39">
        <v>6143102442</v>
      </c>
      <c r="C39" t="s">
        <v>493</v>
      </c>
      <c r="D39" t="s">
        <v>2</v>
      </c>
      <c r="E39">
        <v>5000</v>
      </c>
      <c r="F39">
        <v>5000</v>
      </c>
      <c r="G39">
        <f t="shared" si="0"/>
        <v>15000</v>
      </c>
      <c r="H39">
        <f t="shared" si="1"/>
        <v>-10000</v>
      </c>
    </row>
    <row r="40" spans="1:8" x14ac:dyDescent="0.35">
      <c r="A40" t="s">
        <v>494</v>
      </c>
      <c r="B40">
        <v>6111014507</v>
      </c>
      <c r="C40" t="s">
        <v>495</v>
      </c>
      <c r="D40" t="s">
        <v>2</v>
      </c>
      <c r="E40">
        <v>5000</v>
      </c>
      <c r="F40">
        <v>5000</v>
      </c>
      <c r="G40">
        <f t="shared" si="0"/>
        <v>15000</v>
      </c>
      <c r="H40">
        <f t="shared" si="1"/>
        <v>-10000</v>
      </c>
    </row>
    <row r="41" spans="1:8" x14ac:dyDescent="0.35">
      <c r="A41" t="s">
        <v>453</v>
      </c>
      <c r="B41">
        <v>6165242161</v>
      </c>
      <c r="C41" t="s">
        <v>193</v>
      </c>
      <c r="D41" t="s">
        <v>2</v>
      </c>
      <c r="E41">
        <v>5000</v>
      </c>
      <c r="F41">
        <v>5000</v>
      </c>
      <c r="G41">
        <f t="shared" si="0"/>
        <v>15000</v>
      </c>
      <c r="H41">
        <f t="shared" si="1"/>
        <v>-10000</v>
      </c>
    </row>
    <row r="42" spans="1:8" x14ac:dyDescent="0.35">
      <c r="A42" t="s">
        <v>496</v>
      </c>
      <c r="B42">
        <v>615007991803</v>
      </c>
      <c r="C42" t="s">
        <v>497</v>
      </c>
      <c r="D42" t="s">
        <v>2</v>
      </c>
      <c r="E42">
        <v>5000</v>
      </c>
      <c r="F42">
        <v>5000</v>
      </c>
      <c r="G42">
        <f t="shared" si="0"/>
        <v>15000</v>
      </c>
      <c r="H42">
        <f t="shared" si="1"/>
        <v>-10000</v>
      </c>
    </row>
    <row r="43" spans="1:8" x14ac:dyDescent="0.35">
      <c r="A43" t="s">
        <v>498</v>
      </c>
      <c r="B43">
        <v>6163214803</v>
      </c>
      <c r="C43" t="s">
        <v>145</v>
      </c>
      <c r="D43" t="s">
        <v>2</v>
      </c>
      <c r="E43">
        <v>10000</v>
      </c>
      <c r="F43">
        <v>20000</v>
      </c>
      <c r="G43">
        <f t="shared" si="0"/>
        <v>30000</v>
      </c>
      <c r="H43">
        <f t="shared" si="1"/>
        <v>-10000</v>
      </c>
    </row>
    <row r="44" spans="1:8" x14ac:dyDescent="0.35">
      <c r="A44" t="s">
        <v>248</v>
      </c>
      <c r="B44">
        <v>6162087214</v>
      </c>
      <c r="C44" t="s">
        <v>249</v>
      </c>
      <c r="D44" t="s">
        <v>2</v>
      </c>
      <c r="E44">
        <v>10000</v>
      </c>
      <c r="F44">
        <v>20000</v>
      </c>
      <c r="G44">
        <f t="shared" si="0"/>
        <v>30000</v>
      </c>
      <c r="H44">
        <f t="shared" si="1"/>
        <v>-10000</v>
      </c>
    </row>
    <row r="45" spans="1:8" x14ac:dyDescent="0.35">
      <c r="A45" t="s">
        <v>242</v>
      </c>
      <c r="B45">
        <v>6165241288</v>
      </c>
      <c r="C45" t="s">
        <v>243</v>
      </c>
      <c r="D45" t="s">
        <v>2</v>
      </c>
      <c r="E45">
        <v>10000</v>
      </c>
      <c r="F45">
        <v>20000</v>
      </c>
      <c r="G45">
        <f t="shared" si="0"/>
        <v>30000</v>
      </c>
      <c r="H45">
        <f t="shared" si="1"/>
        <v>-10000</v>
      </c>
    </row>
    <row r="46" spans="1:8" x14ac:dyDescent="0.35">
      <c r="A46" t="s">
        <v>499</v>
      </c>
      <c r="B46">
        <v>6143103608</v>
      </c>
      <c r="C46" t="s">
        <v>500</v>
      </c>
      <c r="D46" t="s">
        <v>2</v>
      </c>
      <c r="E46">
        <v>10000</v>
      </c>
      <c r="F46">
        <v>20000</v>
      </c>
      <c r="G46">
        <f t="shared" si="0"/>
        <v>30000</v>
      </c>
      <c r="H46">
        <f t="shared" si="1"/>
        <v>-10000</v>
      </c>
    </row>
    <row r="47" spans="1:8" x14ac:dyDescent="0.35">
      <c r="A47" t="s">
        <v>501</v>
      </c>
      <c r="B47">
        <v>6167103759</v>
      </c>
      <c r="C47" t="s">
        <v>502</v>
      </c>
      <c r="D47" t="s">
        <v>2</v>
      </c>
      <c r="E47">
        <v>10000</v>
      </c>
      <c r="F47">
        <v>20000</v>
      </c>
      <c r="G47">
        <f t="shared" si="0"/>
        <v>30000</v>
      </c>
      <c r="H47">
        <f t="shared" si="1"/>
        <v>-10000</v>
      </c>
    </row>
    <row r="48" spans="1:8" x14ac:dyDescent="0.35">
      <c r="A48" t="s">
        <v>503</v>
      </c>
      <c r="B48">
        <v>6161065176</v>
      </c>
      <c r="C48" t="s">
        <v>504</v>
      </c>
      <c r="D48" t="s">
        <v>2</v>
      </c>
      <c r="E48">
        <v>10000</v>
      </c>
      <c r="F48">
        <v>20000</v>
      </c>
      <c r="G48">
        <f t="shared" si="0"/>
        <v>30000</v>
      </c>
      <c r="H48">
        <f t="shared" si="1"/>
        <v>-10000</v>
      </c>
    </row>
    <row r="49" spans="1:8" x14ac:dyDescent="0.35">
      <c r="A49" t="s">
        <v>505</v>
      </c>
      <c r="B49">
        <v>6165232950</v>
      </c>
      <c r="C49" t="s">
        <v>506</v>
      </c>
      <c r="D49" t="s">
        <v>2</v>
      </c>
      <c r="E49">
        <v>10000</v>
      </c>
      <c r="F49">
        <v>20200</v>
      </c>
      <c r="G49">
        <f t="shared" si="0"/>
        <v>30000</v>
      </c>
      <c r="H49">
        <f t="shared" si="1"/>
        <v>-9800</v>
      </c>
    </row>
    <row r="50" spans="1:8" x14ac:dyDescent="0.35">
      <c r="A50" t="s">
        <v>507</v>
      </c>
      <c r="B50">
        <v>6166086518</v>
      </c>
      <c r="C50" t="s">
        <v>145</v>
      </c>
      <c r="D50" t="s">
        <v>2</v>
      </c>
      <c r="E50">
        <v>10000</v>
      </c>
      <c r="F50">
        <v>21700</v>
      </c>
      <c r="G50">
        <f t="shared" si="0"/>
        <v>30000</v>
      </c>
      <c r="H50">
        <f t="shared" si="1"/>
        <v>-8300</v>
      </c>
    </row>
    <row r="51" spans="1:8" x14ac:dyDescent="0.35">
      <c r="A51" t="s">
        <v>508</v>
      </c>
      <c r="B51">
        <v>381019740810</v>
      </c>
      <c r="C51" t="s">
        <v>509</v>
      </c>
      <c r="D51" t="s">
        <v>2</v>
      </c>
      <c r="E51">
        <v>5000</v>
      </c>
      <c r="F51">
        <v>10000</v>
      </c>
      <c r="G51">
        <f t="shared" si="0"/>
        <v>15000</v>
      </c>
      <c r="H51">
        <f t="shared" si="1"/>
        <v>-5000</v>
      </c>
    </row>
    <row r="52" spans="1:8" x14ac:dyDescent="0.35">
      <c r="A52" t="s">
        <v>510</v>
      </c>
      <c r="B52">
        <v>616110360641</v>
      </c>
      <c r="C52" t="s">
        <v>164</v>
      </c>
      <c r="D52" t="s">
        <v>2</v>
      </c>
      <c r="E52">
        <v>5000</v>
      </c>
      <c r="F52">
        <v>10000</v>
      </c>
      <c r="G52">
        <f t="shared" si="0"/>
        <v>15000</v>
      </c>
      <c r="H52">
        <f t="shared" si="1"/>
        <v>-5000</v>
      </c>
    </row>
    <row r="53" spans="1:8" x14ac:dyDescent="0.35">
      <c r="A53" t="s">
        <v>511</v>
      </c>
      <c r="B53">
        <v>6154168117</v>
      </c>
      <c r="C53" t="s">
        <v>512</v>
      </c>
      <c r="D53" t="s">
        <v>2</v>
      </c>
      <c r="E53">
        <v>5000</v>
      </c>
      <c r="F53">
        <v>10000</v>
      </c>
      <c r="G53">
        <f t="shared" si="0"/>
        <v>15000</v>
      </c>
      <c r="H53">
        <f t="shared" si="1"/>
        <v>-5000</v>
      </c>
    </row>
    <row r="54" spans="1:8" x14ac:dyDescent="0.35">
      <c r="A54" t="s">
        <v>82</v>
      </c>
      <c r="B54">
        <v>6164140907</v>
      </c>
      <c r="C54" t="s">
        <v>83</v>
      </c>
      <c r="D54" t="s">
        <v>2</v>
      </c>
      <c r="E54">
        <v>5000</v>
      </c>
      <c r="F54">
        <v>10000</v>
      </c>
      <c r="G54">
        <f t="shared" si="0"/>
        <v>15000</v>
      </c>
      <c r="H54">
        <f t="shared" si="1"/>
        <v>-5000</v>
      </c>
    </row>
    <row r="55" spans="1:8" x14ac:dyDescent="0.35">
      <c r="A55" t="s">
        <v>513</v>
      </c>
      <c r="B55">
        <v>6140015992</v>
      </c>
      <c r="C55" t="s">
        <v>53</v>
      </c>
      <c r="D55" t="s">
        <v>2</v>
      </c>
      <c r="E55">
        <v>5000</v>
      </c>
      <c r="F55">
        <v>10000</v>
      </c>
      <c r="G55">
        <f t="shared" si="0"/>
        <v>15000</v>
      </c>
      <c r="H55">
        <f t="shared" si="1"/>
        <v>-5000</v>
      </c>
    </row>
    <row r="56" spans="1:8" x14ac:dyDescent="0.35">
      <c r="A56" t="s">
        <v>514</v>
      </c>
      <c r="B56">
        <v>6154107756</v>
      </c>
      <c r="C56" t="s">
        <v>53</v>
      </c>
      <c r="D56" t="s">
        <v>2</v>
      </c>
      <c r="E56">
        <v>5000</v>
      </c>
      <c r="F56">
        <v>10000</v>
      </c>
      <c r="G56">
        <f t="shared" si="0"/>
        <v>15000</v>
      </c>
      <c r="H56">
        <f t="shared" si="1"/>
        <v>-5000</v>
      </c>
    </row>
    <row r="57" spans="1:8" x14ac:dyDescent="0.35">
      <c r="A57" t="s">
        <v>52</v>
      </c>
      <c r="B57">
        <v>6161152735</v>
      </c>
      <c r="C57" t="s">
        <v>53</v>
      </c>
      <c r="D57" t="s">
        <v>2</v>
      </c>
      <c r="E57">
        <v>5000</v>
      </c>
      <c r="F57">
        <v>10000</v>
      </c>
      <c r="G57">
        <f t="shared" si="0"/>
        <v>15000</v>
      </c>
      <c r="H57">
        <f t="shared" si="1"/>
        <v>-5000</v>
      </c>
    </row>
    <row r="58" spans="1:8" x14ac:dyDescent="0.35">
      <c r="A58" t="s">
        <v>515</v>
      </c>
      <c r="B58">
        <v>6154148262</v>
      </c>
      <c r="C58" t="s">
        <v>516</v>
      </c>
      <c r="D58" t="s">
        <v>2</v>
      </c>
      <c r="E58">
        <v>5000</v>
      </c>
      <c r="F58">
        <v>10000</v>
      </c>
      <c r="G58">
        <f t="shared" si="0"/>
        <v>15000</v>
      </c>
      <c r="H58">
        <f t="shared" si="1"/>
        <v>-5000</v>
      </c>
    </row>
    <row r="59" spans="1:8" x14ac:dyDescent="0.35">
      <c r="A59" t="s">
        <v>55</v>
      </c>
      <c r="B59">
        <v>3665810360</v>
      </c>
      <c r="C59" t="s">
        <v>56</v>
      </c>
      <c r="D59" t="s">
        <v>2</v>
      </c>
      <c r="E59">
        <v>5000</v>
      </c>
      <c r="F59">
        <v>10000</v>
      </c>
      <c r="G59">
        <f t="shared" si="0"/>
        <v>15000</v>
      </c>
      <c r="H59">
        <f t="shared" si="1"/>
        <v>-5000</v>
      </c>
    </row>
    <row r="60" spans="1:8" x14ac:dyDescent="0.35">
      <c r="A60" t="s">
        <v>517</v>
      </c>
      <c r="B60">
        <v>614550351108</v>
      </c>
      <c r="C60" t="s">
        <v>518</v>
      </c>
      <c r="D60" t="s">
        <v>2</v>
      </c>
      <c r="E60">
        <v>5000</v>
      </c>
      <c r="F60">
        <v>10000</v>
      </c>
      <c r="G60">
        <f t="shared" si="0"/>
        <v>15000</v>
      </c>
      <c r="H60">
        <f t="shared" si="1"/>
        <v>-5000</v>
      </c>
    </row>
    <row r="61" spans="1:8" x14ac:dyDescent="0.35">
      <c r="A61" t="s">
        <v>343</v>
      </c>
      <c r="B61">
        <v>344221610414</v>
      </c>
      <c r="C61" t="s">
        <v>344</v>
      </c>
      <c r="D61" t="s">
        <v>2</v>
      </c>
      <c r="E61">
        <v>5000</v>
      </c>
      <c r="F61">
        <v>10000</v>
      </c>
      <c r="G61">
        <f t="shared" si="0"/>
        <v>15000</v>
      </c>
      <c r="H61">
        <f t="shared" si="1"/>
        <v>-5000</v>
      </c>
    </row>
    <row r="62" spans="1:8" x14ac:dyDescent="0.35">
      <c r="A62" t="s">
        <v>519</v>
      </c>
      <c r="B62">
        <v>616606591355</v>
      </c>
      <c r="C62" t="s">
        <v>520</v>
      </c>
      <c r="D62" t="s">
        <v>2</v>
      </c>
      <c r="E62">
        <v>5000</v>
      </c>
      <c r="F62">
        <v>10000</v>
      </c>
      <c r="G62">
        <f t="shared" si="0"/>
        <v>15000</v>
      </c>
      <c r="H62">
        <f t="shared" si="1"/>
        <v>-5000</v>
      </c>
    </row>
    <row r="63" spans="1:8" x14ac:dyDescent="0.35">
      <c r="A63" t="s">
        <v>521</v>
      </c>
      <c r="B63">
        <v>6162091933</v>
      </c>
      <c r="C63" t="s">
        <v>520</v>
      </c>
      <c r="D63" t="s">
        <v>2</v>
      </c>
      <c r="E63">
        <v>5000</v>
      </c>
      <c r="F63">
        <v>10000</v>
      </c>
      <c r="G63">
        <f t="shared" si="0"/>
        <v>15000</v>
      </c>
      <c r="H63">
        <f t="shared" si="1"/>
        <v>-5000</v>
      </c>
    </row>
    <row r="64" spans="1:8" x14ac:dyDescent="0.35">
      <c r="A64" t="s">
        <v>112</v>
      </c>
      <c r="B64">
        <v>6101005670</v>
      </c>
      <c r="C64" t="s">
        <v>520</v>
      </c>
      <c r="D64" t="s">
        <v>2</v>
      </c>
      <c r="E64">
        <v>5000</v>
      </c>
      <c r="F64">
        <v>10000</v>
      </c>
      <c r="G64">
        <f t="shared" si="0"/>
        <v>15000</v>
      </c>
      <c r="H64">
        <f t="shared" si="1"/>
        <v>-5000</v>
      </c>
    </row>
    <row r="65" spans="1:8" x14ac:dyDescent="0.35">
      <c r="A65" t="s">
        <v>522</v>
      </c>
      <c r="B65">
        <v>615398497325</v>
      </c>
      <c r="C65" t="s">
        <v>523</v>
      </c>
      <c r="D65" t="s">
        <v>2</v>
      </c>
      <c r="E65">
        <v>5000</v>
      </c>
      <c r="F65">
        <v>10000</v>
      </c>
      <c r="G65">
        <f t="shared" si="0"/>
        <v>15000</v>
      </c>
      <c r="H65">
        <f t="shared" si="1"/>
        <v>-5000</v>
      </c>
    </row>
    <row r="66" spans="1:8" x14ac:dyDescent="0.35">
      <c r="A66" t="s">
        <v>524</v>
      </c>
      <c r="B66">
        <v>616802836509</v>
      </c>
      <c r="C66" t="s">
        <v>430</v>
      </c>
      <c r="D66" t="s">
        <v>2</v>
      </c>
      <c r="E66">
        <v>5000</v>
      </c>
      <c r="F66">
        <v>10000</v>
      </c>
      <c r="G66">
        <f t="shared" ref="G66:G129" si="2">E66*3</f>
        <v>15000</v>
      </c>
      <c r="H66">
        <f t="shared" ref="H66:H129" si="3">F66-G66</f>
        <v>-5000</v>
      </c>
    </row>
    <row r="67" spans="1:8" x14ac:dyDescent="0.35">
      <c r="A67" t="s">
        <v>525</v>
      </c>
      <c r="B67">
        <v>6167208409</v>
      </c>
      <c r="C67" t="s">
        <v>430</v>
      </c>
      <c r="D67" t="s">
        <v>2</v>
      </c>
      <c r="E67">
        <v>5000</v>
      </c>
      <c r="F67">
        <v>10000</v>
      </c>
      <c r="G67">
        <f t="shared" si="2"/>
        <v>15000</v>
      </c>
      <c r="H67">
        <f t="shared" si="3"/>
        <v>-5000</v>
      </c>
    </row>
    <row r="68" spans="1:8" x14ac:dyDescent="0.35">
      <c r="A68" t="s">
        <v>526</v>
      </c>
      <c r="B68">
        <v>772702968390</v>
      </c>
      <c r="C68" t="s">
        <v>166</v>
      </c>
      <c r="D68" t="s">
        <v>2</v>
      </c>
      <c r="E68">
        <v>5000</v>
      </c>
      <c r="F68">
        <v>10000</v>
      </c>
      <c r="G68">
        <f t="shared" si="2"/>
        <v>15000</v>
      </c>
      <c r="H68">
        <f t="shared" si="3"/>
        <v>-5000</v>
      </c>
    </row>
    <row r="69" spans="1:8" x14ac:dyDescent="0.35">
      <c r="A69" t="s">
        <v>527</v>
      </c>
      <c r="B69">
        <v>641511652401</v>
      </c>
      <c r="C69" t="s">
        <v>166</v>
      </c>
      <c r="D69" t="s">
        <v>2</v>
      </c>
      <c r="E69">
        <v>5000</v>
      </c>
      <c r="F69">
        <v>10000</v>
      </c>
      <c r="G69">
        <f t="shared" si="2"/>
        <v>15000</v>
      </c>
      <c r="H69">
        <f t="shared" si="3"/>
        <v>-5000</v>
      </c>
    </row>
    <row r="70" spans="1:8" x14ac:dyDescent="0.35">
      <c r="A70" t="s">
        <v>528</v>
      </c>
      <c r="B70">
        <v>6163227810</v>
      </c>
      <c r="C70" t="s">
        <v>166</v>
      </c>
      <c r="D70" t="s">
        <v>2</v>
      </c>
      <c r="E70">
        <v>5000</v>
      </c>
      <c r="F70">
        <v>10000</v>
      </c>
      <c r="G70">
        <f t="shared" si="2"/>
        <v>15000</v>
      </c>
      <c r="H70">
        <f t="shared" si="3"/>
        <v>-5000</v>
      </c>
    </row>
    <row r="71" spans="1:8" x14ac:dyDescent="0.35">
      <c r="A71" t="s">
        <v>529</v>
      </c>
      <c r="B71">
        <v>614312238908</v>
      </c>
      <c r="C71" t="s">
        <v>530</v>
      </c>
      <c r="D71" t="s">
        <v>2</v>
      </c>
      <c r="E71">
        <v>5000</v>
      </c>
      <c r="F71">
        <v>10000</v>
      </c>
      <c r="G71">
        <f t="shared" si="2"/>
        <v>15000</v>
      </c>
      <c r="H71">
        <f t="shared" si="3"/>
        <v>-5000</v>
      </c>
    </row>
    <row r="72" spans="1:8" x14ac:dyDescent="0.35">
      <c r="A72" t="s">
        <v>531</v>
      </c>
      <c r="B72">
        <v>6161051487</v>
      </c>
      <c r="C72" t="s">
        <v>222</v>
      </c>
      <c r="D72" t="s">
        <v>2</v>
      </c>
      <c r="E72">
        <v>5000</v>
      </c>
      <c r="F72">
        <v>10000</v>
      </c>
      <c r="G72">
        <f t="shared" si="2"/>
        <v>15000</v>
      </c>
      <c r="H72">
        <f t="shared" si="3"/>
        <v>-5000</v>
      </c>
    </row>
    <row r="73" spans="1:8" x14ac:dyDescent="0.35">
      <c r="A73" t="s">
        <v>532</v>
      </c>
      <c r="B73">
        <v>6168123638</v>
      </c>
      <c r="C73" t="s">
        <v>222</v>
      </c>
      <c r="D73" t="s">
        <v>2</v>
      </c>
      <c r="E73">
        <v>5000</v>
      </c>
      <c r="F73">
        <v>10000</v>
      </c>
      <c r="G73">
        <f t="shared" si="2"/>
        <v>15000</v>
      </c>
      <c r="H73">
        <f t="shared" si="3"/>
        <v>-5000</v>
      </c>
    </row>
    <row r="74" spans="1:8" x14ac:dyDescent="0.35">
      <c r="A74" t="s">
        <v>345</v>
      </c>
      <c r="B74">
        <v>616610744501</v>
      </c>
      <c r="C74" t="s">
        <v>58</v>
      </c>
      <c r="D74" t="s">
        <v>2</v>
      </c>
      <c r="E74">
        <v>5000</v>
      </c>
      <c r="F74">
        <v>10000</v>
      </c>
      <c r="G74">
        <f>E74*3</f>
        <v>15000</v>
      </c>
      <c r="H74">
        <f>F74-G74</f>
        <v>-5000</v>
      </c>
    </row>
    <row r="75" spans="1:8" x14ac:dyDescent="0.35">
      <c r="A75" t="s">
        <v>533</v>
      </c>
      <c r="B75">
        <v>344312848502</v>
      </c>
      <c r="C75" t="s">
        <v>58</v>
      </c>
      <c r="D75" t="s">
        <v>2</v>
      </c>
      <c r="E75">
        <v>5000</v>
      </c>
      <c r="F75">
        <v>10000</v>
      </c>
      <c r="G75">
        <f t="shared" si="2"/>
        <v>15000</v>
      </c>
      <c r="H75">
        <f t="shared" si="3"/>
        <v>-5000</v>
      </c>
    </row>
    <row r="76" spans="1:8" x14ac:dyDescent="0.35">
      <c r="A76" t="s">
        <v>534</v>
      </c>
      <c r="B76">
        <v>7839118905</v>
      </c>
      <c r="C76" t="s">
        <v>58</v>
      </c>
      <c r="D76" t="s">
        <v>2</v>
      </c>
      <c r="E76">
        <v>5000</v>
      </c>
      <c r="F76">
        <v>10000</v>
      </c>
      <c r="G76">
        <f>E76*3</f>
        <v>15000</v>
      </c>
      <c r="H76">
        <f t="shared" si="3"/>
        <v>-5000</v>
      </c>
    </row>
    <row r="77" spans="1:8" x14ac:dyDescent="0.35">
      <c r="A77" t="s">
        <v>57</v>
      </c>
      <c r="B77">
        <v>6141049867</v>
      </c>
      <c r="C77" t="s">
        <v>58</v>
      </c>
      <c r="D77" t="s">
        <v>2</v>
      </c>
      <c r="E77">
        <v>5000</v>
      </c>
      <c r="F77">
        <v>10000</v>
      </c>
      <c r="G77">
        <f t="shared" si="2"/>
        <v>15000</v>
      </c>
      <c r="H77">
        <f t="shared" si="3"/>
        <v>-5000</v>
      </c>
    </row>
    <row r="78" spans="1:8" x14ac:dyDescent="0.35">
      <c r="A78" t="s">
        <v>535</v>
      </c>
      <c r="B78">
        <v>616700779611</v>
      </c>
      <c r="C78" t="s">
        <v>536</v>
      </c>
      <c r="D78" t="s">
        <v>2</v>
      </c>
      <c r="E78">
        <v>5000</v>
      </c>
      <c r="F78">
        <v>10000</v>
      </c>
      <c r="G78">
        <f t="shared" si="2"/>
        <v>15000</v>
      </c>
      <c r="H78">
        <f t="shared" si="3"/>
        <v>-5000</v>
      </c>
    </row>
    <row r="79" spans="1:8" x14ac:dyDescent="0.35">
      <c r="A79" t="s">
        <v>537</v>
      </c>
      <c r="B79">
        <v>263101755014</v>
      </c>
      <c r="C79" t="s">
        <v>538</v>
      </c>
      <c r="D79" t="s">
        <v>2</v>
      </c>
      <c r="E79">
        <v>5000</v>
      </c>
      <c r="F79">
        <v>10000</v>
      </c>
      <c r="G79">
        <f>E79*3</f>
        <v>15000</v>
      </c>
      <c r="H79">
        <f t="shared" si="3"/>
        <v>-5000</v>
      </c>
    </row>
    <row r="80" spans="1:8" x14ac:dyDescent="0.35">
      <c r="A80" t="s">
        <v>143</v>
      </c>
      <c r="B80">
        <v>6168063234</v>
      </c>
      <c r="C80" t="s">
        <v>4</v>
      </c>
      <c r="D80" t="s">
        <v>2</v>
      </c>
      <c r="E80">
        <v>10000</v>
      </c>
      <c r="F80">
        <v>25000</v>
      </c>
      <c r="G80">
        <f t="shared" si="2"/>
        <v>30000</v>
      </c>
      <c r="H80">
        <f t="shared" si="3"/>
        <v>-5000</v>
      </c>
    </row>
    <row r="81" spans="1:8" x14ac:dyDescent="0.35">
      <c r="A81" t="s">
        <v>539</v>
      </c>
      <c r="B81">
        <v>6143088075</v>
      </c>
      <c r="C81" t="s">
        <v>168</v>
      </c>
      <c r="D81" t="s">
        <v>2</v>
      </c>
      <c r="E81">
        <v>10000</v>
      </c>
      <c r="F81">
        <v>25000</v>
      </c>
      <c r="G81">
        <f t="shared" si="2"/>
        <v>30000</v>
      </c>
      <c r="H81">
        <f t="shared" si="3"/>
        <v>-5000</v>
      </c>
    </row>
    <row r="82" spans="1:8" x14ac:dyDescent="0.35">
      <c r="A82" t="s">
        <v>534</v>
      </c>
      <c r="B82">
        <v>7814823292</v>
      </c>
      <c r="C82" t="s">
        <v>540</v>
      </c>
      <c r="D82" t="s">
        <v>2</v>
      </c>
      <c r="E82">
        <v>5000</v>
      </c>
      <c r="F82">
        <v>15000</v>
      </c>
      <c r="G82">
        <f t="shared" si="2"/>
        <v>15000</v>
      </c>
      <c r="H82">
        <f t="shared" si="3"/>
        <v>0</v>
      </c>
    </row>
    <row r="83" spans="1:8" x14ac:dyDescent="0.35">
      <c r="A83" t="s">
        <v>541</v>
      </c>
      <c r="B83">
        <v>6164127825</v>
      </c>
      <c r="C83" t="s">
        <v>542</v>
      </c>
      <c r="D83" t="s">
        <v>2</v>
      </c>
      <c r="E83">
        <v>5000</v>
      </c>
      <c r="F83">
        <v>15000</v>
      </c>
      <c r="G83">
        <f t="shared" si="2"/>
        <v>15000</v>
      </c>
      <c r="H83">
        <f t="shared" si="3"/>
        <v>0</v>
      </c>
    </row>
    <row r="84" spans="1:8" x14ac:dyDescent="0.35">
      <c r="A84" t="s">
        <v>543</v>
      </c>
      <c r="B84">
        <v>616505430369</v>
      </c>
      <c r="C84" t="s">
        <v>544</v>
      </c>
      <c r="D84" t="s">
        <v>2</v>
      </c>
      <c r="E84">
        <v>5000</v>
      </c>
      <c r="F84">
        <v>15000</v>
      </c>
      <c r="G84">
        <f t="shared" si="2"/>
        <v>15000</v>
      </c>
      <c r="H84">
        <f t="shared" si="3"/>
        <v>0</v>
      </c>
    </row>
    <row r="85" spans="1:8" x14ac:dyDescent="0.35">
      <c r="A85" t="s">
        <v>545</v>
      </c>
      <c r="B85">
        <v>550316319600</v>
      </c>
      <c r="C85" t="s">
        <v>544</v>
      </c>
      <c r="D85" t="s">
        <v>2</v>
      </c>
      <c r="E85">
        <v>5000</v>
      </c>
      <c r="F85">
        <v>15000</v>
      </c>
      <c r="G85">
        <f t="shared" si="2"/>
        <v>15000</v>
      </c>
      <c r="H85">
        <f t="shared" si="3"/>
        <v>0</v>
      </c>
    </row>
    <row r="86" spans="1:8" x14ac:dyDescent="0.35">
      <c r="A86" t="s">
        <v>546</v>
      </c>
      <c r="B86">
        <v>613804232962</v>
      </c>
      <c r="C86" t="s">
        <v>544</v>
      </c>
      <c r="D86" t="s">
        <v>2</v>
      </c>
      <c r="E86">
        <v>5000</v>
      </c>
      <c r="F86">
        <v>15000</v>
      </c>
      <c r="G86">
        <f t="shared" si="2"/>
        <v>15000</v>
      </c>
      <c r="H86">
        <f t="shared" si="3"/>
        <v>0</v>
      </c>
    </row>
    <row r="87" spans="1:8" x14ac:dyDescent="0.35">
      <c r="A87" t="s">
        <v>547</v>
      </c>
      <c r="B87">
        <v>6161151259</v>
      </c>
      <c r="C87" t="s">
        <v>548</v>
      </c>
      <c r="D87" t="s">
        <v>2</v>
      </c>
      <c r="E87">
        <v>5000</v>
      </c>
      <c r="F87">
        <v>15000</v>
      </c>
      <c r="G87">
        <f t="shared" si="2"/>
        <v>15000</v>
      </c>
      <c r="H87">
        <f t="shared" si="3"/>
        <v>0</v>
      </c>
    </row>
    <row r="88" spans="1:8" x14ac:dyDescent="0.35">
      <c r="A88" t="s">
        <v>549</v>
      </c>
      <c r="B88">
        <v>616303936258</v>
      </c>
      <c r="C88" t="s">
        <v>550</v>
      </c>
      <c r="D88" t="s">
        <v>2</v>
      </c>
      <c r="E88">
        <v>5000</v>
      </c>
      <c r="F88">
        <v>15000</v>
      </c>
      <c r="G88">
        <f t="shared" si="2"/>
        <v>15000</v>
      </c>
      <c r="H88">
        <f t="shared" si="3"/>
        <v>0</v>
      </c>
    </row>
    <row r="89" spans="1:8" x14ac:dyDescent="0.35">
      <c r="A89" t="s">
        <v>551</v>
      </c>
      <c r="B89">
        <v>616512512830</v>
      </c>
      <c r="C89" t="s">
        <v>552</v>
      </c>
      <c r="D89" t="s">
        <v>2</v>
      </c>
      <c r="E89">
        <v>5000</v>
      </c>
      <c r="F89">
        <v>15000</v>
      </c>
      <c r="G89">
        <f t="shared" si="2"/>
        <v>15000</v>
      </c>
      <c r="H89">
        <f t="shared" si="3"/>
        <v>0</v>
      </c>
    </row>
    <row r="90" spans="1:8" x14ac:dyDescent="0.35">
      <c r="A90" t="s">
        <v>553</v>
      </c>
      <c r="B90">
        <v>231119728107</v>
      </c>
      <c r="C90" t="s">
        <v>552</v>
      </c>
      <c r="D90" t="s">
        <v>2</v>
      </c>
      <c r="E90">
        <v>5000</v>
      </c>
      <c r="F90">
        <v>15000</v>
      </c>
      <c r="G90">
        <f t="shared" si="2"/>
        <v>15000</v>
      </c>
      <c r="H90">
        <f t="shared" si="3"/>
        <v>0</v>
      </c>
    </row>
    <row r="91" spans="1:8" x14ac:dyDescent="0.35">
      <c r="A91" t="s">
        <v>554</v>
      </c>
      <c r="B91">
        <v>6166122156</v>
      </c>
      <c r="C91" t="s">
        <v>555</v>
      </c>
      <c r="D91" t="s">
        <v>2</v>
      </c>
      <c r="E91">
        <v>5000</v>
      </c>
      <c r="F91">
        <v>15000</v>
      </c>
      <c r="G91">
        <f t="shared" si="2"/>
        <v>15000</v>
      </c>
      <c r="H91">
        <f t="shared" si="3"/>
        <v>0</v>
      </c>
    </row>
    <row r="92" spans="1:8" x14ac:dyDescent="0.35">
      <c r="A92" t="s">
        <v>556</v>
      </c>
      <c r="B92">
        <v>615359156956</v>
      </c>
      <c r="C92" t="s">
        <v>557</v>
      </c>
      <c r="D92" t="s">
        <v>2</v>
      </c>
      <c r="E92">
        <v>5000</v>
      </c>
      <c r="F92">
        <v>15000</v>
      </c>
      <c r="G92">
        <f t="shared" si="2"/>
        <v>15000</v>
      </c>
      <c r="H92">
        <f t="shared" si="3"/>
        <v>0</v>
      </c>
    </row>
    <row r="93" spans="1:8" x14ac:dyDescent="0.35">
      <c r="A93" t="s">
        <v>558</v>
      </c>
      <c r="B93">
        <v>616303016243</v>
      </c>
      <c r="C93" t="s">
        <v>557</v>
      </c>
      <c r="D93" t="s">
        <v>2</v>
      </c>
      <c r="E93">
        <v>5000</v>
      </c>
      <c r="F93">
        <v>15000</v>
      </c>
      <c r="G93">
        <f t="shared" si="2"/>
        <v>15000</v>
      </c>
      <c r="H93">
        <f t="shared" si="3"/>
        <v>0</v>
      </c>
    </row>
    <row r="94" spans="1:8" x14ac:dyDescent="0.35">
      <c r="A94" t="s">
        <v>559</v>
      </c>
      <c r="B94">
        <v>611186497069</v>
      </c>
      <c r="C94" t="s">
        <v>560</v>
      </c>
      <c r="D94" t="s">
        <v>2</v>
      </c>
      <c r="E94">
        <v>5000</v>
      </c>
      <c r="F94">
        <v>15000</v>
      </c>
      <c r="G94">
        <f t="shared" si="2"/>
        <v>15000</v>
      </c>
      <c r="H94">
        <f t="shared" si="3"/>
        <v>0</v>
      </c>
    </row>
    <row r="95" spans="1:8" x14ac:dyDescent="0.35">
      <c r="A95" t="s">
        <v>561</v>
      </c>
      <c r="B95">
        <v>615420750061</v>
      </c>
      <c r="C95" t="s">
        <v>562</v>
      </c>
      <c r="D95" t="s">
        <v>2</v>
      </c>
      <c r="E95">
        <v>5000</v>
      </c>
      <c r="F95">
        <v>15000</v>
      </c>
      <c r="G95">
        <f t="shared" si="2"/>
        <v>15000</v>
      </c>
      <c r="H95">
        <f t="shared" si="3"/>
        <v>0</v>
      </c>
    </row>
    <row r="96" spans="1:8" x14ac:dyDescent="0.35">
      <c r="A96" t="s">
        <v>563</v>
      </c>
      <c r="B96">
        <v>540630427400</v>
      </c>
      <c r="C96" t="s">
        <v>435</v>
      </c>
      <c r="D96" t="s">
        <v>2</v>
      </c>
      <c r="E96">
        <v>5000</v>
      </c>
      <c r="F96">
        <v>15000</v>
      </c>
      <c r="G96">
        <f t="shared" si="2"/>
        <v>15000</v>
      </c>
      <c r="H96">
        <f t="shared" si="3"/>
        <v>0</v>
      </c>
    </row>
    <row r="97" spans="1:8" x14ac:dyDescent="0.35">
      <c r="A97" t="s">
        <v>564</v>
      </c>
      <c r="B97">
        <v>6151021652</v>
      </c>
      <c r="C97" t="s">
        <v>435</v>
      </c>
      <c r="D97" t="s">
        <v>2</v>
      </c>
      <c r="E97">
        <v>5000</v>
      </c>
      <c r="F97">
        <v>15000</v>
      </c>
      <c r="G97">
        <f t="shared" si="2"/>
        <v>15000</v>
      </c>
      <c r="H97">
        <f t="shared" si="3"/>
        <v>0</v>
      </c>
    </row>
    <row r="98" spans="1:8" x14ac:dyDescent="0.35">
      <c r="A98" t="s">
        <v>565</v>
      </c>
      <c r="B98">
        <v>614105257701</v>
      </c>
      <c r="C98" t="s">
        <v>566</v>
      </c>
      <c r="D98" t="s">
        <v>2</v>
      </c>
      <c r="E98">
        <v>5000</v>
      </c>
      <c r="F98">
        <v>15000</v>
      </c>
      <c r="G98">
        <f t="shared" si="2"/>
        <v>15000</v>
      </c>
      <c r="H98">
        <f t="shared" si="3"/>
        <v>0</v>
      </c>
    </row>
    <row r="99" spans="1:8" x14ac:dyDescent="0.35">
      <c r="A99" t="s">
        <v>567</v>
      </c>
      <c r="B99">
        <v>616610365038</v>
      </c>
      <c r="C99" t="s">
        <v>566</v>
      </c>
      <c r="D99" t="s">
        <v>2</v>
      </c>
      <c r="E99">
        <v>5000</v>
      </c>
      <c r="F99">
        <v>15000</v>
      </c>
      <c r="G99">
        <f t="shared" si="2"/>
        <v>15000</v>
      </c>
      <c r="H99">
        <f t="shared" si="3"/>
        <v>0</v>
      </c>
    </row>
    <row r="100" spans="1:8" x14ac:dyDescent="0.35">
      <c r="A100" t="s">
        <v>568</v>
      </c>
      <c r="B100">
        <v>613070449609</v>
      </c>
      <c r="C100" t="s">
        <v>569</v>
      </c>
      <c r="D100" t="s">
        <v>2</v>
      </c>
      <c r="E100">
        <v>5000</v>
      </c>
      <c r="F100">
        <v>15000</v>
      </c>
      <c r="G100">
        <f t="shared" si="2"/>
        <v>15000</v>
      </c>
      <c r="H100">
        <f t="shared" si="3"/>
        <v>0</v>
      </c>
    </row>
    <row r="101" spans="1:8" x14ac:dyDescent="0.35">
      <c r="A101" t="s">
        <v>570</v>
      </c>
      <c r="B101">
        <v>6147042554</v>
      </c>
      <c r="C101" t="s">
        <v>571</v>
      </c>
      <c r="D101" t="s">
        <v>2</v>
      </c>
      <c r="E101">
        <v>5000</v>
      </c>
      <c r="F101">
        <v>15000</v>
      </c>
      <c r="G101">
        <f t="shared" si="2"/>
        <v>15000</v>
      </c>
      <c r="H101">
        <f t="shared" si="3"/>
        <v>0</v>
      </c>
    </row>
    <row r="102" spans="1:8" x14ac:dyDescent="0.35">
      <c r="A102" t="s">
        <v>572</v>
      </c>
      <c r="B102">
        <v>6167093934</v>
      </c>
      <c r="C102" t="s">
        <v>571</v>
      </c>
      <c r="D102" t="s">
        <v>2</v>
      </c>
      <c r="E102">
        <v>5000</v>
      </c>
      <c r="F102">
        <v>15000</v>
      </c>
      <c r="G102">
        <f t="shared" si="2"/>
        <v>15000</v>
      </c>
      <c r="H102">
        <f t="shared" si="3"/>
        <v>0</v>
      </c>
    </row>
    <row r="103" spans="1:8" x14ac:dyDescent="0.35">
      <c r="A103" t="s">
        <v>573</v>
      </c>
      <c r="B103">
        <v>6167096910</v>
      </c>
      <c r="C103" t="s">
        <v>168</v>
      </c>
      <c r="D103" t="s">
        <v>2</v>
      </c>
      <c r="E103">
        <v>10000</v>
      </c>
      <c r="F103">
        <v>30000</v>
      </c>
      <c r="G103">
        <f t="shared" si="2"/>
        <v>30000</v>
      </c>
      <c r="H103">
        <f t="shared" si="3"/>
        <v>0</v>
      </c>
    </row>
    <row r="104" spans="1:8" x14ac:dyDescent="0.35">
      <c r="A104" t="s">
        <v>574</v>
      </c>
      <c r="B104">
        <v>6161048942</v>
      </c>
      <c r="C104" t="s">
        <v>19</v>
      </c>
      <c r="D104" t="s">
        <v>2</v>
      </c>
      <c r="E104">
        <v>10000</v>
      </c>
      <c r="F104">
        <v>30000</v>
      </c>
      <c r="G104">
        <f t="shared" si="2"/>
        <v>30000</v>
      </c>
      <c r="H104">
        <f t="shared" si="3"/>
        <v>0</v>
      </c>
    </row>
    <row r="105" spans="1:8" x14ac:dyDescent="0.35">
      <c r="A105" t="s">
        <v>575</v>
      </c>
      <c r="B105">
        <v>525689562205</v>
      </c>
      <c r="C105" t="s">
        <v>576</v>
      </c>
      <c r="D105" t="s">
        <v>2</v>
      </c>
      <c r="E105">
        <v>10000</v>
      </c>
      <c r="F105">
        <v>30000</v>
      </c>
      <c r="G105">
        <f t="shared" si="2"/>
        <v>30000</v>
      </c>
      <c r="H105">
        <f t="shared" si="3"/>
        <v>0</v>
      </c>
    </row>
    <row r="106" spans="1:8" x14ac:dyDescent="0.35">
      <c r="A106" t="s">
        <v>577</v>
      </c>
      <c r="B106">
        <v>6167137998</v>
      </c>
      <c r="C106" t="s">
        <v>478</v>
      </c>
      <c r="D106" t="s">
        <v>2</v>
      </c>
      <c r="E106">
        <v>10000</v>
      </c>
      <c r="F106">
        <v>30000</v>
      </c>
      <c r="G106">
        <f t="shared" si="2"/>
        <v>30000</v>
      </c>
      <c r="H106">
        <f t="shared" si="3"/>
        <v>0</v>
      </c>
    </row>
    <row r="107" spans="1:8" x14ac:dyDescent="0.35">
      <c r="A107" t="s">
        <v>578</v>
      </c>
      <c r="B107">
        <v>6154141179</v>
      </c>
      <c r="C107" t="s">
        <v>480</v>
      </c>
      <c r="D107" t="s">
        <v>2</v>
      </c>
      <c r="E107">
        <v>10000</v>
      </c>
      <c r="F107">
        <v>30000</v>
      </c>
      <c r="G107">
        <f t="shared" si="2"/>
        <v>30000</v>
      </c>
      <c r="H107">
        <f t="shared" si="3"/>
        <v>0</v>
      </c>
    </row>
    <row r="108" spans="1:8" x14ac:dyDescent="0.35">
      <c r="A108" t="s">
        <v>579</v>
      </c>
      <c r="B108">
        <v>616109105220</v>
      </c>
      <c r="C108" t="s">
        <v>15</v>
      </c>
      <c r="D108" t="s">
        <v>2</v>
      </c>
      <c r="E108">
        <v>3500</v>
      </c>
      <c r="F108">
        <v>13000</v>
      </c>
      <c r="G108">
        <f t="shared" si="2"/>
        <v>10500</v>
      </c>
      <c r="H108">
        <f t="shared" si="3"/>
        <v>2500</v>
      </c>
    </row>
    <row r="109" spans="1:8" x14ac:dyDescent="0.35">
      <c r="A109" t="s">
        <v>580</v>
      </c>
      <c r="B109">
        <v>6162065669</v>
      </c>
      <c r="C109" t="s">
        <v>581</v>
      </c>
      <c r="D109" t="s">
        <v>2</v>
      </c>
      <c r="F109">
        <v>3000</v>
      </c>
      <c r="G109">
        <f t="shared" si="2"/>
        <v>0</v>
      </c>
      <c r="H109">
        <f t="shared" si="3"/>
        <v>3000</v>
      </c>
    </row>
    <row r="110" spans="1:8" x14ac:dyDescent="0.35">
      <c r="A110" t="s">
        <v>582</v>
      </c>
      <c r="B110">
        <v>6141044315</v>
      </c>
      <c r="C110" t="s">
        <v>15</v>
      </c>
      <c r="D110" t="s">
        <v>2</v>
      </c>
      <c r="F110">
        <v>3000</v>
      </c>
      <c r="G110">
        <f t="shared" si="2"/>
        <v>0</v>
      </c>
      <c r="H110">
        <f t="shared" si="3"/>
        <v>3000</v>
      </c>
    </row>
    <row r="111" spans="1:8" x14ac:dyDescent="0.35">
      <c r="A111" t="s">
        <v>92</v>
      </c>
      <c r="B111">
        <v>6141049970</v>
      </c>
      <c r="C111" t="s">
        <v>93</v>
      </c>
      <c r="D111" t="s">
        <v>2</v>
      </c>
      <c r="F111">
        <v>4800</v>
      </c>
      <c r="G111">
        <f t="shared" si="2"/>
        <v>0</v>
      </c>
      <c r="H111">
        <f t="shared" si="3"/>
        <v>4800</v>
      </c>
    </row>
    <row r="112" spans="1:8" x14ac:dyDescent="0.35">
      <c r="A112" t="s">
        <v>583</v>
      </c>
      <c r="B112">
        <v>6162086066</v>
      </c>
      <c r="C112" t="s">
        <v>584</v>
      </c>
      <c r="D112" t="s">
        <v>2</v>
      </c>
      <c r="E112">
        <v>5000</v>
      </c>
      <c r="F112">
        <v>20000</v>
      </c>
      <c r="G112">
        <f>E112*3</f>
        <v>15000</v>
      </c>
      <c r="H112">
        <f>F112-G112</f>
        <v>5000</v>
      </c>
    </row>
    <row r="113" spans="1:8" x14ac:dyDescent="0.35">
      <c r="A113" t="s">
        <v>585</v>
      </c>
      <c r="B113">
        <v>6165240421</v>
      </c>
      <c r="C113" t="s">
        <v>584</v>
      </c>
      <c r="D113" t="s">
        <v>2</v>
      </c>
      <c r="E113">
        <v>5000</v>
      </c>
      <c r="F113">
        <v>20000</v>
      </c>
      <c r="G113">
        <f t="shared" si="2"/>
        <v>15000</v>
      </c>
      <c r="H113">
        <f t="shared" si="3"/>
        <v>5000</v>
      </c>
    </row>
    <row r="114" spans="1:8" x14ac:dyDescent="0.35">
      <c r="A114" t="s">
        <v>586</v>
      </c>
      <c r="B114">
        <v>612306625060</v>
      </c>
      <c r="C114" t="s">
        <v>587</v>
      </c>
      <c r="D114" t="s">
        <v>2</v>
      </c>
      <c r="E114">
        <v>5000</v>
      </c>
      <c r="F114">
        <v>20000</v>
      </c>
      <c r="G114">
        <f t="shared" si="2"/>
        <v>15000</v>
      </c>
      <c r="H114">
        <f t="shared" si="3"/>
        <v>5000</v>
      </c>
    </row>
    <row r="115" spans="1:8" x14ac:dyDescent="0.35">
      <c r="A115" t="s">
        <v>588</v>
      </c>
      <c r="B115">
        <v>6163225322</v>
      </c>
      <c r="C115" t="s">
        <v>589</v>
      </c>
      <c r="D115" t="s">
        <v>2</v>
      </c>
      <c r="E115">
        <v>5000</v>
      </c>
      <c r="F115">
        <v>20000</v>
      </c>
      <c r="G115">
        <f t="shared" si="2"/>
        <v>15000</v>
      </c>
      <c r="H115">
        <f t="shared" si="3"/>
        <v>5000</v>
      </c>
    </row>
    <row r="116" spans="1:8" x14ac:dyDescent="0.35">
      <c r="A116" t="s">
        <v>590</v>
      </c>
      <c r="B116">
        <v>615401585535</v>
      </c>
      <c r="C116" t="s">
        <v>591</v>
      </c>
      <c r="D116" t="s">
        <v>2</v>
      </c>
      <c r="E116">
        <v>5000</v>
      </c>
      <c r="F116">
        <v>20000</v>
      </c>
      <c r="G116">
        <f t="shared" si="2"/>
        <v>15000</v>
      </c>
      <c r="H116">
        <f t="shared" si="3"/>
        <v>5000</v>
      </c>
    </row>
    <row r="117" spans="1:8" x14ac:dyDescent="0.35">
      <c r="A117" t="s">
        <v>592</v>
      </c>
      <c r="B117">
        <v>615303325553</v>
      </c>
      <c r="C117" t="s">
        <v>593</v>
      </c>
      <c r="D117" t="s">
        <v>2</v>
      </c>
      <c r="E117">
        <v>5000</v>
      </c>
      <c r="F117">
        <v>20000</v>
      </c>
      <c r="G117">
        <f t="shared" si="2"/>
        <v>15000</v>
      </c>
      <c r="H117">
        <f t="shared" si="3"/>
        <v>5000</v>
      </c>
    </row>
    <row r="118" spans="1:8" x14ac:dyDescent="0.35">
      <c r="A118" t="s">
        <v>594</v>
      </c>
      <c r="B118">
        <v>616512704236</v>
      </c>
      <c r="C118" t="s">
        <v>595</v>
      </c>
      <c r="D118" t="s">
        <v>2</v>
      </c>
      <c r="E118">
        <v>5000</v>
      </c>
      <c r="F118">
        <v>25000</v>
      </c>
      <c r="G118">
        <f t="shared" si="2"/>
        <v>15000</v>
      </c>
      <c r="H118">
        <f t="shared" si="3"/>
        <v>10000</v>
      </c>
    </row>
    <row r="119" spans="1:8" x14ac:dyDescent="0.35">
      <c r="A119" t="s">
        <v>596</v>
      </c>
      <c r="B119">
        <v>614211957960</v>
      </c>
      <c r="C119" t="s">
        <v>595</v>
      </c>
      <c r="D119" t="s">
        <v>2</v>
      </c>
      <c r="E119">
        <v>5000</v>
      </c>
      <c r="F119">
        <v>25000</v>
      </c>
      <c r="G119">
        <f t="shared" si="2"/>
        <v>15000</v>
      </c>
      <c r="H119">
        <f t="shared" si="3"/>
        <v>10000</v>
      </c>
    </row>
    <row r="120" spans="1:8" x14ac:dyDescent="0.35">
      <c r="A120" t="s">
        <v>597</v>
      </c>
      <c r="B120">
        <v>614400079608</v>
      </c>
      <c r="C120" t="s">
        <v>598</v>
      </c>
      <c r="D120" t="s">
        <v>2</v>
      </c>
      <c r="E120">
        <v>5000</v>
      </c>
      <c r="F120">
        <v>25000</v>
      </c>
      <c r="G120">
        <f t="shared" si="2"/>
        <v>15000</v>
      </c>
      <c r="H120">
        <f t="shared" si="3"/>
        <v>10000</v>
      </c>
    </row>
    <row r="121" spans="1:8" x14ac:dyDescent="0.35">
      <c r="A121" t="s">
        <v>599</v>
      </c>
      <c r="B121">
        <v>6168122592</v>
      </c>
      <c r="C121" t="s">
        <v>600</v>
      </c>
      <c r="D121" t="s">
        <v>2</v>
      </c>
      <c r="E121">
        <v>5000</v>
      </c>
      <c r="F121">
        <v>25000</v>
      </c>
      <c r="G121">
        <f t="shared" si="2"/>
        <v>15000</v>
      </c>
      <c r="H121">
        <f t="shared" si="3"/>
        <v>10000</v>
      </c>
    </row>
    <row r="122" spans="1:8" x14ac:dyDescent="0.35">
      <c r="A122" t="s">
        <v>601</v>
      </c>
      <c r="B122">
        <v>616210248080</v>
      </c>
      <c r="C122" t="s">
        <v>602</v>
      </c>
      <c r="D122" t="s">
        <v>2</v>
      </c>
      <c r="E122">
        <v>5000</v>
      </c>
      <c r="F122">
        <v>25000</v>
      </c>
      <c r="G122">
        <f t="shared" si="2"/>
        <v>15000</v>
      </c>
      <c r="H122">
        <f t="shared" si="3"/>
        <v>10000</v>
      </c>
    </row>
    <row r="123" spans="1:8" x14ac:dyDescent="0.35">
      <c r="A123" t="s">
        <v>603</v>
      </c>
      <c r="B123">
        <v>616131887929</v>
      </c>
      <c r="C123" t="s">
        <v>604</v>
      </c>
      <c r="D123" t="s">
        <v>2</v>
      </c>
      <c r="E123">
        <v>5000</v>
      </c>
      <c r="F123">
        <v>25000</v>
      </c>
      <c r="G123">
        <f t="shared" si="2"/>
        <v>15000</v>
      </c>
      <c r="H123">
        <f t="shared" si="3"/>
        <v>10000</v>
      </c>
    </row>
    <row r="124" spans="1:8" x14ac:dyDescent="0.35">
      <c r="A124" t="s">
        <v>605</v>
      </c>
      <c r="B124">
        <v>611803706180</v>
      </c>
      <c r="C124" t="s">
        <v>606</v>
      </c>
      <c r="D124" t="s">
        <v>2</v>
      </c>
      <c r="E124">
        <v>5000</v>
      </c>
      <c r="F124">
        <v>25000</v>
      </c>
      <c r="G124">
        <f t="shared" si="2"/>
        <v>15000</v>
      </c>
      <c r="H124">
        <f t="shared" si="3"/>
        <v>10000</v>
      </c>
    </row>
    <row r="125" spans="1:8" x14ac:dyDescent="0.35">
      <c r="A125" t="s">
        <v>607</v>
      </c>
      <c r="B125">
        <v>6164146271</v>
      </c>
      <c r="C125" t="s">
        <v>608</v>
      </c>
      <c r="D125" t="s">
        <v>2</v>
      </c>
      <c r="E125">
        <v>5000</v>
      </c>
      <c r="F125">
        <v>25000</v>
      </c>
      <c r="G125">
        <f t="shared" si="2"/>
        <v>15000</v>
      </c>
      <c r="H125">
        <f t="shared" si="3"/>
        <v>10000</v>
      </c>
    </row>
    <row r="126" spans="1:8" x14ac:dyDescent="0.35">
      <c r="A126" t="s">
        <v>609</v>
      </c>
      <c r="B126">
        <v>616510766734</v>
      </c>
      <c r="C126" t="s">
        <v>610</v>
      </c>
      <c r="D126" t="s">
        <v>2</v>
      </c>
      <c r="E126">
        <v>5000</v>
      </c>
      <c r="F126">
        <v>25000</v>
      </c>
      <c r="G126">
        <f t="shared" si="2"/>
        <v>15000</v>
      </c>
      <c r="H126">
        <f t="shared" si="3"/>
        <v>10000</v>
      </c>
    </row>
    <row r="127" spans="1:8" x14ac:dyDescent="0.35">
      <c r="A127" t="s">
        <v>611</v>
      </c>
      <c r="B127">
        <v>6166131270</v>
      </c>
      <c r="C127" t="s">
        <v>610</v>
      </c>
      <c r="D127" t="s">
        <v>2</v>
      </c>
      <c r="E127">
        <v>5000</v>
      </c>
      <c r="F127">
        <v>25000</v>
      </c>
      <c r="G127">
        <f t="shared" si="2"/>
        <v>15000</v>
      </c>
      <c r="H127">
        <f t="shared" si="3"/>
        <v>10000</v>
      </c>
    </row>
    <row r="128" spans="1:8" x14ac:dyDescent="0.35">
      <c r="A128" t="s">
        <v>612</v>
      </c>
      <c r="B128">
        <v>6153010261</v>
      </c>
      <c r="C128" t="s">
        <v>613</v>
      </c>
      <c r="D128" t="s">
        <v>2</v>
      </c>
      <c r="E128">
        <v>5000</v>
      </c>
      <c r="F128">
        <v>25000</v>
      </c>
      <c r="G128">
        <f t="shared" si="2"/>
        <v>15000</v>
      </c>
      <c r="H128">
        <f t="shared" si="3"/>
        <v>10000</v>
      </c>
    </row>
    <row r="129" spans="1:8" x14ac:dyDescent="0.35">
      <c r="A129" t="s">
        <v>614</v>
      </c>
      <c r="B129">
        <v>6154160541</v>
      </c>
      <c r="C129" t="s">
        <v>233</v>
      </c>
      <c r="D129" t="s">
        <v>2</v>
      </c>
      <c r="E129">
        <v>5000</v>
      </c>
      <c r="F129">
        <v>25000</v>
      </c>
      <c r="G129">
        <f t="shared" si="2"/>
        <v>15000</v>
      </c>
      <c r="H129">
        <f t="shared" si="3"/>
        <v>10000</v>
      </c>
    </row>
    <row r="130" spans="1:8" x14ac:dyDescent="0.35">
      <c r="A130" t="s">
        <v>615</v>
      </c>
      <c r="B130">
        <v>614808011740</v>
      </c>
      <c r="C130" t="s">
        <v>616</v>
      </c>
      <c r="D130" t="s">
        <v>2</v>
      </c>
      <c r="E130">
        <v>5000</v>
      </c>
      <c r="F130">
        <v>25000</v>
      </c>
      <c r="G130">
        <f t="shared" ref="G130:G193" si="4">E130*3</f>
        <v>15000</v>
      </c>
      <c r="H130">
        <f t="shared" ref="H130:H193" si="5">F130-G130</f>
        <v>10000</v>
      </c>
    </row>
    <row r="131" spans="1:8" x14ac:dyDescent="0.35">
      <c r="A131" t="s">
        <v>617</v>
      </c>
      <c r="B131">
        <v>6165232340</v>
      </c>
      <c r="C131" t="s">
        <v>616</v>
      </c>
      <c r="D131" t="s">
        <v>2</v>
      </c>
      <c r="E131">
        <v>5000</v>
      </c>
      <c r="F131">
        <v>25000</v>
      </c>
      <c r="G131">
        <f t="shared" si="4"/>
        <v>15000</v>
      </c>
      <c r="H131">
        <f t="shared" si="5"/>
        <v>10000</v>
      </c>
    </row>
    <row r="132" spans="1:8" x14ac:dyDescent="0.35">
      <c r="A132" t="s">
        <v>33</v>
      </c>
      <c r="B132">
        <v>6150102524</v>
      </c>
      <c r="C132" t="s">
        <v>618</v>
      </c>
      <c r="D132" t="s">
        <v>2</v>
      </c>
      <c r="E132">
        <v>5000</v>
      </c>
      <c r="F132">
        <v>25000</v>
      </c>
      <c r="G132">
        <f t="shared" si="4"/>
        <v>15000</v>
      </c>
      <c r="H132">
        <f t="shared" si="5"/>
        <v>10000</v>
      </c>
    </row>
    <row r="133" spans="1:8" x14ac:dyDescent="0.35">
      <c r="A133" t="s">
        <v>619</v>
      </c>
      <c r="B133">
        <v>522500631364</v>
      </c>
      <c r="C133" t="s">
        <v>620</v>
      </c>
      <c r="D133" t="s">
        <v>2</v>
      </c>
      <c r="E133">
        <v>5000</v>
      </c>
      <c r="F133">
        <v>25000</v>
      </c>
      <c r="G133">
        <f t="shared" si="4"/>
        <v>15000</v>
      </c>
      <c r="H133">
        <f t="shared" si="5"/>
        <v>10000</v>
      </c>
    </row>
    <row r="134" spans="1:8" x14ac:dyDescent="0.35">
      <c r="A134" t="s">
        <v>621</v>
      </c>
      <c r="B134">
        <v>6154556864</v>
      </c>
      <c r="C134" t="s">
        <v>620</v>
      </c>
      <c r="D134" t="s">
        <v>2</v>
      </c>
      <c r="E134">
        <v>5000</v>
      </c>
      <c r="F134">
        <v>25000</v>
      </c>
      <c r="G134">
        <f t="shared" si="4"/>
        <v>15000</v>
      </c>
      <c r="H134">
        <f t="shared" si="5"/>
        <v>10000</v>
      </c>
    </row>
    <row r="135" spans="1:8" x14ac:dyDescent="0.35">
      <c r="A135" t="s">
        <v>622</v>
      </c>
      <c r="B135">
        <v>613301003701</v>
      </c>
      <c r="C135" t="s">
        <v>623</v>
      </c>
      <c r="D135" t="s">
        <v>2</v>
      </c>
      <c r="E135">
        <v>5000</v>
      </c>
      <c r="F135">
        <v>25000</v>
      </c>
      <c r="G135">
        <f t="shared" si="4"/>
        <v>15000</v>
      </c>
      <c r="H135">
        <f t="shared" si="5"/>
        <v>10000</v>
      </c>
    </row>
    <row r="136" spans="1:8" x14ac:dyDescent="0.35">
      <c r="A136" t="s">
        <v>624</v>
      </c>
      <c r="B136">
        <v>6164318996</v>
      </c>
      <c r="C136" t="s">
        <v>623</v>
      </c>
      <c r="D136" t="s">
        <v>2</v>
      </c>
      <c r="E136">
        <v>5000</v>
      </c>
      <c r="F136">
        <v>25000</v>
      </c>
      <c r="G136">
        <f t="shared" si="4"/>
        <v>15000</v>
      </c>
      <c r="H136">
        <f t="shared" si="5"/>
        <v>10000</v>
      </c>
    </row>
    <row r="137" spans="1:8" x14ac:dyDescent="0.35">
      <c r="A137" t="s">
        <v>625</v>
      </c>
      <c r="B137">
        <v>6167208180</v>
      </c>
      <c r="C137" t="s">
        <v>626</v>
      </c>
      <c r="D137" t="s">
        <v>2</v>
      </c>
      <c r="E137">
        <v>5000</v>
      </c>
      <c r="F137">
        <v>25000</v>
      </c>
      <c r="G137">
        <f t="shared" si="4"/>
        <v>15000</v>
      </c>
      <c r="H137">
        <f t="shared" si="5"/>
        <v>10000</v>
      </c>
    </row>
    <row r="138" spans="1:8" x14ac:dyDescent="0.35">
      <c r="A138" t="s">
        <v>627</v>
      </c>
      <c r="B138">
        <v>615011203090</v>
      </c>
      <c r="C138" t="s">
        <v>628</v>
      </c>
      <c r="D138" t="s">
        <v>2</v>
      </c>
      <c r="E138">
        <v>5000</v>
      </c>
      <c r="F138">
        <v>25000</v>
      </c>
      <c r="G138">
        <f t="shared" si="4"/>
        <v>15000</v>
      </c>
      <c r="H138">
        <f t="shared" si="5"/>
        <v>10000</v>
      </c>
    </row>
    <row r="139" spans="1:8" x14ac:dyDescent="0.35">
      <c r="A139" t="s">
        <v>629</v>
      </c>
      <c r="B139">
        <v>6166121762</v>
      </c>
      <c r="C139" t="s">
        <v>628</v>
      </c>
      <c r="D139" t="s">
        <v>2</v>
      </c>
      <c r="E139">
        <v>5000</v>
      </c>
      <c r="F139">
        <v>25000</v>
      </c>
      <c r="G139">
        <f t="shared" si="4"/>
        <v>15000</v>
      </c>
      <c r="H139">
        <f t="shared" si="5"/>
        <v>10000</v>
      </c>
    </row>
    <row r="140" spans="1:8" x14ac:dyDescent="0.35">
      <c r="A140" t="s">
        <v>630</v>
      </c>
      <c r="B140">
        <v>800033260</v>
      </c>
      <c r="C140" t="s">
        <v>631</v>
      </c>
      <c r="D140" t="s">
        <v>2</v>
      </c>
      <c r="E140">
        <v>5000</v>
      </c>
      <c r="F140">
        <v>25000</v>
      </c>
      <c r="G140">
        <f t="shared" si="4"/>
        <v>15000</v>
      </c>
      <c r="H140">
        <f t="shared" si="5"/>
        <v>10000</v>
      </c>
    </row>
    <row r="141" spans="1:8" x14ac:dyDescent="0.35">
      <c r="A141" t="s">
        <v>632</v>
      </c>
      <c r="B141">
        <v>619300020543</v>
      </c>
      <c r="C141" t="s">
        <v>633</v>
      </c>
      <c r="D141" t="s">
        <v>2</v>
      </c>
      <c r="E141">
        <v>5000</v>
      </c>
      <c r="F141">
        <v>25000</v>
      </c>
      <c r="G141">
        <f t="shared" si="4"/>
        <v>15000</v>
      </c>
      <c r="H141">
        <f t="shared" si="5"/>
        <v>10000</v>
      </c>
    </row>
    <row r="142" spans="1:8" x14ac:dyDescent="0.35">
      <c r="A142" t="s">
        <v>52</v>
      </c>
      <c r="B142">
        <v>6166122639</v>
      </c>
      <c r="C142" t="s">
        <v>634</v>
      </c>
      <c r="D142" t="s">
        <v>2</v>
      </c>
      <c r="E142">
        <v>10000</v>
      </c>
      <c r="F142">
        <v>40000</v>
      </c>
      <c r="G142">
        <f t="shared" si="4"/>
        <v>30000</v>
      </c>
      <c r="H142">
        <f t="shared" si="5"/>
        <v>10000</v>
      </c>
    </row>
    <row r="143" spans="1:8" x14ac:dyDescent="0.35">
      <c r="A143" t="s">
        <v>635</v>
      </c>
      <c r="B143">
        <v>6150107378</v>
      </c>
      <c r="C143" t="s">
        <v>480</v>
      </c>
      <c r="D143" t="s">
        <v>2</v>
      </c>
      <c r="E143">
        <v>10000</v>
      </c>
      <c r="F143">
        <v>40000</v>
      </c>
      <c r="G143">
        <f t="shared" si="4"/>
        <v>30000</v>
      </c>
      <c r="H143">
        <f t="shared" si="5"/>
        <v>10000</v>
      </c>
    </row>
    <row r="144" spans="1:8" x14ac:dyDescent="0.35">
      <c r="A144" t="s">
        <v>636</v>
      </c>
      <c r="B144">
        <v>610807812370</v>
      </c>
      <c r="C144" t="s">
        <v>116</v>
      </c>
      <c r="D144" t="s">
        <v>2</v>
      </c>
      <c r="E144">
        <v>10000</v>
      </c>
      <c r="F144">
        <v>44000</v>
      </c>
      <c r="G144">
        <f t="shared" si="4"/>
        <v>30000</v>
      </c>
      <c r="H144">
        <f t="shared" si="5"/>
        <v>14000</v>
      </c>
    </row>
    <row r="145" spans="1:8" x14ac:dyDescent="0.35">
      <c r="A145" t="s">
        <v>637</v>
      </c>
      <c r="B145">
        <v>6163230629</v>
      </c>
      <c r="C145" t="s">
        <v>633</v>
      </c>
      <c r="D145" t="s">
        <v>2</v>
      </c>
      <c r="E145">
        <v>5000</v>
      </c>
      <c r="F145">
        <v>30000</v>
      </c>
      <c r="G145">
        <f t="shared" si="4"/>
        <v>15000</v>
      </c>
      <c r="H145">
        <f t="shared" si="5"/>
        <v>15000</v>
      </c>
    </row>
    <row r="146" spans="1:8" x14ac:dyDescent="0.35">
      <c r="A146" t="s">
        <v>638</v>
      </c>
      <c r="B146">
        <v>6155093175</v>
      </c>
      <c r="C146" t="s">
        <v>639</v>
      </c>
      <c r="D146" t="s">
        <v>2</v>
      </c>
      <c r="E146">
        <v>5000</v>
      </c>
      <c r="F146">
        <v>30000</v>
      </c>
      <c r="G146">
        <f t="shared" si="4"/>
        <v>15000</v>
      </c>
      <c r="H146">
        <f t="shared" si="5"/>
        <v>15000</v>
      </c>
    </row>
    <row r="147" spans="1:8" x14ac:dyDescent="0.35">
      <c r="A147" t="s">
        <v>640</v>
      </c>
      <c r="B147">
        <v>6165235870</v>
      </c>
      <c r="C147" t="s">
        <v>639</v>
      </c>
      <c r="D147" t="s">
        <v>2</v>
      </c>
      <c r="E147">
        <v>5000</v>
      </c>
      <c r="F147">
        <v>30000</v>
      </c>
      <c r="G147">
        <f t="shared" si="4"/>
        <v>15000</v>
      </c>
      <c r="H147">
        <f t="shared" si="5"/>
        <v>15000</v>
      </c>
    </row>
    <row r="148" spans="1:8" x14ac:dyDescent="0.35">
      <c r="A148" t="s">
        <v>641</v>
      </c>
      <c r="B148">
        <v>6162066510</v>
      </c>
      <c r="C148" t="s">
        <v>639</v>
      </c>
      <c r="D148" t="s">
        <v>2</v>
      </c>
      <c r="E148">
        <v>5000</v>
      </c>
      <c r="F148">
        <v>30000</v>
      </c>
      <c r="G148">
        <f t="shared" si="4"/>
        <v>15000</v>
      </c>
      <c r="H148">
        <f t="shared" si="5"/>
        <v>15000</v>
      </c>
    </row>
    <row r="149" spans="1:8" x14ac:dyDescent="0.35">
      <c r="A149" t="s">
        <v>642</v>
      </c>
      <c r="B149">
        <v>6154059478</v>
      </c>
      <c r="C149" t="s">
        <v>643</v>
      </c>
      <c r="D149" t="s">
        <v>2</v>
      </c>
      <c r="E149">
        <v>5000</v>
      </c>
      <c r="F149">
        <v>30000</v>
      </c>
      <c r="G149">
        <f t="shared" si="4"/>
        <v>15000</v>
      </c>
      <c r="H149">
        <f t="shared" si="5"/>
        <v>15000</v>
      </c>
    </row>
    <row r="150" spans="1:8" x14ac:dyDescent="0.35">
      <c r="A150" t="s">
        <v>71</v>
      </c>
      <c r="B150">
        <v>6116010552</v>
      </c>
      <c r="C150" t="s">
        <v>644</v>
      </c>
      <c r="D150" t="s">
        <v>2</v>
      </c>
      <c r="E150">
        <v>5000</v>
      </c>
      <c r="F150">
        <v>30000</v>
      </c>
      <c r="G150">
        <f t="shared" si="4"/>
        <v>15000</v>
      </c>
      <c r="H150">
        <f t="shared" si="5"/>
        <v>15000</v>
      </c>
    </row>
    <row r="151" spans="1:8" x14ac:dyDescent="0.35">
      <c r="A151" t="s">
        <v>645</v>
      </c>
      <c r="B151">
        <v>54306106701</v>
      </c>
      <c r="C151" t="s">
        <v>646</v>
      </c>
      <c r="D151" t="s">
        <v>2</v>
      </c>
      <c r="E151">
        <v>5000</v>
      </c>
      <c r="F151">
        <v>30000</v>
      </c>
      <c r="G151">
        <f t="shared" si="4"/>
        <v>15000</v>
      </c>
      <c r="H151">
        <f t="shared" si="5"/>
        <v>15000</v>
      </c>
    </row>
    <row r="152" spans="1:8" x14ac:dyDescent="0.35">
      <c r="A152" t="s">
        <v>647</v>
      </c>
      <c r="B152">
        <v>6155089757</v>
      </c>
      <c r="C152" t="s">
        <v>648</v>
      </c>
      <c r="D152" t="s">
        <v>2</v>
      </c>
      <c r="E152">
        <v>5000</v>
      </c>
      <c r="F152">
        <v>30000</v>
      </c>
      <c r="G152">
        <f t="shared" si="4"/>
        <v>15000</v>
      </c>
      <c r="H152">
        <f t="shared" si="5"/>
        <v>15000</v>
      </c>
    </row>
    <row r="153" spans="1:8" x14ac:dyDescent="0.35">
      <c r="A153" t="s">
        <v>649</v>
      </c>
      <c r="B153">
        <v>611405774222</v>
      </c>
      <c r="C153" t="s">
        <v>307</v>
      </c>
      <c r="D153" t="s">
        <v>2</v>
      </c>
      <c r="E153">
        <v>5000</v>
      </c>
      <c r="F153">
        <v>30000</v>
      </c>
      <c r="G153">
        <f t="shared" si="4"/>
        <v>15000</v>
      </c>
      <c r="H153">
        <f t="shared" si="5"/>
        <v>15000</v>
      </c>
    </row>
    <row r="154" spans="1:8" x14ac:dyDescent="0.35">
      <c r="A154" t="s">
        <v>650</v>
      </c>
      <c r="B154">
        <v>6165240213</v>
      </c>
      <c r="C154" t="s">
        <v>651</v>
      </c>
      <c r="D154" t="s">
        <v>2</v>
      </c>
      <c r="E154">
        <v>5000</v>
      </c>
      <c r="F154">
        <v>30000</v>
      </c>
      <c r="G154">
        <f t="shared" si="4"/>
        <v>15000</v>
      </c>
      <c r="H154">
        <f t="shared" si="5"/>
        <v>15000</v>
      </c>
    </row>
    <row r="155" spans="1:8" x14ac:dyDescent="0.35">
      <c r="A155" t="s">
        <v>652</v>
      </c>
      <c r="B155">
        <v>613700852633</v>
      </c>
      <c r="C155" t="s">
        <v>653</v>
      </c>
      <c r="D155" t="s">
        <v>2</v>
      </c>
      <c r="E155">
        <v>5000</v>
      </c>
      <c r="F155">
        <v>30000</v>
      </c>
      <c r="G155">
        <f t="shared" si="4"/>
        <v>15000</v>
      </c>
      <c r="H155">
        <f t="shared" si="5"/>
        <v>15000</v>
      </c>
    </row>
    <row r="156" spans="1:8" x14ac:dyDescent="0.35">
      <c r="A156" t="s">
        <v>654</v>
      </c>
      <c r="B156">
        <v>6164127021</v>
      </c>
      <c r="C156" t="s">
        <v>655</v>
      </c>
      <c r="D156" t="s">
        <v>2</v>
      </c>
      <c r="E156">
        <v>5000</v>
      </c>
      <c r="F156">
        <v>30000</v>
      </c>
      <c r="G156">
        <f t="shared" si="4"/>
        <v>15000</v>
      </c>
      <c r="H156">
        <f t="shared" si="5"/>
        <v>15000</v>
      </c>
    </row>
    <row r="157" spans="1:8" x14ac:dyDescent="0.35">
      <c r="A157" t="s">
        <v>656</v>
      </c>
      <c r="B157">
        <v>616506459120</v>
      </c>
      <c r="C157" t="s">
        <v>657</v>
      </c>
      <c r="D157" t="s">
        <v>2</v>
      </c>
      <c r="E157">
        <v>5000</v>
      </c>
      <c r="F157">
        <v>30000</v>
      </c>
      <c r="G157">
        <f t="shared" si="4"/>
        <v>15000</v>
      </c>
      <c r="H157">
        <f t="shared" si="5"/>
        <v>15000</v>
      </c>
    </row>
    <row r="158" spans="1:8" x14ac:dyDescent="0.35">
      <c r="A158" t="s">
        <v>658</v>
      </c>
      <c r="B158">
        <v>6150096729</v>
      </c>
      <c r="C158" t="s">
        <v>657</v>
      </c>
      <c r="D158" t="s">
        <v>2</v>
      </c>
      <c r="E158">
        <v>5000</v>
      </c>
      <c r="F158">
        <v>30000</v>
      </c>
      <c r="G158">
        <f t="shared" si="4"/>
        <v>15000</v>
      </c>
      <c r="H158">
        <f t="shared" si="5"/>
        <v>15000</v>
      </c>
    </row>
    <row r="159" spans="1:8" x14ac:dyDescent="0.35">
      <c r="A159" t="s">
        <v>659</v>
      </c>
      <c r="B159">
        <v>6164106945</v>
      </c>
      <c r="C159" t="s">
        <v>660</v>
      </c>
      <c r="D159" t="s">
        <v>2</v>
      </c>
      <c r="E159">
        <v>5000</v>
      </c>
      <c r="F159">
        <v>30000</v>
      </c>
      <c r="G159">
        <f t="shared" si="4"/>
        <v>15000</v>
      </c>
      <c r="H159">
        <f t="shared" si="5"/>
        <v>15000</v>
      </c>
    </row>
    <row r="160" spans="1:8" x14ac:dyDescent="0.35">
      <c r="A160" t="s">
        <v>661</v>
      </c>
      <c r="B160">
        <v>6154143391</v>
      </c>
      <c r="C160" t="s">
        <v>662</v>
      </c>
      <c r="D160" t="s">
        <v>2</v>
      </c>
      <c r="E160">
        <v>5000</v>
      </c>
      <c r="F160">
        <v>30000</v>
      </c>
      <c r="G160">
        <f t="shared" si="4"/>
        <v>15000</v>
      </c>
      <c r="H160">
        <f t="shared" si="5"/>
        <v>15000</v>
      </c>
    </row>
    <row r="161" spans="1:8" x14ac:dyDescent="0.35">
      <c r="A161" t="s">
        <v>663</v>
      </c>
      <c r="B161">
        <v>610207600247</v>
      </c>
      <c r="C161" t="s">
        <v>664</v>
      </c>
      <c r="D161" t="s">
        <v>2</v>
      </c>
      <c r="E161">
        <v>5000</v>
      </c>
      <c r="F161">
        <v>30000</v>
      </c>
      <c r="G161">
        <f t="shared" si="4"/>
        <v>15000</v>
      </c>
      <c r="H161">
        <f t="shared" si="5"/>
        <v>15000</v>
      </c>
    </row>
    <row r="162" spans="1:8" x14ac:dyDescent="0.35">
      <c r="A162" t="s">
        <v>665</v>
      </c>
      <c r="B162">
        <v>6161093014</v>
      </c>
      <c r="C162" t="s">
        <v>664</v>
      </c>
      <c r="D162" t="s">
        <v>2</v>
      </c>
      <c r="E162">
        <v>5000</v>
      </c>
      <c r="F162">
        <v>30000</v>
      </c>
      <c r="G162">
        <f t="shared" si="4"/>
        <v>15000</v>
      </c>
      <c r="H162">
        <f t="shared" si="5"/>
        <v>15000</v>
      </c>
    </row>
    <row r="163" spans="1:8" x14ac:dyDescent="0.35">
      <c r="A163" t="s">
        <v>666</v>
      </c>
      <c r="B163">
        <v>616120920300</v>
      </c>
      <c r="C163" t="s">
        <v>667</v>
      </c>
      <c r="D163" t="s">
        <v>2</v>
      </c>
      <c r="E163">
        <v>3500</v>
      </c>
      <c r="F163">
        <v>30000</v>
      </c>
      <c r="G163">
        <f t="shared" si="4"/>
        <v>10500</v>
      </c>
      <c r="H163">
        <f t="shared" si="5"/>
        <v>19500</v>
      </c>
    </row>
    <row r="164" spans="1:8" x14ac:dyDescent="0.35">
      <c r="A164" t="s">
        <v>668</v>
      </c>
      <c r="B164">
        <v>6141062787</v>
      </c>
      <c r="C164" t="s">
        <v>669</v>
      </c>
      <c r="D164" t="s">
        <v>2</v>
      </c>
      <c r="E164">
        <v>5000</v>
      </c>
      <c r="F164">
        <v>35000</v>
      </c>
      <c r="G164">
        <f t="shared" si="4"/>
        <v>15000</v>
      </c>
      <c r="H164">
        <f t="shared" si="5"/>
        <v>20000</v>
      </c>
    </row>
    <row r="165" spans="1:8" x14ac:dyDescent="0.35">
      <c r="A165" t="s">
        <v>670</v>
      </c>
      <c r="B165">
        <v>610208813181</v>
      </c>
      <c r="C165" t="s">
        <v>193</v>
      </c>
      <c r="D165" t="s">
        <v>2</v>
      </c>
      <c r="E165">
        <v>5000</v>
      </c>
      <c r="F165">
        <v>35000</v>
      </c>
      <c r="G165">
        <f t="shared" si="4"/>
        <v>15000</v>
      </c>
      <c r="H165">
        <f t="shared" si="5"/>
        <v>20000</v>
      </c>
    </row>
    <row r="166" spans="1:8" x14ac:dyDescent="0.35">
      <c r="A166" t="s">
        <v>671</v>
      </c>
      <c r="B166">
        <v>6168007590</v>
      </c>
      <c r="C166" t="s">
        <v>193</v>
      </c>
      <c r="D166" t="s">
        <v>2</v>
      </c>
      <c r="E166">
        <v>5000</v>
      </c>
      <c r="F166">
        <v>35000</v>
      </c>
      <c r="G166">
        <f t="shared" si="4"/>
        <v>15000</v>
      </c>
      <c r="H166">
        <f t="shared" si="5"/>
        <v>20000</v>
      </c>
    </row>
    <row r="167" spans="1:8" x14ac:dyDescent="0.35">
      <c r="A167" t="s">
        <v>672</v>
      </c>
      <c r="B167">
        <v>6102059540</v>
      </c>
      <c r="C167" t="s">
        <v>673</v>
      </c>
      <c r="D167" t="s">
        <v>2</v>
      </c>
      <c r="E167">
        <v>5000</v>
      </c>
      <c r="F167">
        <v>35000</v>
      </c>
      <c r="G167">
        <f t="shared" si="4"/>
        <v>15000</v>
      </c>
      <c r="H167">
        <f t="shared" si="5"/>
        <v>20000</v>
      </c>
    </row>
    <row r="168" spans="1:8" x14ac:dyDescent="0.35">
      <c r="A168" t="s">
        <v>674</v>
      </c>
      <c r="B168">
        <v>6195000931</v>
      </c>
      <c r="C168" t="s">
        <v>675</v>
      </c>
      <c r="D168" t="s">
        <v>2</v>
      </c>
      <c r="E168">
        <v>5000</v>
      </c>
      <c r="F168">
        <v>35000</v>
      </c>
      <c r="G168">
        <f t="shared" si="4"/>
        <v>15000</v>
      </c>
      <c r="H168">
        <f t="shared" si="5"/>
        <v>20000</v>
      </c>
    </row>
    <row r="169" spans="1:8" x14ac:dyDescent="0.35">
      <c r="A169" t="s">
        <v>676</v>
      </c>
      <c r="B169">
        <v>6168124039</v>
      </c>
      <c r="C169" t="s">
        <v>677</v>
      </c>
      <c r="D169" t="s">
        <v>2</v>
      </c>
      <c r="E169">
        <v>5000</v>
      </c>
      <c r="F169">
        <v>35000</v>
      </c>
      <c r="G169">
        <f t="shared" si="4"/>
        <v>15000</v>
      </c>
      <c r="H169">
        <f t="shared" si="5"/>
        <v>20000</v>
      </c>
    </row>
    <row r="170" spans="1:8" x14ac:dyDescent="0.35">
      <c r="A170" t="s">
        <v>678</v>
      </c>
      <c r="B170">
        <v>6163231397</v>
      </c>
      <c r="C170" t="s">
        <v>679</v>
      </c>
      <c r="D170" t="s">
        <v>2</v>
      </c>
      <c r="E170">
        <v>5000</v>
      </c>
      <c r="F170">
        <v>35000</v>
      </c>
      <c r="G170">
        <f t="shared" si="4"/>
        <v>15000</v>
      </c>
      <c r="H170">
        <f t="shared" si="5"/>
        <v>20000</v>
      </c>
    </row>
    <row r="171" spans="1:8" x14ac:dyDescent="0.35">
      <c r="A171" t="s">
        <v>680</v>
      </c>
      <c r="B171">
        <v>614104595352</v>
      </c>
      <c r="C171" t="s">
        <v>350</v>
      </c>
      <c r="D171" t="s">
        <v>2</v>
      </c>
      <c r="E171">
        <v>5000</v>
      </c>
      <c r="F171">
        <v>35000</v>
      </c>
      <c r="G171">
        <f t="shared" si="4"/>
        <v>15000</v>
      </c>
      <c r="H171">
        <f t="shared" si="5"/>
        <v>20000</v>
      </c>
    </row>
    <row r="172" spans="1:8" x14ac:dyDescent="0.35">
      <c r="A172" t="s">
        <v>681</v>
      </c>
      <c r="B172">
        <v>800015937</v>
      </c>
      <c r="C172" t="s">
        <v>682</v>
      </c>
      <c r="D172" t="s">
        <v>2</v>
      </c>
      <c r="E172">
        <v>10000</v>
      </c>
      <c r="F172">
        <v>50000</v>
      </c>
      <c r="G172">
        <f t="shared" si="4"/>
        <v>30000</v>
      </c>
      <c r="H172">
        <f t="shared" si="5"/>
        <v>20000</v>
      </c>
    </row>
    <row r="173" spans="1:8" x14ac:dyDescent="0.35">
      <c r="A173" t="s">
        <v>683</v>
      </c>
      <c r="B173">
        <v>610100757816</v>
      </c>
      <c r="C173" t="s">
        <v>684</v>
      </c>
      <c r="D173" t="s">
        <v>2</v>
      </c>
      <c r="E173">
        <v>5000</v>
      </c>
      <c r="F173">
        <v>40000</v>
      </c>
      <c r="G173">
        <f t="shared" si="4"/>
        <v>15000</v>
      </c>
      <c r="H173">
        <f t="shared" si="5"/>
        <v>25000</v>
      </c>
    </row>
    <row r="174" spans="1:8" x14ac:dyDescent="0.35">
      <c r="A174" t="s">
        <v>499</v>
      </c>
      <c r="B174">
        <v>6141063519</v>
      </c>
      <c r="C174" t="s">
        <v>684</v>
      </c>
      <c r="D174" t="s">
        <v>2</v>
      </c>
      <c r="E174">
        <v>5000</v>
      </c>
      <c r="F174">
        <v>40000</v>
      </c>
      <c r="G174">
        <f t="shared" si="4"/>
        <v>15000</v>
      </c>
      <c r="H174">
        <f t="shared" si="5"/>
        <v>25000</v>
      </c>
    </row>
    <row r="175" spans="1:8" x14ac:dyDescent="0.35">
      <c r="A175" t="s">
        <v>685</v>
      </c>
      <c r="B175">
        <v>6162091700</v>
      </c>
      <c r="C175" t="s">
        <v>684</v>
      </c>
      <c r="D175" t="s">
        <v>2</v>
      </c>
      <c r="E175">
        <v>5000</v>
      </c>
      <c r="F175">
        <v>40000</v>
      </c>
      <c r="G175">
        <f t="shared" si="4"/>
        <v>15000</v>
      </c>
      <c r="H175">
        <f t="shared" si="5"/>
        <v>25000</v>
      </c>
    </row>
    <row r="176" spans="1:8" x14ac:dyDescent="0.35">
      <c r="A176" t="s">
        <v>686</v>
      </c>
      <c r="B176">
        <v>6165241496</v>
      </c>
      <c r="C176" t="s">
        <v>687</v>
      </c>
      <c r="D176" t="s">
        <v>2</v>
      </c>
      <c r="E176">
        <v>5000</v>
      </c>
      <c r="F176">
        <v>40000</v>
      </c>
      <c r="G176">
        <f t="shared" si="4"/>
        <v>15000</v>
      </c>
      <c r="H176">
        <f t="shared" si="5"/>
        <v>25000</v>
      </c>
    </row>
    <row r="177" spans="1:8" x14ac:dyDescent="0.35">
      <c r="A177" t="s">
        <v>688</v>
      </c>
      <c r="B177">
        <v>6164265688</v>
      </c>
      <c r="C177" t="s">
        <v>687</v>
      </c>
      <c r="D177" t="s">
        <v>2</v>
      </c>
      <c r="E177">
        <v>5000</v>
      </c>
      <c r="F177">
        <v>40000</v>
      </c>
      <c r="G177">
        <f t="shared" si="4"/>
        <v>15000</v>
      </c>
      <c r="H177">
        <f t="shared" si="5"/>
        <v>25000</v>
      </c>
    </row>
    <row r="178" spans="1:8" x14ac:dyDescent="0.35">
      <c r="A178" t="s">
        <v>689</v>
      </c>
      <c r="B178">
        <v>6141047940</v>
      </c>
      <c r="C178" t="s">
        <v>690</v>
      </c>
      <c r="D178" t="s">
        <v>2</v>
      </c>
      <c r="E178">
        <v>5000</v>
      </c>
      <c r="F178">
        <v>40000</v>
      </c>
      <c r="G178">
        <f t="shared" si="4"/>
        <v>15000</v>
      </c>
      <c r="H178">
        <f t="shared" si="5"/>
        <v>25000</v>
      </c>
    </row>
    <row r="179" spans="1:8" x14ac:dyDescent="0.35">
      <c r="A179" t="s">
        <v>691</v>
      </c>
      <c r="B179">
        <v>6102077885</v>
      </c>
      <c r="C179" t="s">
        <v>692</v>
      </c>
      <c r="D179" t="s">
        <v>2</v>
      </c>
      <c r="E179">
        <v>5000</v>
      </c>
      <c r="F179">
        <v>40000</v>
      </c>
      <c r="G179">
        <f t="shared" si="4"/>
        <v>15000</v>
      </c>
      <c r="H179">
        <f t="shared" si="5"/>
        <v>25000</v>
      </c>
    </row>
    <row r="180" spans="1:8" x14ac:dyDescent="0.35">
      <c r="A180" t="s">
        <v>693</v>
      </c>
      <c r="B180">
        <v>6143101230</v>
      </c>
      <c r="C180" t="s">
        <v>694</v>
      </c>
      <c r="D180" t="s">
        <v>2</v>
      </c>
      <c r="E180">
        <v>5000</v>
      </c>
      <c r="F180">
        <v>40000</v>
      </c>
      <c r="G180">
        <f t="shared" si="4"/>
        <v>15000</v>
      </c>
      <c r="H180">
        <f t="shared" si="5"/>
        <v>25000</v>
      </c>
    </row>
    <row r="181" spans="1:8" x14ac:dyDescent="0.35">
      <c r="A181" t="s">
        <v>695</v>
      </c>
      <c r="B181">
        <v>6167207772</v>
      </c>
      <c r="C181" t="s">
        <v>696</v>
      </c>
      <c r="D181" t="s">
        <v>2</v>
      </c>
      <c r="E181">
        <v>5000</v>
      </c>
      <c r="F181">
        <v>40000</v>
      </c>
      <c r="G181">
        <f t="shared" si="4"/>
        <v>15000</v>
      </c>
      <c r="H181">
        <f t="shared" si="5"/>
        <v>25000</v>
      </c>
    </row>
    <row r="182" spans="1:8" x14ac:dyDescent="0.35">
      <c r="A182" t="s">
        <v>697</v>
      </c>
      <c r="B182">
        <v>6168093091</v>
      </c>
      <c r="C182" t="s">
        <v>698</v>
      </c>
      <c r="D182" t="s">
        <v>2</v>
      </c>
      <c r="E182">
        <v>5000</v>
      </c>
      <c r="F182">
        <v>45000</v>
      </c>
      <c r="G182">
        <f t="shared" si="4"/>
        <v>15000</v>
      </c>
      <c r="H182">
        <f t="shared" si="5"/>
        <v>30000</v>
      </c>
    </row>
    <row r="183" spans="1:8" x14ac:dyDescent="0.35">
      <c r="A183" t="s">
        <v>699</v>
      </c>
      <c r="B183">
        <v>6165229386</v>
      </c>
      <c r="C183" t="s">
        <v>700</v>
      </c>
      <c r="D183" t="s">
        <v>2</v>
      </c>
      <c r="E183">
        <v>5000</v>
      </c>
      <c r="F183">
        <v>45000</v>
      </c>
      <c r="G183">
        <f t="shared" si="4"/>
        <v>15000</v>
      </c>
      <c r="H183">
        <f t="shared" si="5"/>
        <v>30000</v>
      </c>
    </row>
    <row r="184" spans="1:8" x14ac:dyDescent="0.35">
      <c r="A184" t="s">
        <v>701</v>
      </c>
      <c r="B184">
        <v>6164140505</v>
      </c>
      <c r="C184" t="s">
        <v>702</v>
      </c>
      <c r="D184" t="s">
        <v>2</v>
      </c>
      <c r="E184">
        <v>5000</v>
      </c>
      <c r="F184">
        <v>45000</v>
      </c>
      <c r="G184">
        <f t="shared" si="4"/>
        <v>15000</v>
      </c>
      <c r="H184">
        <f t="shared" si="5"/>
        <v>30000</v>
      </c>
    </row>
    <row r="185" spans="1:8" x14ac:dyDescent="0.35">
      <c r="A185" t="s">
        <v>703</v>
      </c>
      <c r="B185">
        <v>6141063653</v>
      </c>
      <c r="C185" t="s">
        <v>704</v>
      </c>
      <c r="D185" t="s">
        <v>2</v>
      </c>
      <c r="E185">
        <v>5000</v>
      </c>
      <c r="F185">
        <v>45000</v>
      </c>
      <c r="G185">
        <f t="shared" si="4"/>
        <v>15000</v>
      </c>
      <c r="H185">
        <f t="shared" si="5"/>
        <v>30000</v>
      </c>
    </row>
    <row r="186" spans="1:8" x14ac:dyDescent="0.35">
      <c r="A186" t="s">
        <v>705</v>
      </c>
      <c r="B186">
        <v>6165227357</v>
      </c>
      <c r="C186" t="s">
        <v>704</v>
      </c>
      <c r="D186" t="s">
        <v>2</v>
      </c>
      <c r="E186">
        <v>5000</v>
      </c>
      <c r="F186">
        <v>45000</v>
      </c>
      <c r="G186">
        <f t="shared" si="4"/>
        <v>15000</v>
      </c>
      <c r="H186">
        <f t="shared" si="5"/>
        <v>30000</v>
      </c>
    </row>
    <row r="187" spans="1:8" x14ac:dyDescent="0.35">
      <c r="A187" t="s">
        <v>706</v>
      </c>
      <c r="B187">
        <v>6155076229</v>
      </c>
      <c r="C187" t="s">
        <v>707</v>
      </c>
      <c r="D187" t="s">
        <v>2</v>
      </c>
      <c r="E187">
        <v>5000</v>
      </c>
      <c r="F187">
        <v>45000</v>
      </c>
      <c r="G187">
        <f t="shared" si="4"/>
        <v>15000</v>
      </c>
      <c r="H187">
        <f t="shared" si="5"/>
        <v>30000</v>
      </c>
    </row>
    <row r="188" spans="1:8" x14ac:dyDescent="0.35">
      <c r="A188" t="s">
        <v>708</v>
      </c>
      <c r="B188">
        <v>6155078508</v>
      </c>
      <c r="C188" t="s">
        <v>707</v>
      </c>
      <c r="D188" t="s">
        <v>2</v>
      </c>
      <c r="E188">
        <v>5000</v>
      </c>
      <c r="F188">
        <v>45000</v>
      </c>
      <c r="G188">
        <f t="shared" si="4"/>
        <v>15000</v>
      </c>
      <c r="H188">
        <f t="shared" si="5"/>
        <v>30000</v>
      </c>
    </row>
    <row r="189" spans="1:8" x14ac:dyDescent="0.35">
      <c r="A189" t="s">
        <v>709</v>
      </c>
      <c r="B189">
        <v>110402714780</v>
      </c>
      <c r="C189" t="s">
        <v>710</v>
      </c>
      <c r="D189" t="s">
        <v>2</v>
      </c>
      <c r="E189">
        <v>5000</v>
      </c>
      <c r="F189">
        <v>45000</v>
      </c>
      <c r="G189">
        <f t="shared" si="4"/>
        <v>15000</v>
      </c>
      <c r="H189">
        <f t="shared" si="5"/>
        <v>30000</v>
      </c>
    </row>
    <row r="190" spans="1:8" x14ac:dyDescent="0.35">
      <c r="A190" t="s">
        <v>711</v>
      </c>
      <c r="B190">
        <v>6162081244</v>
      </c>
      <c r="C190" t="s">
        <v>712</v>
      </c>
      <c r="D190" t="s">
        <v>2</v>
      </c>
      <c r="E190">
        <v>5000</v>
      </c>
      <c r="F190">
        <v>45000</v>
      </c>
      <c r="G190">
        <f t="shared" si="4"/>
        <v>15000</v>
      </c>
      <c r="H190">
        <f t="shared" si="5"/>
        <v>30000</v>
      </c>
    </row>
    <row r="191" spans="1:8" x14ac:dyDescent="0.35">
      <c r="A191" t="s">
        <v>713</v>
      </c>
      <c r="B191">
        <v>6165234717</v>
      </c>
      <c r="C191" t="s">
        <v>714</v>
      </c>
      <c r="D191" t="s">
        <v>2</v>
      </c>
      <c r="E191">
        <v>10000</v>
      </c>
      <c r="F191">
        <v>60000</v>
      </c>
      <c r="G191">
        <f t="shared" si="4"/>
        <v>30000</v>
      </c>
      <c r="H191">
        <f t="shared" si="5"/>
        <v>30000</v>
      </c>
    </row>
    <row r="192" spans="1:8" x14ac:dyDescent="0.35">
      <c r="A192" t="s">
        <v>715</v>
      </c>
      <c r="B192">
        <v>6143082683</v>
      </c>
      <c r="C192" t="s">
        <v>716</v>
      </c>
      <c r="D192" t="s">
        <v>2</v>
      </c>
      <c r="E192">
        <v>5000</v>
      </c>
      <c r="F192">
        <v>50000</v>
      </c>
      <c r="G192">
        <f t="shared" si="4"/>
        <v>15000</v>
      </c>
      <c r="H192">
        <f t="shared" si="5"/>
        <v>35000</v>
      </c>
    </row>
    <row r="193" spans="1:8" x14ac:dyDescent="0.35">
      <c r="A193" t="s">
        <v>717</v>
      </c>
      <c r="B193">
        <v>616507757031</v>
      </c>
      <c r="C193" t="s">
        <v>718</v>
      </c>
      <c r="D193" t="s">
        <v>2</v>
      </c>
      <c r="E193">
        <v>5000</v>
      </c>
      <c r="F193">
        <v>50000</v>
      </c>
      <c r="G193">
        <f t="shared" si="4"/>
        <v>15000</v>
      </c>
      <c r="H193">
        <f t="shared" si="5"/>
        <v>35000</v>
      </c>
    </row>
    <row r="194" spans="1:8" x14ac:dyDescent="0.35">
      <c r="A194" t="s">
        <v>719</v>
      </c>
      <c r="B194">
        <v>2309133634</v>
      </c>
      <c r="C194" t="s">
        <v>474</v>
      </c>
      <c r="D194" t="s">
        <v>2</v>
      </c>
      <c r="E194">
        <v>5000</v>
      </c>
      <c r="F194">
        <v>50000</v>
      </c>
      <c r="G194">
        <f t="shared" ref="G194:G229" si="6">E194*3</f>
        <v>15000</v>
      </c>
      <c r="H194">
        <f t="shared" ref="H194:H229" si="7">F194-G194</f>
        <v>35000</v>
      </c>
    </row>
    <row r="195" spans="1:8" x14ac:dyDescent="0.35">
      <c r="A195" t="s">
        <v>720</v>
      </c>
      <c r="B195">
        <v>6168120549</v>
      </c>
      <c r="C195" t="s">
        <v>721</v>
      </c>
      <c r="D195" t="s">
        <v>2</v>
      </c>
      <c r="E195">
        <v>5000</v>
      </c>
      <c r="F195">
        <v>50000</v>
      </c>
      <c r="G195">
        <f t="shared" si="6"/>
        <v>15000</v>
      </c>
      <c r="H195">
        <f t="shared" si="7"/>
        <v>35000</v>
      </c>
    </row>
    <row r="196" spans="1:8" x14ac:dyDescent="0.35">
      <c r="A196" t="s">
        <v>722</v>
      </c>
      <c r="B196">
        <v>6167209635</v>
      </c>
      <c r="C196" t="s">
        <v>723</v>
      </c>
      <c r="D196" t="s">
        <v>2</v>
      </c>
      <c r="E196">
        <v>5000</v>
      </c>
      <c r="F196">
        <v>50000</v>
      </c>
      <c r="G196">
        <f t="shared" si="6"/>
        <v>15000</v>
      </c>
      <c r="H196">
        <f t="shared" si="7"/>
        <v>35000</v>
      </c>
    </row>
    <row r="197" spans="1:8" x14ac:dyDescent="0.35">
      <c r="A197" t="s">
        <v>724</v>
      </c>
      <c r="B197">
        <v>6166128221</v>
      </c>
      <c r="C197" t="s">
        <v>725</v>
      </c>
      <c r="D197" t="s">
        <v>2</v>
      </c>
      <c r="E197">
        <v>5000</v>
      </c>
      <c r="F197">
        <v>50000</v>
      </c>
      <c r="G197">
        <f t="shared" si="6"/>
        <v>15000</v>
      </c>
      <c r="H197">
        <f t="shared" si="7"/>
        <v>35000</v>
      </c>
    </row>
    <row r="198" spans="1:8" x14ac:dyDescent="0.35">
      <c r="A198" t="s">
        <v>726</v>
      </c>
      <c r="B198">
        <v>800036630</v>
      </c>
      <c r="C198" t="s">
        <v>727</v>
      </c>
      <c r="D198" t="s">
        <v>2</v>
      </c>
      <c r="E198">
        <v>5000</v>
      </c>
      <c r="F198">
        <v>50000</v>
      </c>
      <c r="G198">
        <f t="shared" si="6"/>
        <v>15000</v>
      </c>
      <c r="H198">
        <f t="shared" si="7"/>
        <v>35000</v>
      </c>
    </row>
    <row r="199" spans="1:8" x14ac:dyDescent="0.35">
      <c r="A199" t="s">
        <v>728</v>
      </c>
      <c r="B199">
        <v>221101767652</v>
      </c>
      <c r="C199" t="s">
        <v>729</v>
      </c>
      <c r="D199" t="s">
        <v>2</v>
      </c>
      <c r="E199">
        <v>5000</v>
      </c>
      <c r="F199">
        <v>50000</v>
      </c>
      <c r="G199">
        <f t="shared" si="6"/>
        <v>15000</v>
      </c>
      <c r="H199">
        <f t="shared" si="7"/>
        <v>35000</v>
      </c>
    </row>
    <row r="200" spans="1:8" x14ac:dyDescent="0.35">
      <c r="A200" t="s">
        <v>730</v>
      </c>
      <c r="B200">
        <v>6166128535</v>
      </c>
      <c r="C200" t="s">
        <v>729</v>
      </c>
      <c r="D200" t="s">
        <v>2</v>
      </c>
      <c r="E200">
        <v>5000</v>
      </c>
      <c r="F200">
        <v>50000</v>
      </c>
      <c r="G200">
        <f t="shared" si="6"/>
        <v>15000</v>
      </c>
      <c r="H200">
        <f t="shared" si="7"/>
        <v>35000</v>
      </c>
    </row>
    <row r="201" spans="1:8" x14ac:dyDescent="0.35">
      <c r="A201" t="s">
        <v>731</v>
      </c>
      <c r="B201">
        <v>6165236680</v>
      </c>
      <c r="C201" t="s">
        <v>729</v>
      </c>
      <c r="D201" t="s">
        <v>2</v>
      </c>
      <c r="E201">
        <v>5000</v>
      </c>
      <c r="F201">
        <v>50000</v>
      </c>
      <c r="G201">
        <f t="shared" si="6"/>
        <v>15000</v>
      </c>
      <c r="H201">
        <f t="shared" si="7"/>
        <v>35000</v>
      </c>
    </row>
    <row r="202" spans="1:8" x14ac:dyDescent="0.35">
      <c r="A202" t="s">
        <v>732</v>
      </c>
      <c r="B202">
        <v>612401177570</v>
      </c>
      <c r="C202" t="s">
        <v>733</v>
      </c>
      <c r="D202" t="s">
        <v>2</v>
      </c>
      <c r="E202">
        <v>5000</v>
      </c>
      <c r="F202">
        <v>50000</v>
      </c>
      <c r="G202">
        <f t="shared" si="6"/>
        <v>15000</v>
      </c>
      <c r="H202">
        <f t="shared" si="7"/>
        <v>35000</v>
      </c>
    </row>
    <row r="203" spans="1:8" x14ac:dyDescent="0.35">
      <c r="A203" t="s">
        <v>734</v>
      </c>
      <c r="B203">
        <v>6168091672</v>
      </c>
      <c r="C203" t="s">
        <v>735</v>
      </c>
      <c r="D203" t="s">
        <v>2</v>
      </c>
      <c r="E203">
        <v>5000</v>
      </c>
      <c r="F203">
        <v>55000</v>
      </c>
      <c r="G203">
        <f t="shared" si="6"/>
        <v>15000</v>
      </c>
      <c r="H203">
        <f t="shared" si="7"/>
        <v>40000</v>
      </c>
    </row>
    <row r="204" spans="1:8" x14ac:dyDescent="0.35">
      <c r="A204" t="s">
        <v>736</v>
      </c>
      <c r="B204">
        <v>6167211031</v>
      </c>
      <c r="C204" t="s">
        <v>737</v>
      </c>
      <c r="D204" t="s">
        <v>2</v>
      </c>
      <c r="E204">
        <v>5000</v>
      </c>
      <c r="F204">
        <v>55000</v>
      </c>
      <c r="G204">
        <f t="shared" si="6"/>
        <v>15000</v>
      </c>
      <c r="H204">
        <f t="shared" si="7"/>
        <v>40000</v>
      </c>
    </row>
    <row r="205" spans="1:8" x14ac:dyDescent="0.35">
      <c r="A205" t="s">
        <v>738</v>
      </c>
      <c r="B205">
        <v>610105200708</v>
      </c>
      <c r="C205" t="s">
        <v>500</v>
      </c>
      <c r="D205" t="s">
        <v>2</v>
      </c>
      <c r="E205">
        <v>5000</v>
      </c>
      <c r="F205">
        <v>55000</v>
      </c>
      <c r="G205">
        <f t="shared" si="6"/>
        <v>15000</v>
      </c>
      <c r="H205">
        <f t="shared" si="7"/>
        <v>40000</v>
      </c>
    </row>
    <row r="206" spans="1:8" x14ac:dyDescent="0.35">
      <c r="A206" t="s">
        <v>739</v>
      </c>
      <c r="B206">
        <v>6140015784</v>
      </c>
      <c r="C206" t="s">
        <v>500</v>
      </c>
      <c r="D206" t="s">
        <v>2</v>
      </c>
      <c r="E206">
        <v>5000</v>
      </c>
      <c r="F206">
        <v>55000</v>
      </c>
      <c r="G206">
        <f t="shared" si="6"/>
        <v>15000</v>
      </c>
      <c r="H206">
        <f t="shared" si="7"/>
        <v>40000</v>
      </c>
    </row>
    <row r="207" spans="1:8" x14ac:dyDescent="0.35">
      <c r="A207" t="s">
        <v>740</v>
      </c>
      <c r="B207">
        <v>6164145623</v>
      </c>
      <c r="C207" t="s">
        <v>500</v>
      </c>
      <c r="D207" t="s">
        <v>2</v>
      </c>
      <c r="E207">
        <v>5000</v>
      </c>
      <c r="F207">
        <v>55000</v>
      </c>
      <c r="G207">
        <f t="shared" si="6"/>
        <v>15000</v>
      </c>
      <c r="H207">
        <f t="shared" si="7"/>
        <v>40000</v>
      </c>
    </row>
    <row r="208" spans="1:8" x14ac:dyDescent="0.35">
      <c r="A208" t="s">
        <v>741</v>
      </c>
      <c r="B208">
        <v>6163154872</v>
      </c>
      <c r="C208" t="s">
        <v>742</v>
      </c>
      <c r="D208" t="s">
        <v>2</v>
      </c>
      <c r="E208">
        <v>5000</v>
      </c>
      <c r="F208">
        <v>55000</v>
      </c>
      <c r="G208">
        <f t="shared" si="6"/>
        <v>15000</v>
      </c>
      <c r="H208">
        <f t="shared" si="7"/>
        <v>40000</v>
      </c>
    </row>
    <row r="209" spans="1:8" x14ac:dyDescent="0.35">
      <c r="A209" t="s">
        <v>743</v>
      </c>
      <c r="B209">
        <v>6101005447</v>
      </c>
      <c r="C209" t="s">
        <v>733</v>
      </c>
      <c r="D209" t="s">
        <v>2</v>
      </c>
      <c r="E209">
        <v>5000</v>
      </c>
      <c r="F209">
        <v>55000</v>
      </c>
      <c r="G209">
        <f t="shared" si="6"/>
        <v>15000</v>
      </c>
      <c r="H209">
        <f t="shared" si="7"/>
        <v>40000</v>
      </c>
    </row>
    <row r="210" spans="1:8" x14ac:dyDescent="0.35">
      <c r="A210" t="s">
        <v>744</v>
      </c>
      <c r="B210">
        <v>6141053630</v>
      </c>
      <c r="C210" t="s">
        <v>733</v>
      </c>
      <c r="D210" t="s">
        <v>2</v>
      </c>
      <c r="E210">
        <v>5000</v>
      </c>
      <c r="F210">
        <v>55000</v>
      </c>
      <c r="G210">
        <f t="shared" si="6"/>
        <v>15000</v>
      </c>
      <c r="H210">
        <f t="shared" si="7"/>
        <v>40000</v>
      </c>
    </row>
    <row r="211" spans="1:8" x14ac:dyDescent="0.35">
      <c r="A211" t="s">
        <v>745</v>
      </c>
      <c r="B211">
        <v>616185465088</v>
      </c>
      <c r="C211" t="s">
        <v>502</v>
      </c>
      <c r="D211" t="s">
        <v>2</v>
      </c>
      <c r="E211">
        <v>5000</v>
      </c>
      <c r="F211">
        <v>55000</v>
      </c>
      <c r="G211">
        <f t="shared" si="6"/>
        <v>15000</v>
      </c>
      <c r="H211">
        <f t="shared" si="7"/>
        <v>40000</v>
      </c>
    </row>
    <row r="212" spans="1:8" x14ac:dyDescent="0.35">
      <c r="A212" t="s">
        <v>746</v>
      </c>
      <c r="B212">
        <v>611801289607</v>
      </c>
      <c r="C212" t="s">
        <v>502</v>
      </c>
      <c r="D212" t="s">
        <v>2</v>
      </c>
      <c r="E212">
        <v>5000</v>
      </c>
      <c r="F212">
        <v>55000</v>
      </c>
      <c r="G212">
        <f t="shared" si="6"/>
        <v>15000</v>
      </c>
      <c r="H212">
        <f t="shared" si="7"/>
        <v>40000</v>
      </c>
    </row>
    <row r="213" spans="1:8" x14ac:dyDescent="0.35">
      <c r="A213" t="s">
        <v>747</v>
      </c>
      <c r="B213">
        <v>6165244063</v>
      </c>
      <c r="C213" t="s">
        <v>502</v>
      </c>
      <c r="D213" t="s">
        <v>2</v>
      </c>
      <c r="E213">
        <v>5000</v>
      </c>
      <c r="F213">
        <v>55000</v>
      </c>
      <c r="G213">
        <f t="shared" si="6"/>
        <v>15000</v>
      </c>
      <c r="H213">
        <f t="shared" si="7"/>
        <v>40000</v>
      </c>
    </row>
    <row r="214" spans="1:8" x14ac:dyDescent="0.35">
      <c r="A214" t="s">
        <v>748</v>
      </c>
      <c r="B214">
        <v>6102072446</v>
      </c>
      <c r="C214" t="s">
        <v>749</v>
      </c>
      <c r="D214" t="s">
        <v>2</v>
      </c>
      <c r="E214">
        <v>5000</v>
      </c>
      <c r="F214">
        <v>55000</v>
      </c>
      <c r="G214">
        <f t="shared" si="6"/>
        <v>15000</v>
      </c>
      <c r="H214">
        <f t="shared" si="7"/>
        <v>40000</v>
      </c>
    </row>
    <row r="215" spans="1:8" x14ac:dyDescent="0.35">
      <c r="A215" t="s">
        <v>750</v>
      </c>
      <c r="B215">
        <v>234100020958</v>
      </c>
      <c r="C215" t="s">
        <v>682</v>
      </c>
      <c r="D215" t="s">
        <v>2</v>
      </c>
      <c r="E215">
        <v>5000</v>
      </c>
      <c r="F215">
        <v>55000</v>
      </c>
      <c r="G215">
        <f t="shared" si="6"/>
        <v>15000</v>
      </c>
      <c r="H215">
        <f t="shared" si="7"/>
        <v>40000</v>
      </c>
    </row>
    <row r="216" spans="1:8" x14ac:dyDescent="0.35">
      <c r="A216" t="s">
        <v>751</v>
      </c>
      <c r="B216">
        <v>6161154193</v>
      </c>
      <c r="C216" t="s">
        <v>682</v>
      </c>
      <c r="D216" t="s">
        <v>2</v>
      </c>
      <c r="E216">
        <v>5000</v>
      </c>
      <c r="F216">
        <v>55000</v>
      </c>
      <c r="G216">
        <f t="shared" si="6"/>
        <v>15000</v>
      </c>
      <c r="H216">
        <f t="shared" si="7"/>
        <v>40000</v>
      </c>
    </row>
    <row r="217" spans="1:8" x14ac:dyDescent="0.35">
      <c r="A217" t="s">
        <v>752</v>
      </c>
      <c r="B217">
        <v>6168114070</v>
      </c>
      <c r="C217" t="s">
        <v>753</v>
      </c>
      <c r="D217" t="s">
        <v>2</v>
      </c>
      <c r="E217">
        <v>5000</v>
      </c>
      <c r="F217">
        <v>55000</v>
      </c>
      <c r="G217">
        <f t="shared" si="6"/>
        <v>15000</v>
      </c>
      <c r="H217">
        <f t="shared" si="7"/>
        <v>40000</v>
      </c>
    </row>
    <row r="218" spans="1:8" x14ac:dyDescent="0.35">
      <c r="A218" t="s">
        <v>754</v>
      </c>
      <c r="B218">
        <v>6150033422</v>
      </c>
      <c r="C218" t="s">
        <v>735</v>
      </c>
      <c r="D218" t="s">
        <v>2</v>
      </c>
      <c r="E218">
        <v>5000</v>
      </c>
      <c r="F218">
        <v>60000</v>
      </c>
      <c r="G218">
        <f t="shared" si="6"/>
        <v>15000</v>
      </c>
      <c r="H218">
        <f t="shared" si="7"/>
        <v>45000</v>
      </c>
    </row>
    <row r="219" spans="1:8" x14ac:dyDescent="0.35">
      <c r="A219" t="s">
        <v>755</v>
      </c>
      <c r="B219">
        <v>6163224329</v>
      </c>
      <c r="C219" t="s">
        <v>756</v>
      </c>
      <c r="D219" t="s">
        <v>2</v>
      </c>
      <c r="E219">
        <v>5000</v>
      </c>
      <c r="F219">
        <v>60000</v>
      </c>
      <c r="G219">
        <f t="shared" si="6"/>
        <v>15000</v>
      </c>
      <c r="H219">
        <f t="shared" si="7"/>
        <v>45000</v>
      </c>
    </row>
    <row r="220" spans="1:8" x14ac:dyDescent="0.35">
      <c r="A220" t="s">
        <v>757</v>
      </c>
      <c r="B220">
        <v>6150106342</v>
      </c>
      <c r="C220" t="s">
        <v>758</v>
      </c>
      <c r="D220" t="s">
        <v>2</v>
      </c>
      <c r="E220">
        <v>5000</v>
      </c>
      <c r="F220">
        <v>60000</v>
      </c>
      <c r="G220">
        <f t="shared" si="6"/>
        <v>15000</v>
      </c>
      <c r="H220">
        <f t="shared" si="7"/>
        <v>45000</v>
      </c>
    </row>
    <row r="221" spans="1:8" x14ac:dyDescent="0.35">
      <c r="A221" t="s">
        <v>759</v>
      </c>
      <c r="B221">
        <v>614309222545</v>
      </c>
      <c r="C221" t="s">
        <v>478</v>
      </c>
      <c r="D221" t="s">
        <v>2</v>
      </c>
      <c r="E221">
        <v>5000</v>
      </c>
      <c r="F221">
        <v>60000</v>
      </c>
      <c r="G221">
        <f t="shared" si="6"/>
        <v>15000</v>
      </c>
      <c r="H221">
        <f t="shared" si="7"/>
        <v>45000</v>
      </c>
    </row>
    <row r="222" spans="1:8" x14ac:dyDescent="0.35">
      <c r="A222" t="s">
        <v>760</v>
      </c>
      <c r="B222">
        <v>80500824511</v>
      </c>
      <c r="C222" t="s">
        <v>761</v>
      </c>
      <c r="D222" t="s">
        <v>2</v>
      </c>
      <c r="E222">
        <v>5000</v>
      </c>
      <c r="F222">
        <v>60000</v>
      </c>
      <c r="G222">
        <f t="shared" si="6"/>
        <v>15000</v>
      </c>
      <c r="H222">
        <f t="shared" si="7"/>
        <v>45000</v>
      </c>
    </row>
    <row r="223" spans="1:8" x14ac:dyDescent="0.35">
      <c r="A223" t="s">
        <v>762</v>
      </c>
      <c r="B223">
        <v>616804630670</v>
      </c>
      <c r="C223" t="s">
        <v>763</v>
      </c>
      <c r="D223" t="s">
        <v>2</v>
      </c>
      <c r="E223">
        <v>5000</v>
      </c>
      <c r="F223">
        <v>60000</v>
      </c>
      <c r="G223">
        <f t="shared" si="6"/>
        <v>15000</v>
      </c>
      <c r="H223">
        <f t="shared" si="7"/>
        <v>45000</v>
      </c>
    </row>
    <row r="224" spans="1:8" x14ac:dyDescent="0.35">
      <c r="A224" t="s">
        <v>764</v>
      </c>
      <c r="B224">
        <v>6165159386</v>
      </c>
      <c r="C224" t="s">
        <v>93</v>
      </c>
      <c r="D224" t="s">
        <v>2</v>
      </c>
      <c r="E224">
        <v>10000</v>
      </c>
      <c r="F224">
        <v>90000</v>
      </c>
      <c r="G224">
        <f t="shared" si="6"/>
        <v>30000</v>
      </c>
      <c r="H224">
        <f t="shared" si="7"/>
        <v>60000</v>
      </c>
    </row>
    <row r="225" spans="1:8" x14ac:dyDescent="0.35">
      <c r="A225" t="s">
        <v>765</v>
      </c>
      <c r="B225">
        <v>616270347462</v>
      </c>
      <c r="C225" t="s">
        <v>766</v>
      </c>
      <c r="D225" t="s">
        <v>2</v>
      </c>
      <c r="E225">
        <v>10000</v>
      </c>
      <c r="F225">
        <v>90000</v>
      </c>
      <c r="G225">
        <f t="shared" si="6"/>
        <v>30000</v>
      </c>
      <c r="H225">
        <f t="shared" si="7"/>
        <v>60000</v>
      </c>
    </row>
    <row r="226" spans="1:8" x14ac:dyDescent="0.35">
      <c r="A226" t="s">
        <v>767</v>
      </c>
      <c r="B226">
        <v>616606633968</v>
      </c>
      <c r="C226" t="s">
        <v>768</v>
      </c>
      <c r="D226" t="s">
        <v>2</v>
      </c>
      <c r="E226">
        <v>10000</v>
      </c>
      <c r="F226">
        <v>90000</v>
      </c>
      <c r="G226">
        <f t="shared" si="6"/>
        <v>30000</v>
      </c>
      <c r="H226">
        <f t="shared" si="7"/>
        <v>60000</v>
      </c>
    </row>
    <row r="227" spans="1:8" x14ac:dyDescent="0.35">
      <c r="A227" t="s">
        <v>769</v>
      </c>
      <c r="B227">
        <v>6162001457</v>
      </c>
      <c r="C227" t="s">
        <v>770</v>
      </c>
      <c r="D227" t="s">
        <v>2</v>
      </c>
      <c r="E227">
        <v>10000</v>
      </c>
      <c r="F227">
        <v>100000</v>
      </c>
      <c r="G227">
        <f>E227*3</f>
        <v>30000</v>
      </c>
      <c r="H227">
        <f t="shared" si="7"/>
        <v>70000</v>
      </c>
    </row>
    <row r="228" spans="1:8" x14ac:dyDescent="0.35">
      <c r="A228" t="s">
        <v>771</v>
      </c>
      <c r="B228">
        <v>800016465</v>
      </c>
      <c r="C228" t="s">
        <v>772</v>
      </c>
      <c r="D228" t="s">
        <v>2</v>
      </c>
      <c r="E228">
        <v>10000</v>
      </c>
      <c r="F228">
        <v>100000</v>
      </c>
      <c r="G228">
        <f t="shared" si="6"/>
        <v>30000</v>
      </c>
      <c r="H228">
        <f t="shared" si="7"/>
        <v>70000</v>
      </c>
    </row>
    <row r="229" spans="1:8" x14ac:dyDescent="0.35">
      <c r="A229" t="s">
        <v>773</v>
      </c>
      <c r="B229">
        <v>6163212700</v>
      </c>
      <c r="C229" t="s">
        <v>660</v>
      </c>
      <c r="D229" t="s">
        <v>2</v>
      </c>
      <c r="E229">
        <v>5000</v>
      </c>
      <c r="F229">
        <v>140000</v>
      </c>
      <c r="G229">
        <f t="shared" si="6"/>
        <v>15000</v>
      </c>
      <c r="H229">
        <f t="shared" si="7"/>
        <v>125000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648D-715E-4C0A-BBD2-3C47B9E83E63}">
  <sheetPr codeName="Лист2"/>
  <dimension ref="A1:K91"/>
  <sheetViews>
    <sheetView workbookViewId="0">
      <selection activeCell="B1" sqref="B1:B1048576"/>
    </sheetView>
  </sheetViews>
  <sheetFormatPr defaultRowHeight="14.5" x14ac:dyDescent="0.35"/>
  <cols>
    <col min="1" max="1" width="36.90625" bestFit="1" customWidth="1"/>
    <col min="2" max="2" width="13.54296875" style="11" bestFit="1" customWidth="1"/>
    <col min="3" max="3" width="10.08984375" bestFit="1" customWidth="1"/>
    <col min="4" max="4" width="13.1796875" bestFit="1" customWidth="1"/>
    <col min="11" max="11" width="11.453125" bestFit="1" customWidth="1"/>
  </cols>
  <sheetData>
    <row r="1" spans="1:11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1" x14ac:dyDescent="0.35">
      <c r="A2" t="s">
        <v>340</v>
      </c>
      <c r="B2" s="11">
        <v>6161077855</v>
      </c>
      <c r="C2" t="s">
        <v>77</v>
      </c>
      <c r="D2" t="s">
        <v>2</v>
      </c>
      <c r="E2">
        <v>10000</v>
      </c>
      <c r="G2">
        <v>60000</v>
      </c>
      <c r="H2">
        <v>2500</v>
      </c>
      <c r="I2">
        <f>H2-F2</f>
        <v>2500</v>
      </c>
    </row>
    <row r="3" spans="1:11" x14ac:dyDescent="0.35">
      <c r="A3" t="s">
        <v>341</v>
      </c>
      <c r="B3" s="11">
        <v>6150100559</v>
      </c>
      <c r="C3" t="s">
        <v>342</v>
      </c>
      <c r="D3" t="s">
        <v>2</v>
      </c>
      <c r="E3">
        <v>10000</v>
      </c>
      <c r="G3">
        <v>20000</v>
      </c>
      <c r="H3">
        <v>4000</v>
      </c>
      <c r="I3">
        <f t="shared" ref="I3:I65" si="0">H3-F3</f>
        <v>4000</v>
      </c>
      <c r="K3" s="15">
        <f>SUM(I2:I80,J81:J91)</f>
        <v>2388100</v>
      </c>
    </row>
    <row r="4" spans="1:11" x14ac:dyDescent="0.35">
      <c r="A4" t="s">
        <v>343</v>
      </c>
      <c r="B4" s="11">
        <v>344221610414</v>
      </c>
      <c r="C4" t="s">
        <v>344</v>
      </c>
      <c r="D4" t="s">
        <v>2</v>
      </c>
      <c r="E4">
        <v>5000</v>
      </c>
      <c r="G4">
        <v>25000</v>
      </c>
      <c r="H4">
        <v>5000</v>
      </c>
      <c r="I4">
        <f t="shared" si="0"/>
        <v>5000</v>
      </c>
      <c r="K4" s="15">
        <f>SUM(0,F2:F91)</f>
        <v>99200</v>
      </c>
    </row>
    <row r="5" spans="1:11" x14ac:dyDescent="0.35">
      <c r="A5" t="s">
        <v>345</v>
      </c>
      <c r="B5" s="11">
        <v>616610744501</v>
      </c>
      <c r="C5" t="s">
        <v>58</v>
      </c>
      <c r="D5" t="s">
        <v>2</v>
      </c>
      <c r="E5">
        <v>5000</v>
      </c>
      <c r="G5">
        <v>25000</v>
      </c>
      <c r="H5">
        <v>5000</v>
      </c>
      <c r="I5">
        <f t="shared" si="0"/>
        <v>5000</v>
      </c>
      <c r="K5" s="15">
        <f>SUM(K81:K91)</f>
        <v>312250</v>
      </c>
    </row>
    <row r="6" spans="1:11" x14ac:dyDescent="0.35">
      <c r="A6" t="s">
        <v>146</v>
      </c>
      <c r="B6" s="11">
        <v>6165181744</v>
      </c>
      <c r="C6" t="s">
        <v>77</v>
      </c>
      <c r="D6" t="s">
        <v>2</v>
      </c>
      <c r="E6">
        <v>10000</v>
      </c>
      <c r="G6">
        <v>30000</v>
      </c>
      <c r="H6">
        <v>10000</v>
      </c>
      <c r="I6">
        <f t="shared" si="0"/>
        <v>10000</v>
      </c>
      <c r="K6" s="17">
        <f>SUM(K3:K5)</f>
        <v>2799550</v>
      </c>
    </row>
    <row r="7" spans="1:11" x14ac:dyDescent="0.35">
      <c r="A7" t="s">
        <v>157</v>
      </c>
      <c r="B7" s="11">
        <v>6161093222</v>
      </c>
      <c r="C7" t="s">
        <v>77</v>
      </c>
      <c r="D7" t="s">
        <v>2</v>
      </c>
      <c r="E7">
        <v>10000</v>
      </c>
      <c r="H7">
        <v>10000</v>
      </c>
      <c r="I7">
        <f t="shared" si="0"/>
        <v>10000</v>
      </c>
    </row>
    <row r="8" spans="1:11" x14ac:dyDescent="0.35">
      <c r="A8" t="s">
        <v>147</v>
      </c>
      <c r="B8" s="11">
        <v>6163106572</v>
      </c>
      <c r="C8" t="s">
        <v>148</v>
      </c>
      <c r="D8" t="s">
        <v>2</v>
      </c>
      <c r="E8">
        <v>10000</v>
      </c>
      <c r="G8">
        <v>30000</v>
      </c>
      <c r="H8">
        <v>10000</v>
      </c>
      <c r="I8">
        <f t="shared" si="0"/>
        <v>10000</v>
      </c>
    </row>
    <row r="9" spans="1:11" x14ac:dyDescent="0.35">
      <c r="A9" t="s">
        <v>175</v>
      </c>
      <c r="B9" s="11">
        <v>6163228919</v>
      </c>
      <c r="C9" t="s">
        <v>176</v>
      </c>
      <c r="D9" t="s">
        <v>2</v>
      </c>
      <c r="E9">
        <v>10000</v>
      </c>
      <c r="G9">
        <v>30000</v>
      </c>
      <c r="H9">
        <v>10000</v>
      </c>
      <c r="I9">
        <f t="shared" si="0"/>
        <v>10000</v>
      </c>
    </row>
    <row r="10" spans="1:11" x14ac:dyDescent="0.35">
      <c r="A10" t="s">
        <v>153</v>
      </c>
      <c r="B10" s="11">
        <v>6165233819</v>
      </c>
      <c r="C10" t="s">
        <v>154</v>
      </c>
      <c r="D10" t="s">
        <v>2</v>
      </c>
      <c r="E10">
        <v>10000</v>
      </c>
      <c r="G10">
        <v>15000</v>
      </c>
      <c r="H10">
        <v>10000</v>
      </c>
      <c r="I10">
        <f t="shared" si="0"/>
        <v>10000</v>
      </c>
    </row>
    <row r="11" spans="1:11" x14ac:dyDescent="0.35">
      <c r="A11" t="s">
        <v>346</v>
      </c>
      <c r="B11" s="11">
        <v>616618080517</v>
      </c>
      <c r="C11" t="s">
        <v>245</v>
      </c>
      <c r="D11" t="s">
        <v>2</v>
      </c>
      <c r="E11">
        <v>5000</v>
      </c>
      <c r="G11">
        <v>20000</v>
      </c>
      <c r="H11">
        <v>10000</v>
      </c>
      <c r="I11">
        <f t="shared" si="0"/>
        <v>10000</v>
      </c>
    </row>
    <row r="12" spans="1:11" x14ac:dyDescent="0.35">
      <c r="A12" t="s">
        <v>347</v>
      </c>
      <c r="B12" s="11">
        <v>615015154020</v>
      </c>
      <c r="C12" t="s">
        <v>253</v>
      </c>
      <c r="D12" t="s">
        <v>2</v>
      </c>
      <c r="E12">
        <v>5000</v>
      </c>
      <c r="G12">
        <v>20000</v>
      </c>
      <c r="H12">
        <v>10000</v>
      </c>
      <c r="I12">
        <f t="shared" si="0"/>
        <v>10000</v>
      </c>
    </row>
    <row r="13" spans="1:11" x14ac:dyDescent="0.35">
      <c r="A13" t="s">
        <v>348</v>
      </c>
      <c r="B13" s="11">
        <v>6154001478</v>
      </c>
      <c r="C13" t="s">
        <v>12</v>
      </c>
      <c r="D13" t="s">
        <v>2</v>
      </c>
      <c r="E13">
        <v>10000</v>
      </c>
      <c r="G13">
        <v>43400</v>
      </c>
      <c r="H13">
        <v>16600</v>
      </c>
      <c r="I13">
        <f t="shared" si="0"/>
        <v>16600</v>
      </c>
    </row>
    <row r="14" spans="1:11" x14ac:dyDescent="0.35">
      <c r="A14" t="s">
        <v>349</v>
      </c>
      <c r="B14" s="11">
        <v>773430393218</v>
      </c>
      <c r="C14" t="s">
        <v>350</v>
      </c>
      <c r="D14" t="s">
        <v>2</v>
      </c>
      <c r="E14">
        <v>10000</v>
      </c>
      <c r="G14">
        <v>40000</v>
      </c>
      <c r="H14">
        <v>20000</v>
      </c>
      <c r="I14">
        <f t="shared" si="0"/>
        <v>20000</v>
      </c>
    </row>
    <row r="15" spans="1:11" x14ac:dyDescent="0.35">
      <c r="A15" t="s">
        <v>351</v>
      </c>
      <c r="B15" s="11">
        <v>6102081521</v>
      </c>
      <c r="C15" t="s">
        <v>352</v>
      </c>
      <c r="D15" t="s">
        <v>2</v>
      </c>
      <c r="E15">
        <v>10000</v>
      </c>
      <c r="G15">
        <v>30000</v>
      </c>
      <c r="H15">
        <v>20000</v>
      </c>
      <c r="I15">
        <f t="shared" si="0"/>
        <v>20000</v>
      </c>
    </row>
    <row r="16" spans="1:11" x14ac:dyDescent="0.35">
      <c r="A16" t="s">
        <v>353</v>
      </c>
      <c r="B16" s="11">
        <v>6164280527</v>
      </c>
      <c r="C16" t="s">
        <v>168</v>
      </c>
      <c r="D16" t="s">
        <v>2</v>
      </c>
      <c r="E16">
        <v>10000</v>
      </c>
      <c r="G16">
        <v>20000</v>
      </c>
      <c r="H16">
        <v>25000</v>
      </c>
      <c r="I16">
        <f t="shared" si="0"/>
        <v>25000</v>
      </c>
    </row>
    <row r="17" spans="1:9" x14ac:dyDescent="0.35">
      <c r="A17" t="s">
        <v>354</v>
      </c>
      <c r="B17" s="11">
        <v>6164133875</v>
      </c>
      <c r="C17" t="s">
        <v>355</v>
      </c>
      <c r="D17" t="s">
        <v>2</v>
      </c>
      <c r="E17">
        <v>10000</v>
      </c>
      <c r="G17">
        <v>30000</v>
      </c>
      <c r="H17">
        <v>30000</v>
      </c>
      <c r="I17">
        <f t="shared" si="0"/>
        <v>30000</v>
      </c>
    </row>
    <row r="18" spans="1:9" x14ac:dyDescent="0.35">
      <c r="A18" t="s">
        <v>356</v>
      </c>
      <c r="B18" s="11">
        <v>616111215206</v>
      </c>
      <c r="C18" t="s">
        <v>357</v>
      </c>
      <c r="D18" t="s">
        <v>2</v>
      </c>
      <c r="E18">
        <v>10000</v>
      </c>
      <c r="G18">
        <v>30000</v>
      </c>
      <c r="H18">
        <v>30000</v>
      </c>
      <c r="I18">
        <f t="shared" si="0"/>
        <v>30000</v>
      </c>
    </row>
    <row r="19" spans="1:9" x14ac:dyDescent="0.35">
      <c r="A19" t="s">
        <v>358</v>
      </c>
      <c r="B19" s="11">
        <v>615011509137</v>
      </c>
      <c r="C19" t="s">
        <v>359</v>
      </c>
      <c r="D19" t="s">
        <v>2</v>
      </c>
      <c r="E19">
        <v>10000</v>
      </c>
      <c r="G19">
        <v>30000</v>
      </c>
      <c r="H19">
        <v>30000</v>
      </c>
      <c r="I19">
        <f t="shared" si="0"/>
        <v>30000</v>
      </c>
    </row>
    <row r="20" spans="1:9" x14ac:dyDescent="0.35">
      <c r="A20" t="s">
        <v>360</v>
      </c>
      <c r="B20" s="11">
        <v>6155081444</v>
      </c>
      <c r="C20" t="s">
        <v>361</v>
      </c>
      <c r="D20" t="s">
        <v>2</v>
      </c>
      <c r="E20">
        <v>10000</v>
      </c>
      <c r="G20">
        <v>30000</v>
      </c>
      <c r="H20">
        <v>30000</v>
      </c>
      <c r="I20">
        <f t="shared" si="0"/>
        <v>30000</v>
      </c>
    </row>
    <row r="21" spans="1:9" x14ac:dyDescent="0.35">
      <c r="A21" t="s">
        <v>362</v>
      </c>
      <c r="B21" s="11">
        <v>6165231106</v>
      </c>
      <c r="C21" t="s">
        <v>363</v>
      </c>
      <c r="D21" t="s">
        <v>2</v>
      </c>
      <c r="E21">
        <v>10000</v>
      </c>
      <c r="G21">
        <v>30000</v>
      </c>
      <c r="H21">
        <v>30000</v>
      </c>
      <c r="I21">
        <f t="shared" si="0"/>
        <v>30000</v>
      </c>
    </row>
    <row r="22" spans="1:9" x14ac:dyDescent="0.35">
      <c r="A22" t="s">
        <v>364</v>
      </c>
      <c r="B22" s="11">
        <v>616611290353</v>
      </c>
      <c r="C22" t="s">
        <v>12</v>
      </c>
      <c r="D22" t="s">
        <v>2</v>
      </c>
      <c r="E22">
        <v>10000</v>
      </c>
      <c r="F22">
        <v>30000</v>
      </c>
      <c r="H22">
        <v>60000</v>
      </c>
      <c r="I22">
        <f t="shared" si="0"/>
        <v>30000</v>
      </c>
    </row>
    <row r="23" spans="1:9" x14ac:dyDescent="0.35">
      <c r="A23" t="s">
        <v>365</v>
      </c>
      <c r="B23" s="11">
        <v>6150090438</v>
      </c>
      <c r="C23" t="s">
        <v>12</v>
      </c>
      <c r="D23" t="s">
        <v>2</v>
      </c>
      <c r="E23">
        <v>10000</v>
      </c>
      <c r="G23">
        <v>30000</v>
      </c>
      <c r="H23">
        <v>30000</v>
      </c>
      <c r="I23">
        <f t="shared" si="0"/>
        <v>30000</v>
      </c>
    </row>
    <row r="24" spans="1:9" x14ac:dyDescent="0.35">
      <c r="A24" t="s">
        <v>366</v>
      </c>
      <c r="B24" s="11">
        <v>6155042131</v>
      </c>
      <c r="C24" t="s">
        <v>12</v>
      </c>
      <c r="D24" t="s">
        <v>2</v>
      </c>
      <c r="E24">
        <v>10000</v>
      </c>
      <c r="G24">
        <v>30000</v>
      </c>
      <c r="H24">
        <v>30000</v>
      </c>
      <c r="I24">
        <f t="shared" si="0"/>
        <v>30000</v>
      </c>
    </row>
    <row r="25" spans="1:9" x14ac:dyDescent="0.35">
      <c r="A25" t="s">
        <v>367</v>
      </c>
      <c r="B25" s="11">
        <v>6161066187</v>
      </c>
      <c r="C25" t="s">
        <v>12</v>
      </c>
      <c r="D25" t="s">
        <v>2</v>
      </c>
      <c r="E25">
        <v>10000</v>
      </c>
      <c r="G25">
        <v>30000</v>
      </c>
      <c r="H25">
        <v>30000</v>
      </c>
      <c r="I25">
        <f t="shared" si="0"/>
        <v>30000</v>
      </c>
    </row>
    <row r="26" spans="1:9" x14ac:dyDescent="0.35">
      <c r="A26" t="s">
        <v>368</v>
      </c>
      <c r="B26" s="11">
        <v>616606143508</v>
      </c>
      <c r="C26" t="s">
        <v>77</v>
      </c>
      <c r="D26" t="s">
        <v>2</v>
      </c>
      <c r="E26">
        <v>10000</v>
      </c>
      <c r="G26">
        <v>30000</v>
      </c>
      <c r="H26">
        <v>30000</v>
      </c>
      <c r="I26">
        <f t="shared" si="0"/>
        <v>30000</v>
      </c>
    </row>
    <row r="27" spans="1:9" x14ac:dyDescent="0.35">
      <c r="A27" t="s">
        <v>369</v>
      </c>
      <c r="B27" s="11">
        <v>6165197261</v>
      </c>
      <c r="C27" t="s">
        <v>77</v>
      </c>
      <c r="D27" t="s">
        <v>2</v>
      </c>
      <c r="E27">
        <v>10000</v>
      </c>
      <c r="G27">
        <v>30000</v>
      </c>
      <c r="H27">
        <v>30000</v>
      </c>
      <c r="I27">
        <f t="shared" si="0"/>
        <v>30000</v>
      </c>
    </row>
    <row r="28" spans="1:9" x14ac:dyDescent="0.35">
      <c r="A28" t="s">
        <v>370</v>
      </c>
      <c r="B28" s="11">
        <v>616204584968</v>
      </c>
      <c r="C28" t="s">
        <v>93</v>
      </c>
      <c r="D28" t="s">
        <v>2</v>
      </c>
      <c r="E28">
        <v>10000</v>
      </c>
      <c r="G28">
        <v>30000</v>
      </c>
      <c r="H28">
        <v>30000</v>
      </c>
      <c r="I28">
        <f t="shared" si="0"/>
        <v>30000</v>
      </c>
    </row>
    <row r="29" spans="1:9" x14ac:dyDescent="0.35">
      <c r="A29" t="s">
        <v>371</v>
      </c>
      <c r="B29" s="11">
        <v>6166061471</v>
      </c>
      <c r="C29" t="s">
        <v>93</v>
      </c>
      <c r="D29" t="s">
        <v>2</v>
      </c>
      <c r="E29">
        <v>10000</v>
      </c>
      <c r="G29">
        <v>30000</v>
      </c>
      <c r="H29">
        <v>30000</v>
      </c>
      <c r="I29">
        <f t="shared" si="0"/>
        <v>30000</v>
      </c>
    </row>
    <row r="30" spans="1:9" x14ac:dyDescent="0.35">
      <c r="A30" t="s">
        <v>209</v>
      </c>
      <c r="B30" s="11">
        <v>6162075280</v>
      </c>
      <c r="C30" t="s">
        <v>93</v>
      </c>
      <c r="D30" t="s">
        <v>2</v>
      </c>
      <c r="E30">
        <v>10000</v>
      </c>
      <c r="H30">
        <v>30000</v>
      </c>
      <c r="I30">
        <f t="shared" si="0"/>
        <v>30000</v>
      </c>
    </row>
    <row r="31" spans="1:9" x14ac:dyDescent="0.35">
      <c r="A31" t="s">
        <v>372</v>
      </c>
      <c r="B31" s="11">
        <v>6165186206</v>
      </c>
      <c r="C31" t="s">
        <v>93</v>
      </c>
      <c r="D31" t="s">
        <v>2</v>
      </c>
      <c r="E31">
        <v>10000</v>
      </c>
      <c r="G31">
        <v>30000</v>
      </c>
      <c r="H31">
        <v>30000</v>
      </c>
      <c r="I31">
        <f t="shared" si="0"/>
        <v>30000</v>
      </c>
    </row>
    <row r="32" spans="1:9" x14ac:dyDescent="0.35">
      <c r="A32" t="s">
        <v>373</v>
      </c>
      <c r="B32" s="11">
        <v>6166065317</v>
      </c>
      <c r="C32" t="s">
        <v>93</v>
      </c>
      <c r="D32" t="s">
        <v>2</v>
      </c>
      <c r="E32">
        <v>10000</v>
      </c>
      <c r="G32">
        <v>30000</v>
      </c>
      <c r="H32">
        <v>30000</v>
      </c>
      <c r="I32">
        <f t="shared" si="0"/>
        <v>30000</v>
      </c>
    </row>
    <row r="33" spans="1:9" x14ac:dyDescent="0.35">
      <c r="A33" t="s">
        <v>374</v>
      </c>
      <c r="B33" s="11">
        <v>6168058072</v>
      </c>
      <c r="C33" t="s">
        <v>93</v>
      </c>
      <c r="D33" t="s">
        <v>2</v>
      </c>
      <c r="E33">
        <v>10000</v>
      </c>
      <c r="G33">
        <v>30000</v>
      </c>
      <c r="H33">
        <v>30000</v>
      </c>
      <c r="I33">
        <f t="shared" si="0"/>
        <v>30000</v>
      </c>
    </row>
    <row r="34" spans="1:9" x14ac:dyDescent="0.35">
      <c r="A34" t="s">
        <v>375</v>
      </c>
      <c r="B34" s="11">
        <v>6163102916</v>
      </c>
      <c r="C34" t="s">
        <v>199</v>
      </c>
      <c r="D34" t="s">
        <v>2</v>
      </c>
      <c r="E34">
        <v>10000</v>
      </c>
      <c r="G34">
        <v>30000</v>
      </c>
      <c r="H34">
        <v>30000</v>
      </c>
      <c r="I34">
        <f t="shared" si="0"/>
        <v>30000</v>
      </c>
    </row>
    <row r="35" spans="1:9" x14ac:dyDescent="0.35">
      <c r="A35" t="s">
        <v>376</v>
      </c>
      <c r="B35" s="11">
        <v>6150047256</v>
      </c>
      <c r="C35" t="s">
        <v>199</v>
      </c>
      <c r="D35" t="s">
        <v>2</v>
      </c>
      <c r="E35">
        <v>10000</v>
      </c>
      <c r="G35">
        <v>16500</v>
      </c>
      <c r="H35">
        <v>30000</v>
      </c>
      <c r="I35">
        <f t="shared" si="0"/>
        <v>30000</v>
      </c>
    </row>
    <row r="36" spans="1:9" x14ac:dyDescent="0.35">
      <c r="A36" t="s">
        <v>377</v>
      </c>
      <c r="B36" s="11">
        <v>6166069079</v>
      </c>
      <c r="C36" t="s">
        <v>199</v>
      </c>
      <c r="D36" t="s">
        <v>2</v>
      </c>
      <c r="E36">
        <v>10000</v>
      </c>
      <c r="G36">
        <v>30000</v>
      </c>
      <c r="H36">
        <v>30000</v>
      </c>
      <c r="I36">
        <f t="shared" si="0"/>
        <v>30000</v>
      </c>
    </row>
    <row r="37" spans="1:9" x14ac:dyDescent="0.35">
      <c r="A37" t="s">
        <v>378</v>
      </c>
      <c r="B37" s="11">
        <v>6164257461</v>
      </c>
      <c r="C37" t="s">
        <v>136</v>
      </c>
      <c r="D37" t="s">
        <v>2</v>
      </c>
      <c r="E37">
        <v>10000</v>
      </c>
      <c r="G37">
        <v>30000</v>
      </c>
      <c r="H37">
        <v>30000</v>
      </c>
      <c r="I37">
        <f t="shared" si="0"/>
        <v>30000</v>
      </c>
    </row>
    <row r="38" spans="1:9" x14ac:dyDescent="0.35">
      <c r="A38" t="s">
        <v>379</v>
      </c>
      <c r="B38" s="11">
        <v>610200085371</v>
      </c>
      <c r="C38" t="s">
        <v>21</v>
      </c>
      <c r="D38" t="s">
        <v>2</v>
      </c>
      <c r="E38">
        <v>10000</v>
      </c>
      <c r="G38">
        <v>30000</v>
      </c>
      <c r="H38">
        <v>30000</v>
      </c>
      <c r="I38">
        <f t="shared" si="0"/>
        <v>30000</v>
      </c>
    </row>
    <row r="39" spans="1:9" x14ac:dyDescent="0.35">
      <c r="A39" t="s">
        <v>380</v>
      </c>
      <c r="B39" s="11">
        <v>6141043760</v>
      </c>
      <c r="C39" t="s">
        <v>21</v>
      </c>
      <c r="D39" t="s">
        <v>2</v>
      </c>
      <c r="E39">
        <v>10000</v>
      </c>
      <c r="G39">
        <v>30000</v>
      </c>
      <c r="H39">
        <v>30000</v>
      </c>
      <c r="I39">
        <f t="shared" si="0"/>
        <v>30000</v>
      </c>
    </row>
    <row r="40" spans="1:9" x14ac:dyDescent="0.35">
      <c r="A40" t="s">
        <v>381</v>
      </c>
      <c r="B40" s="11">
        <v>6167073060</v>
      </c>
      <c r="C40" t="s">
        <v>21</v>
      </c>
      <c r="D40" t="s">
        <v>2</v>
      </c>
      <c r="E40">
        <v>10000</v>
      </c>
      <c r="G40">
        <v>30000</v>
      </c>
      <c r="H40">
        <v>30000</v>
      </c>
      <c r="I40">
        <f t="shared" si="0"/>
        <v>30000</v>
      </c>
    </row>
    <row r="41" spans="1:9" x14ac:dyDescent="0.35">
      <c r="A41" t="s">
        <v>382</v>
      </c>
      <c r="B41" s="11">
        <v>6141048510</v>
      </c>
      <c r="C41" t="s">
        <v>148</v>
      </c>
      <c r="D41" t="s">
        <v>2</v>
      </c>
      <c r="E41">
        <v>10000</v>
      </c>
      <c r="G41">
        <v>30000</v>
      </c>
      <c r="H41">
        <v>30000</v>
      </c>
      <c r="I41">
        <f t="shared" si="0"/>
        <v>30000</v>
      </c>
    </row>
    <row r="42" spans="1:9" x14ac:dyDescent="0.35">
      <c r="A42" t="s">
        <v>383</v>
      </c>
      <c r="B42" s="11">
        <v>6164284761</v>
      </c>
      <c r="C42" t="s">
        <v>148</v>
      </c>
      <c r="D42" t="s">
        <v>2</v>
      </c>
      <c r="E42">
        <v>10000</v>
      </c>
      <c r="G42">
        <v>30000</v>
      </c>
      <c r="H42">
        <v>30000</v>
      </c>
      <c r="I42">
        <f t="shared" si="0"/>
        <v>30000</v>
      </c>
    </row>
    <row r="43" spans="1:9" x14ac:dyDescent="0.35">
      <c r="A43" t="s">
        <v>384</v>
      </c>
      <c r="B43" s="11">
        <v>6162065235</v>
      </c>
      <c r="C43" t="s">
        <v>148</v>
      </c>
      <c r="D43" t="s">
        <v>2</v>
      </c>
      <c r="E43">
        <v>10000</v>
      </c>
      <c r="G43">
        <v>30000</v>
      </c>
      <c r="H43">
        <v>30000</v>
      </c>
      <c r="I43">
        <f t="shared" si="0"/>
        <v>30000</v>
      </c>
    </row>
    <row r="44" spans="1:9" x14ac:dyDescent="0.35">
      <c r="A44" t="s">
        <v>385</v>
      </c>
      <c r="B44" s="11">
        <v>614800375834</v>
      </c>
      <c r="C44" t="s">
        <v>145</v>
      </c>
      <c r="D44" t="s">
        <v>2</v>
      </c>
      <c r="E44">
        <v>10000</v>
      </c>
      <c r="G44">
        <v>30000</v>
      </c>
      <c r="H44">
        <v>30000</v>
      </c>
      <c r="I44">
        <f t="shared" si="0"/>
        <v>30000</v>
      </c>
    </row>
    <row r="45" spans="1:9" x14ac:dyDescent="0.35">
      <c r="A45" t="s">
        <v>386</v>
      </c>
      <c r="B45" s="11">
        <v>6167100035</v>
      </c>
      <c r="C45" t="s">
        <v>145</v>
      </c>
      <c r="D45" t="s">
        <v>2</v>
      </c>
      <c r="E45">
        <v>10000</v>
      </c>
      <c r="G45">
        <v>30000</v>
      </c>
      <c r="H45">
        <v>30000</v>
      </c>
      <c r="I45">
        <f t="shared" si="0"/>
        <v>30000</v>
      </c>
    </row>
    <row r="46" spans="1:9" x14ac:dyDescent="0.35">
      <c r="A46" t="s">
        <v>387</v>
      </c>
      <c r="B46" s="11">
        <v>301705104560</v>
      </c>
      <c r="C46" t="s">
        <v>27</v>
      </c>
      <c r="D46" t="s">
        <v>2</v>
      </c>
      <c r="E46">
        <v>10000</v>
      </c>
      <c r="G46">
        <v>30000</v>
      </c>
      <c r="H46">
        <v>30000</v>
      </c>
      <c r="I46">
        <f t="shared" si="0"/>
        <v>30000</v>
      </c>
    </row>
    <row r="47" spans="1:9" x14ac:dyDescent="0.35">
      <c r="A47" t="s">
        <v>388</v>
      </c>
      <c r="B47" s="11">
        <v>6166092984</v>
      </c>
      <c r="C47" t="s">
        <v>27</v>
      </c>
      <c r="D47" t="s">
        <v>2</v>
      </c>
      <c r="E47">
        <v>10000</v>
      </c>
      <c r="G47">
        <v>30000</v>
      </c>
      <c r="H47">
        <v>30000</v>
      </c>
      <c r="I47">
        <f t="shared" si="0"/>
        <v>30000</v>
      </c>
    </row>
    <row r="48" spans="1:9" x14ac:dyDescent="0.35">
      <c r="A48" t="s">
        <v>389</v>
      </c>
      <c r="B48" s="11">
        <v>6141057378</v>
      </c>
      <c r="C48" t="s">
        <v>27</v>
      </c>
      <c r="D48" t="s">
        <v>2</v>
      </c>
      <c r="E48">
        <v>10000</v>
      </c>
      <c r="G48">
        <v>30000</v>
      </c>
      <c r="H48">
        <v>30000</v>
      </c>
      <c r="I48">
        <f t="shared" si="0"/>
        <v>30000</v>
      </c>
    </row>
    <row r="49" spans="1:9" x14ac:dyDescent="0.35">
      <c r="A49" t="s">
        <v>390</v>
      </c>
      <c r="B49" s="11">
        <v>6161065553</v>
      </c>
      <c r="C49" t="s">
        <v>96</v>
      </c>
      <c r="D49" t="s">
        <v>2</v>
      </c>
      <c r="E49">
        <v>10000</v>
      </c>
      <c r="G49">
        <v>30000</v>
      </c>
      <c r="H49">
        <v>30000</v>
      </c>
      <c r="I49">
        <f t="shared" si="0"/>
        <v>30000</v>
      </c>
    </row>
    <row r="50" spans="1:9" x14ac:dyDescent="0.35">
      <c r="A50" t="s">
        <v>391</v>
      </c>
      <c r="B50" s="11">
        <v>6151012111</v>
      </c>
      <c r="C50" t="s">
        <v>79</v>
      </c>
      <c r="D50" t="s">
        <v>2</v>
      </c>
      <c r="E50">
        <v>10000</v>
      </c>
      <c r="G50">
        <v>22000</v>
      </c>
      <c r="H50">
        <v>30000</v>
      </c>
      <c r="I50">
        <f t="shared" si="0"/>
        <v>30000</v>
      </c>
    </row>
    <row r="51" spans="1:9" x14ac:dyDescent="0.35">
      <c r="A51" t="s">
        <v>392</v>
      </c>
      <c r="B51" s="11">
        <v>6165187859</v>
      </c>
      <c r="C51" t="s">
        <v>79</v>
      </c>
      <c r="D51" t="s">
        <v>2</v>
      </c>
      <c r="E51">
        <v>10000</v>
      </c>
      <c r="G51">
        <v>30000</v>
      </c>
      <c r="H51">
        <v>30000</v>
      </c>
      <c r="I51">
        <f t="shared" si="0"/>
        <v>30000</v>
      </c>
    </row>
    <row r="52" spans="1:9" x14ac:dyDescent="0.35">
      <c r="A52" t="s">
        <v>393</v>
      </c>
      <c r="B52" s="11">
        <v>6151345463</v>
      </c>
      <c r="C52" t="s">
        <v>79</v>
      </c>
      <c r="D52" t="s">
        <v>2</v>
      </c>
      <c r="E52">
        <v>10000</v>
      </c>
      <c r="G52">
        <v>30000</v>
      </c>
      <c r="H52">
        <v>30000</v>
      </c>
      <c r="I52">
        <f t="shared" si="0"/>
        <v>30000</v>
      </c>
    </row>
    <row r="53" spans="1:9" x14ac:dyDescent="0.35">
      <c r="A53" t="s">
        <v>394</v>
      </c>
      <c r="B53" s="11">
        <v>6165158424</v>
      </c>
      <c r="C53" t="s">
        <v>79</v>
      </c>
      <c r="D53" t="s">
        <v>2</v>
      </c>
      <c r="E53">
        <v>10000</v>
      </c>
      <c r="G53">
        <v>30000</v>
      </c>
      <c r="H53">
        <v>30000</v>
      </c>
      <c r="I53">
        <f t="shared" si="0"/>
        <v>30000</v>
      </c>
    </row>
    <row r="54" spans="1:9" x14ac:dyDescent="0.35">
      <c r="A54" t="s">
        <v>395</v>
      </c>
      <c r="B54" s="11">
        <v>6162052934</v>
      </c>
      <c r="C54" t="s">
        <v>79</v>
      </c>
      <c r="D54" t="s">
        <v>2</v>
      </c>
      <c r="E54">
        <v>10000</v>
      </c>
      <c r="G54">
        <v>30000</v>
      </c>
      <c r="H54">
        <v>30000</v>
      </c>
      <c r="I54">
        <f t="shared" si="0"/>
        <v>30000</v>
      </c>
    </row>
    <row r="55" spans="1:9" x14ac:dyDescent="0.35">
      <c r="A55" t="s">
        <v>396</v>
      </c>
      <c r="B55" s="11">
        <v>6154130561</v>
      </c>
      <c r="C55" t="s">
        <v>30</v>
      </c>
      <c r="D55" t="s">
        <v>2</v>
      </c>
      <c r="E55">
        <v>10000</v>
      </c>
      <c r="G55">
        <v>30000</v>
      </c>
      <c r="H55">
        <v>30000</v>
      </c>
      <c r="I55">
        <f t="shared" si="0"/>
        <v>30000</v>
      </c>
    </row>
    <row r="56" spans="1:9" x14ac:dyDescent="0.35">
      <c r="A56" t="s">
        <v>397</v>
      </c>
      <c r="B56" s="11">
        <v>6141055081</v>
      </c>
      <c r="C56" t="s">
        <v>30</v>
      </c>
      <c r="D56" t="s">
        <v>2</v>
      </c>
      <c r="E56">
        <v>10000</v>
      </c>
      <c r="G56">
        <v>30000</v>
      </c>
      <c r="H56">
        <v>30000</v>
      </c>
      <c r="I56">
        <f t="shared" si="0"/>
        <v>30000</v>
      </c>
    </row>
    <row r="57" spans="1:9" x14ac:dyDescent="0.35">
      <c r="A57" t="s">
        <v>398</v>
      </c>
      <c r="B57" s="11">
        <v>615398102200</v>
      </c>
      <c r="C57" t="s">
        <v>278</v>
      </c>
      <c r="D57" t="s">
        <v>2</v>
      </c>
      <c r="E57">
        <v>10000</v>
      </c>
      <c r="G57">
        <v>30000</v>
      </c>
      <c r="H57">
        <v>30000</v>
      </c>
      <c r="I57">
        <f t="shared" si="0"/>
        <v>30000</v>
      </c>
    </row>
    <row r="58" spans="1:9" x14ac:dyDescent="0.35">
      <c r="A58" t="s">
        <v>399</v>
      </c>
      <c r="B58" s="11">
        <v>2312289840</v>
      </c>
      <c r="C58" t="s">
        <v>400</v>
      </c>
      <c r="D58" t="s">
        <v>2</v>
      </c>
      <c r="E58">
        <v>10000</v>
      </c>
      <c r="H58">
        <v>30000</v>
      </c>
      <c r="I58">
        <f t="shared" si="0"/>
        <v>30000</v>
      </c>
    </row>
    <row r="59" spans="1:9" x14ac:dyDescent="0.35">
      <c r="A59" t="s">
        <v>112</v>
      </c>
      <c r="B59" s="11">
        <v>6164142710</v>
      </c>
      <c r="C59" t="s">
        <v>283</v>
      </c>
      <c r="D59" t="s">
        <v>2</v>
      </c>
      <c r="E59">
        <v>10000</v>
      </c>
      <c r="G59">
        <v>30000</v>
      </c>
      <c r="H59">
        <v>30000</v>
      </c>
      <c r="I59">
        <f t="shared" si="0"/>
        <v>30000</v>
      </c>
    </row>
    <row r="60" spans="1:9" x14ac:dyDescent="0.35">
      <c r="A60" t="s">
        <v>401</v>
      </c>
      <c r="B60" s="11">
        <v>6151021451</v>
      </c>
      <c r="C60" t="s">
        <v>402</v>
      </c>
      <c r="D60" t="s">
        <v>2</v>
      </c>
      <c r="E60">
        <v>10000</v>
      </c>
      <c r="G60">
        <v>30000</v>
      </c>
      <c r="H60">
        <v>30000</v>
      </c>
      <c r="I60">
        <f t="shared" si="0"/>
        <v>30000</v>
      </c>
    </row>
    <row r="61" spans="1:9" x14ac:dyDescent="0.35">
      <c r="A61" t="s">
        <v>403</v>
      </c>
      <c r="B61" s="11" t="s">
        <v>404</v>
      </c>
      <c r="C61" t="s">
        <v>405</v>
      </c>
      <c r="D61" t="s">
        <v>2</v>
      </c>
      <c r="E61">
        <v>10000</v>
      </c>
      <c r="G61">
        <v>30000</v>
      </c>
      <c r="H61">
        <v>30000</v>
      </c>
      <c r="I61">
        <f t="shared" si="0"/>
        <v>30000</v>
      </c>
    </row>
    <row r="62" spans="1:9" x14ac:dyDescent="0.35">
      <c r="A62" t="s">
        <v>406</v>
      </c>
      <c r="B62" s="11">
        <v>6165237595</v>
      </c>
      <c r="C62" t="s">
        <v>407</v>
      </c>
      <c r="D62" t="s">
        <v>2</v>
      </c>
      <c r="E62">
        <v>10000</v>
      </c>
      <c r="G62">
        <v>30000</v>
      </c>
      <c r="H62">
        <v>30000</v>
      </c>
      <c r="I62">
        <f t="shared" si="0"/>
        <v>30000</v>
      </c>
    </row>
    <row r="63" spans="1:9" x14ac:dyDescent="0.35">
      <c r="A63" t="s">
        <v>408</v>
      </c>
      <c r="B63" s="11">
        <v>800004660</v>
      </c>
      <c r="C63" t="s">
        <v>409</v>
      </c>
      <c r="D63" t="s">
        <v>2</v>
      </c>
      <c r="E63">
        <v>10000</v>
      </c>
      <c r="G63">
        <v>30000</v>
      </c>
      <c r="H63">
        <v>30000</v>
      </c>
      <c r="I63">
        <f t="shared" si="0"/>
        <v>30000</v>
      </c>
    </row>
    <row r="64" spans="1:9" x14ac:dyDescent="0.35">
      <c r="A64" t="s">
        <v>410</v>
      </c>
      <c r="B64" s="11">
        <v>3810050189</v>
      </c>
      <c r="C64" t="s">
        <v>411</v>
      </c>
      <c r="D64" t="s">
        <v>2</v>
      </c>
      <c r="E64">
        <v>10000</v>
      </c>
      <c r="G64">
        <v>30000</v>
      </c>
      <c r="H64">
        <v>30000</v>
      </c>
      <c r="I64">
        <f t="shared" si="0"/>
        <v>30000</v>
      </c>
    </row>
    <row r="65" spans="1:9" x14ac:dyDescent="0.35">
      <c r="A65" t="s">
        <v>412</v>
      </c>
      <c r="B65" s="11">
        <v>6168122507</v>
      </c>
      <c r="C65" t="s">
        <v>413</v>
      </c>
      <c r="D65" t="s">
        <v>2</v>
      </c>
      <c r="E65">
        <v>10000</v>
      </c>
      <c r="G65">
        <v>30000</v>
      </c>
      <c r="H65">
        <v>30000</v>
      </c>
      <c r="I65">
        <f t="shared" si="0"/>
        <v>30000</v>
      </c>
    </row>
    <row r="66" spans="1:9" x14ac:dyDescent="0.35">
      <c r="A66" t="s">
        <v>414</v>
      </c>
      <c r="B66" s="11">
        <v>234603332304</v>
      </c>
      <c r="C66" t="s">
        <v>415</v>
      </c>
      <c r="D66" t="s">
        <v>2</v>
      </c>
      <c r="E66">
        <v>10000</v>
      </c>
      <c r="G66">
        <v>30000</v>
      </c>
      <c r="H66">
        <v>30000</v>
      </c>
      <c r="I66">
        <f t="shared" ref="I66:I91" si="1">H66-F66</f>
        <v>30000</v>
      </c>
    </row>
    <row r="67" spans="1:9" x14ac:dyDescent="0.35">
      <c r="A67" t="s">
        <v>416</v>
      </c>
      <c r="B67" s="11">
        <v>615008932575</v>
      </c>
      <c r="C67" t="s">
        <v>417</v>
      </c>
      <c r="D67" t="s">
        <v>2</v>
      </c>
      <c r="E67">
        <v>10000</v>
      </c>
      <c r="G67">
        <v>30000</v>
      </c>
      <c r="H67">
        <v>30000</v>
      </c>
      <c r="I67">
        <f t="shared" si="1"/>
        <v>30000</v>
      </c>
    </row>
    <row r="68" spans="1:9" x14ac:dyDescent="0.35">
      <c r="A68" t="s">
        <v>418</v>
      </c>
      <c r="B68" s="11">
        <v>643904996061</v>
      </c>
      <c r="C68" t="s">
        <v>419</v>
      </c>
      <c r="D68" t="s">
        <v>2</v>
      </c>
      <c r="E68">
        <v>10000</v>
      </c>
      <c r="G68">
        <v>30000</v>
      </c>
      <c r="H68">
        <v>30000</v>
      </c>
      <c r="I68">
        <f t="shared" si="1"/>
        <v>30000</v>
      </c>
    </row>
    <row r="69" spans="1:9" x14ac:dyDescent="0.35">
      <c r="A69" t="s">
        <v>420</v>
      </c>
      <c r="B69" s="11">
        <v>6123025912</v>
      </c>
      <c r="C69" t="s">
        <v>421</v>
      </c>
      <c r="D69" t="s">
        <v>2</v>
      </c>
      <c r="E69">
        <v>10000</v>
      </c>
      <c r="G69">
        <v>30000</v>
      </c>
      <c r="H69">
        <v>30000</v>
      </c>
      <c r="I69">
        <f t="shared" si="1"/>
        <v>30000</v>
      </c>
    </row>
    <row r="70" spans="1:9" x14ac:dyDescent="0.35">
      <c r="A70" t="s">
        <v>422</v>
      </c>
      <c r="B70" s="11">
        <v>610100390460</v>
      </c>
      <c r="C70" t="s">
        <v>333</v>
      </c>
      <c r="D70" t="s">
        <v>2</v>
      </c>
      <c r="E70">
        <v>10000</v>
      </c>
      <c r="G70">
        <v>25000</v>
      </c>
      <c r="H70">
        <v>30000</v>
      </c>
      <c r="I70">
        <f t="shared" si="1"/>
        <v>30000</v>
      </c>
    </row>
    <row r="71" spans="1:9" x14ac:dyDescent="0.35">
      <c r="A71" t="s">
        <v>423</v>
      </c>
      <c r="B71" s="11">
        <v>2628057901</v>
      </c>
      <c r="C71" t="s">
        <v>424</v>
      </c>
      <c r="D71" t="s">
        <v>2</v>
      </c>
      <c r="E71">
        <v>10000</v>
      </c>
      <c r="G71">
        <v>15000</v>
      </c>
      <c r="H71">
        <v>30000</v>
      </c>
      <c r="I71">
        <f t="shared" si="1"/>
        <v>30000</v>
      </c>
    </row>
    <row r="72" spans="1:9" x14ac:dyDescent="0.35">
      <c r="A72" t="s">
        <v>425</v>
      </c>
      <c r="B72" s="11">
        <v>6163142700</v>
      </c>
      <c r="C72" t="s">
        <v>426</v>
      </c>
      <c r="D72" t="s">
        <v>2</v>
      </c>
      <c r="E72">
        <v>10000</v>
      </c>
      <c r="G72">
        <v>30000</v>
      </c>
      <c r="H72">
        <v>30000</v>
      </c>
      <c r="I72">
        <f t="shared" si="1"/>
        <v>30000</v>
      </c>
    </row>
    <row r="73" spans="1:9" x14ac:dyDescent="0.35">
      <c r="A73" t="s">
        <v>427</v>
      </c>
      <c r="B73" s="11">
        <v>615310003839</v>
      </c>
      <c r="C73" t="s">
        <v>428</v>
      </c>
      <c r="D73" t="s">
        <v>2</v>
      </c>
      <c r="E73">
        <v>10000</v>
      </c>
      <c r="G73">
        <v>15000</v>
      </c>
      <c r="H73">
        <v>30000</v>
      </c>
      <c r="I73">
        <f t="shared" si="1"/>
        <v>30000</v>
      </c>
    </row>
    <row r="74" spans="1:9" x14ac:dyDescent="0.35">
      <c r="A74" t="s">
        <v>429</v>
      </c>
      <c r="B74" s="11">
        <v>381297915857</v>
      </c>
      <c r="C74" t="s">
        <v>430</v>
      </c>
      <c r="D74" t="s">
        <v>2</v>
      </c>
      <c r="E74">
        <v>10000</v>
      </c>
      <c r="G74">
        <v>30000</v>
      </c>
      <c r="H74">
        <v>30000</v>
      </c>
      <c r="I74">
        <f t="shared" si="1"/>
        <v>30000</v>
      </c>
    </row>
    <row r="75" spans="1:9" x14ac:dyDescent="0.35">
      <c r="A75" t="s">
        <v>431</v>
      </c>
      <c r="B75" s="11">
        <v>6143059772</v>
      </c>
      <c r="C75" t="s">
        <v>166</v>
      </c>
      <c r="D75" t="s">
        <v>2</v>
      </c>
      <c r="E75">
        <v>10000</v>
      </c>
      <c r="G75">
        <v>30000</v>
      </c>
      <c r="H75">
        <v>30000</v>
      </c>
      <c r="I75">
        <f t="shared" si="1"/>
        <v>30000</v>
      </c>
    </row>
    <row r="76" spans="1:9" x14ac:dyDescent="0.35">
      <c r="A76" t="s">
        <v>432</v>
      </c>
      <c r="B76" s="11">
        <v>616611115672</v>
      </c>
      <c r="C76" t="s">
        <v>433</v>
      </c>
      <c r="D76" t="s">
        <v>2</v>
      </c>
      <c r="E76">
        <v>10000</v>
      </c>
      <c r="G76">
        <v>30000</v>
      </c>
      <c r="H76">
        <v>30000</v>
      </c>
      <c r="I76">
        <f t="shared" si="1"/>
        <v>30000</v>
      </c>
    </row>
    <row r="77" spans="1:9" x14ac:dyDescent="0.35">
      <c r="A77" t="s">
        <v>434</v>
      </c>
      <c r="B77" s="11">
        <v>615001417617</v>
      </c>
      <c r="C77" t="s">
        <v>435</v>
      </c>
      <c r="D77" t="s">
        <v>2</v>
      </c>
      <c r="E77">
        <v>10000</v>
      </c>
      <c r="G77">
        <v>30000</v>
      </c>
      <c r="H77">
        <v>30000</v>
      </c>
      <c r="I77">
        <f t="shared" si="1"/>
        <v>30000</v>
      </c>
    </row>
    <row r="78" spans="1:9" x14ac:dyDescent="0.35">
      <c r="A78" t="s">
        <v>436</v>
      </c>
      <c r="B78" s="11">
        <v>615528584155</v>
      </c>
      <c r="C78" t="s">
        <v>437</v>
      </c>
      <c r="D78" t="s">
        <v>2</v>
      </c>
      <c r="E78">
        <v>10000</v>
      </c>
      <c r="G78">
        <v>30000</v>
      </c>
      <c r="H78">
        <v>30000</v>
      </c>
      <c r="I78">
        <f t="shared" si="1"/>
        <v>30000</v>
      </c>
    </row>
    <row r="79" spans="1:9" x14ac:dyDescent="0.35">
      <c r="A79" t="s">
        <v>438</v>
      </c>
      <c r="B79" s="11">
        <v>800007140</v>
      </c>
      <c r="C79" t="s">
        <v>233</v>
      </c>
      <c r="D79" t="s">
        <v>2</v>
      </c>
      <c r="E79">
        <v>10000</v>
      </c>
      <c r="G79">
        <v>30000</v>
      </c>
      <c r="H79">
        <v>30000</v>
      </c>
      <c r="I79">
        <f t="shared" si="1"/>
        <v>30000</v>
      </c>
    </row>
    <row r="80" spans="1:9" x14ac:dyDescent="0.35">
      <c r="A80" t="s">
        <v>439</v>
      </c>
      <c r="B80" s="11">
        <v>615520561220</v>
      </c>
      <c r="C80" t="s">
        <v>440</v>
      </c>
      <c r="D80" t="s">
        <v>2</v>
      </c>
      <c r="E80">
        <v>10000</v>
      </c>
      <c r="G80">
        <v>30000</v>
      </c>
      <c r="H80">
        <v>30000</v>
      </c>
      <c r="I80">
        <f t="shared" si="1"/>
        <v>30000</v>
      </c>
    </row>
    <row r="81" spans="1:11" x14ac:dyDescent="0.35">
      <c r="A81" t="s">
        <v>441</v>
      </c>
      <c r="B81" s="11">
        <v>6167201234</v>
      </c>
      <c r="C81" t="s">
        <v>442</v>
      </c>
      <c r="D81" t="s">
        <v>2</v>
      </c>
      <c r="E81">
        <v>10000</v>
      </c>
      <c r="G81">
        <v>28000</v>
      </c>
      <c r="H81">
        <v>32000</v>
      </c>
      <c r="I81">
        <f t="shared" si="1"/>
        <v>32000</v>
      </c>
      <c r="J81">
        <f>E81*3</f>
        <v>30000</v>
      </c>
      <c r="K81">
        <f>I81-J81</f>
        <v>2000</v>
      </c>
    </row>
    <row r="82" spans="1:11" x14ac:dyDescent="0.35">
      <c r="A82" t="s">
        <v>443</v>
      </c>
      <c r="B82" s="11">
        <v>616202596608</v>
      </c>
      <c r="C82" t="s">
        <v>19</v>
      </c>
      <c r="D82" t="s">
        <v>2</v>
      </c>
      <c r="E82">
        <v>10000</v>
      </c>
      <c r="G82">
        <v>23750</v>
      </c>
      <c r="H82">
        <v>36250</v>
      </c>
      <c r="I82">
        <f t="shared" si="1"/>
        <v>36250</v>
      </c>
      <c r="J82">
        <f t="shared" ref="J82:J91" si="2">E82*3</f>
        <v>30000</v>
      </c>
      <c r="K82">
        <f t="shared" ref="K82:K91" si="3">I82-J82</f>
        <v>6250</v>
      </c>
    </row>
    <row r="83" spans="1:11" x14ac:dyDescent="0.35">
      <c r="A83" t="s">
        <v>444</v>
      </c>
      <c r="B83" s="11">
        <v>6162069328</v>
      </c>
      <c r="C83" t="s">
        <v>87</v>
      </c>
      <c r="D83" t="s">
        <v>2</v>
      </c>
      <c r="E83">
        <v>10000</v>
      </c>
      <c r="H83">
        <v>60000</v>
      </c>
      <c r="I83">
        <f t="shared" si="1"/>
        <v>60000</v>
      </c>
      <c r="J83">
        <f t="shared" si="2"/>
        <v>30000</v>
      </c>
      <c r="K83">
        <f t="shared" si="3"/>
        <v>30000</v>
      </c>
    </row>
    <row r="84" spans="1:11" x14ac:dyDescent="0.35">
      <c r="A84" t="s">
        <v>445</v>
      </c>
      <c r="B84" s="11">
        <v>6167202291</v>
      </c>
      <c r="C84" t="s">
        <v>446</v>
      </c>
      <c r="D84" t="s">
        <v>2</v>
      </c>
      <c r="E84">
        <v>10000</v>
      </c>
      <c r="H84">
        <v>60000</v>
      </c>
      <c r="I84">
        <f t="shared" si="1"/>
        <v>60000</v>
      </c>
      <c r="J84">
        <f t="shared" si="2"/>
        <v>30000</v>
      </c>
      <c r="K84">
        <f t="shared" si="3"/>
        <v>30000</v>
      </c>
    </row>
    <row r="85" spans="1:11" x14ac:dyDescent="0.35">
      <c r="A85" t="s">
        <v>447</v>
      </c>
      <c r="B85" s="11">
        <v>6168052232</v>
      </c>
      <c r="C85" t="s">
        <v>136</v>
      </c>
      <c r="D85" t="s">
        <v>2</v>
      </c>
      <c r="E85">
        <v>10000</v>
      </c>
      <c r="H85">
        <v>60000</v>
      </c>
      <c r="I85">
        <f t="shared" si="1"/>
        <v>60000</v>
      </c>
      <c r="J85">
        <f t="shared" si="2"/>
        <v>30000</v>
      </c>
      <c r="K85">
        <f t="shared" si="3"/>
        <v>30000</v>
      </c>
    </row>
    <row r="86" spans="1:11" x14ac:dyDescent="0.35">
      <c r="A86" t="s">
        <v>448</v>
      </c>
      <c r="B86" s="11">
        <v>6167126523</v>
      </c>
      <c r="C86" t="s">
        <v>79</v>
      </c>
      <c r="D86" t="s">
        <v>2</v>
      </c>
      <c r="E86">
        <v>10000</v>
      </c>
      <c r="H86">
        <v>60000</v>
      </c>
      <c r="I86">
        <f t="shared" si="1"/>
        <v>60000</v>
      </c>
      <c r="J86">
        <f t="shared" si="2"/>
        <v>30000</v>
      </c>
      <c r="K86">
        <f t="shared" si="3"/>
        <v>30000</v>
      </c>
    </row>
    <row r="87" spans="1:11" x14ac:dyDescent="0.35">
      <c r="A87" t="s">
        <v>449</v>
      </c>
      <c r="B87" s="11">
        <v>6162086524</v>
      </c>
      <c r="C87" t="s">
        <v>450</v>
      </c>
      <c r="D87" t="s">
        <v>2</v>
      </c>
      <c r="E87">
        <v>10000</v>
      </c>
      <c r="F87">
        <v>19200</v>
      </c>
      <c r="H87">
        <v>79200</v>
      </c>
      <c r="I87">
        <f t="shared" si="1"/>
        <v>60000</v>
      </c>
      <c r="J87">
        <f t="shared" si="2"/>
        <v>30000</v>
      </c>
      <c r="K87">
        <f t="shared" si="3"/>
        <v>30000</v>
      </c>
    </row>
    <row r="88" spans="1:11" x14ac:dyDescent="0.35">
      <c r="A88" t="s">
        <v>451</v>
      </c>
      <c r="B88" s="11">
        <v>6162060981</v>
      </c>
      <c r="C88" t="s">
        <v>452</v>
      </c>
      <c r="D88" t="s">
        <v>2</v>
      </c>
      <c r="E88">
        <v>10000</v>
      </c>
      <c r="F88">
        <v>30000</v>
      </c>
      <c r="H88">
        <v>90000</v>
      </c>
      <c r="I88">
        <f t="shared" si="1"/>
        <v>60000</v>
      </c>
      <c r="J88">
        <f t="shared" si="2"/>
        <v>30000</v>
      </c>
      <c r="K88">
        <f t="shared" si="3"/>
        <v>30000</v>
      </c>
    </row>
    <row r="89" spans="1:11" x14ac:dyDescent="0.35">
      <c r="A89" t="s">
        <v>453</v>
      </c>
      <c r="B89" s="11">
        <v>6165242161</v>
      </c>
      <c r="C89" t="s">
        <v>193</v>
      </c>
      <c r="D89" t="s">
        <v>2</v>
      </c>
      <c r="E89">
        <v>5000</v>
      </c>
      <c r="G89">
        <v>20000</v>
      </c>
      <c r="H89">
        <v>60000</v>
      </c>
      <c r="I89">
        <f t="shared" si="1"/>
        <v>60000</v>
      </c>
      <c r="J89">
        <f t="shared" si="2"/>
        <v>15000</v>
      </c>
      <c r="K89">
        <f t="shared" si="3"/>
        <v>45000</v>
      </c>
    </row>
    <row r="90" spans="1:11" x14ac:dyDescent="0.35">
      <c r="A90" t="s">
        <v>454</v>
      </c>
      <c r="B90" s="11">
        <v>6164126437</v>
      </c>
      <c r="C90" t="s">
        <v>455</v>
      </c>
      <c r="D90" t="s">
        <v>2</v>
      </c>
      <c r="E90">
        <v>5000</v>
      </c>
      <c r="H90">
        <v>60000</v>
      </c>
      <c r="I90">
        <f t="shared" si="1"/>
        <v>60000</v>
      </c>
      <c r="J90">
        <f t="shared" si="2"/>
        <v>15000</v>
      </c>
      <c r="K90">
        <f t="shared" si="3"/>
        <v>45000</v>
      </c>
    </row>
    <row r="91" spans="1:11" x14ac:dyDescent="0.35">
      <c r="A91" t="s">
        <v>456</v>
      </c>
      <c r="B91" s="11">
        <v>233802236191</v>
      </c>
      <c r="C91" t="s">
        <v>457</v>
      </c>
      <c r="D91" t="s">
        <v>2</v>
      </c>
      <c r="E91">
        <v>10000</v>
      </c>
      <c r="F91">
        <v>20000</v>
      </c>
      <c r="H91">
        <v>84000</v>
      </c>
      <c r="I91">
        <f t="shared" si="1"/>
        <v>64000</v>
      </c>
      <c r="J91">
        <f t="shared" si="2"/>
        <v>30000</v>
      </c>
      <c r="K91">
        <f t="shared" si="3"/>
        <v>34000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6A22-4039-455B-ACA5-0D7061710D7C}">
  <sheetPr codeName="Лист3"/>
  <dimension ref="A1:K71"/>
  <sheetViews>
    <sheetView workbookViewId="0">
      <selection activeCell="K4" sqref="K4"/>
    </sheetView>
  </sheetViews>
  <sheetFormatPr defaultRowHeight="14.5" x14ac:dyDescent="0.35"/>
  <cols>
    <col min="1" max="1" width="42.54296875" bestFit="1" customWidth="1"/>
    <col min="2" max="2" width="13.08984375" style="11" bestFit="1" customWidth="1"/>
    <col min="3" max="3" width="18.453125" bestFit="1" customWidth="1"/>
    <col min="4" max="4" width="15.90625" bestFit="1" customWidth="1"/>
    <col min="11" max="11" width="11.36328125" bestFit="1" customWidth="1"/>
  </cols>
  <sheetData>
    <row r="1" spans="1:11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1" x14ac:dyDescent="0.35">
      <c r="A2" t="s">
        <v>239</v>
      </c>
      <c r="B2" s="11">
        <v>6140004768</v>
      </c>
      <c r="C2" t="s">
        <v>178</v>
      </c>
      <c r="D2" t="s">
        <v>2</v>
      </c>
      <c r="E2">
        <v>5000</v>
      </c>
      <c r="G2">
        <v>20000</v>
      </c>
      <c r="H2">
        <v>500</v>
      </c>
      <c r="I2">
        <f>H2-F2</f>
        <v>500</v>
      </c>
    </row>
    <row r="3" spans="1:11" x14ac:dyDescent="0.35">
      <c r="A3" s="19" t="s">
        <v>175</v>
      </c>
      <c r="B3" s="48">
        <v>6163228919</v>
      </c>
      <c r="C3" s="19" t="s">
        <v>176</v>
      </c>
      <c r="D3" s="19" t="s">
        <v>2</v>
      </c>
      <c r="E3" s="19">
        <v>10000</v>
      </c>
      <c r="F3" s="19"/>
      <c r="G3" s="19">
        <v>40000</v>
      </c>
      <c r="H3" s="19">
        <v>2500</v>
      </c>
      <c r="I3" s="19">
        <f t="shared" ref="I3:I65" si="0">H3-F3</f>
        <v>2500</v>
      </c>
      <c r="K3" s="15">
        <f>SUM(I2:I52,J53:J71)</f>
        <v>1818000</v>
      </c>
    </row>
    <row r="4" spans="1:11" x14ac:dyDescent="0.35">
      <c r="A4" t="s">
        <v>240</v>
      </c>
      <c r="B4" s="11">
        <v>6165210949</v>
      </c>
      <c r="C4" t="s">
        <v>241</v>
      </c>
      <c r="D4" t="s">
        <v>2</v>
      </c>
      <c r="E4">
        <v>10000</v>
      </c>
      <c r="G4">
        <v>20000</v>
      </c>
      <c r="H4">
        <v>10000</v>
      </c>
      <c r="I4">
        <f t="shared" si="0"/>
        <v>10000</v>
      </c>
      <c r="K4" s="15">
        <f>SUM(0,F2:F71)</f>
        <v>120000</v>
      </c>
    </row>
    <row r="5" spans="1:11" x14ac:dyDescent="0.35">
      <c r="A5" t="s">
        <v>242</v>
      </c>
      <c r="B5" s="11">
        <v>6165241288</v>
      </c>
      <c r="C5" t="s">
        <v>243</v>
      </c>
      <c r="D5" t="s">
        <v>2</v>
      </c>
      <c r="E5">
        <v>10000</v>
      </c>
      <c r="G5">
        <v>50000</v>
      </c>
      <c r="H5">
        <v>10000</v>
      </c>
      <c r="I5">
        <f t="shared" si="0"/>
        <v>10000</v>
      </c>
      <c r="K5" s="15">
        <f>SUM(K53:K71)</f>
        <v>555500</v>
      </c>
    </row>
    <row r="6" spans="1:11" x14ac:dyDescent="0.35">
      <c r="A6" t="s">
        <v>244</v>
      </c>
      <c r="B6" s="11">
        <v>615012187524</v>
      </c>
      <c r="C6" t="s">
        <v>245</v>
      </c>
      <c r="D6" t="s">
        <v>2</v>
      </c>
      <c r="E6">
        <v>5000</v>
      </c>
      <c r="G6">
        <v>20000</v>
      </c>
      <c r="H6">
        <v>10000</v>
      </c>
      <c r="I6">
        <f t="shared" si="0"/>
        <v>10000</v>
      </c>
      <c r="K6" s="17">
        <f>SUM(K3:K5)</f>
        <v>2493500</v>
      </c>
    </row>
    <row r="7" spans="1:11" x14ac:dyDescent="0.35">
      <c r="A7" t="s">
        <v>133</v>
      </c>
      <c r="B7" s="11">
        <v>6155090618</v>
      </c>
      <c r="C7" t="s">
        <v>134</v>
      </c>
      <c r="D7" t="s">
        <v>2</v>
      </c>
      <c r="E7">
        <v>5000</v>
      </c>
      <c r="H7">
        <v>10000</v>
      </c>
      <c r="I7">
        <f t="shared" si="0"/>
        <v>10000</v>
      </c>
    </row>
    <row r="8" spans="1:11" x14ac:dyDescent="0.35">
      <c r="A8" t="s">
        <v>246</v>
      </c>
      <c r="B8" s="11">
        <v>610210119414</v>
      </c>
      <c r="C8" t="s">
        <v>247</v>
      </c>
      <c r="D8" t="s">
        <v>2</v>
      </c>
      <c r="E8">
        <v>3500</v>
      </c>
      <c r="G8">
        <v>17000</v>
      </c>
      <c r="H8">
        <v>10500</v>
      </c>
      <c r="I8">
        <f t="shared" si="0"/>
        <v>10500</v>
      </c>
    </row>
    <row r="9" spans="1:11" x14ac:dyDescent="0.35">
      <c r="A9" t="s">
        <v>248</v>
      </c>
      <c r="B9" s="11">
        <v>6162087214</v>
      </c>
      <c r="C9" t="s">
        <v>249</v>
      </c>
      <c r="D9" t="s">
        <v>2</v>
      </c>
      <c r="E9">
        <v>10000</v>
      </c>
      <c r="G9">
        <v>60000</v>
      </c>
      <c r="H9">
        <v>12500</v>
      </c>
      <c r="I9">
        <f t="shared" si="0"/>
        <v>12500</v>
      </c>
    </row>
    <row r="10" spans="1:11" x14ac:dyDescent="0.35">
      <c r="A10" t="s">
        <v>151</v>
      </c>
      <c r="B10" s="11">
        <v>6139004428</v>
      </c>
      <c r="C10" t="s">
        <v>152</v>
      </c>
      <c r="D10" t="s">
        <v>2</v>
      </c>
      <c r="E10">
        <v>10000</v>
      </c>
      <c r="G10">
        <v>26000</v>
      </c>
      <c r="H10">
        <v>14000</v>
      </c>
      <c r="I10">
        <f t="shared" si="0"/>
        <v>14000</v>
      </c>
    </row>
    <row r="11" spans="1:11" x14ac:dyDescent="0.35">
      <c r="A11" t="s">
        <v>5</v>
      </c>
      <c r="B11" s="11">
        <v>6166113521</v>
      </c>
      <c r="C11" t="s">
        <v>6</v>
      </c>
      <c r="D11" t="s">
        <v>2</v>
      </c>
      <c r="E11">
        <v>10000</v>
      </c>
      <c r="G11">
        <v>10000</v>
      </c>
      <c r="H11">
        <v>20000</v>
      </c>
      <c r="I11">
        <f t="shared" si="0"/>
        <v>20000</v>
      </c>
    </row>
    <row r="12" spans="1:11" x14ac:dyDescent="0.35">
      <c r="A12" t="s">
        <v>250</v>
      </c>
      <c r="B12" s="11">
        <v>645311643943</v>
      </c>
      <c r="C12" t="s">
        <v>251</v>
      </c>
      <c r="D12" t="s">
        <v>2</v>
      </c>
      <c r="E12">
        <v>10000</v>
      </c>
      <c r="F12">
        <v>10000</v>
      </c>
      <c r="H12">
        <v>30000</v>
      </c>
      <c r="I12">
        <f t="shared" si="0"/>
        <v>20000</v>
      </c>
    </row>
    <row r="13" spans="1:11" x14ac:dyDescent="0.35">
      <c r="A13" t="s">
        <v>252</v>
      </c>
      <c r="B13" s="11">
        <v>6150098606</v>
      </c>
      <c r="C13" t="s">
        <v>253</v>
      </c>
      <c r="D13" t="s">
        <v>2</v>
      </c>
      <c r="E13">
        <v>5000</v>
      </c>
      <c r="G13">
        <v>20000</v>
      </c>
      <c r="H13">
        <v>20000</v>
      </c>
      <c r="I13">
        <f t="shared" si="0"/>
        <v>20000</v>
      </c>
    </row>
    <row r="14" spans="1:11" x14ac:dyDescent="0.35">
      <c r="A14" t="s">
        <v>254</v>
      </c>
      <c r="B14" s="11">
        <v>6102070625</v>
      </c>
      <c r="C14" t="s">
        <v>255</v>
      </c>
      <c r="D14" t="s">
        <v>2</v>
      </c>
      <c r="E14">
        <v>10000</v>
      </c>
      <c r="G14">
        <v>32000</v>
      </c>
      <c r="H14">
        <v>28000</v>
      </c>
      <c r="I14">
        <f t="shared" si="0"/>
        <v>28000</v>
      </c>
    </row>
    <row r="15" spans="1:11" x14ac:dyDescent="0.35">
      <c r="A15" t="s">
        <v>256</v>
      </c>
      <c r="B15" s="11">
        <v>6150055514</v>
      </c>
      <c r="C15" t="s">
        <v>257</v>
      </c>
      <c r="D15" t="s">
        <v>2</v>
      </c>
      <c r="E15">
        <v>10000</v>
      </c>
      <c r="G15">
        <v>30000</v>
      </c>
      <c r="H15">
        <v>30000</v>
      </c>
      <c r="I15">
        <f t="shared" si="0"/>
        <v>30000</v>
      </c>
    </row>
    <row r="16" spans="1:11" x14ac:dyDescent="0.35">
      <c r="A16" t="s">
        <v>7</v>
      </c>
      <c r="B16" s="11">
        <v>6168081843</v>
      </c>
      <c r="C16" t="s">
        <v>8</v>
      </c>
      <c r="D16" t="s">
        <v>2</v>
      </c>
      <c r="E16">
        <v>10000</v>
      </c>
      <c r="H16">
        <v>30000</v>
      </c>
      <c r="I16">
        <f t="shared" si="0"/>
        <v>30000</v>
      </c>
    </row>
    <row r="17" spans="1:9" x14ac:dyDescent="0.35">
      <c r="A17" t="s">
        <v>258</v>
      </c>
      <c r="B17" s="11">
        <v>6165194895</v>
      </c>
      <c r="C17" t="s">
        <v>259</v>
      </c>
      <c r="D17" t="s">
        <v>2</v>
      </c>
      <c r="E17">
        <v>10000</v>
      </c>
      <c r="G17">
        <v>30000</v>
      </c>
      <c r="H17">
        <v>30000</v>
      </c>
      <c r="I17">
        <f t="shared" si="0"/>
        <v>30000</v>
      </c>
    </row>
    <row r="18" spans="1:9" x14ac:dyDescent="0.35">
      <c r="A18" t="s">
        <v>260</v>
      </c>
      <c r="B18" s="11">
        <v>6168057738</v>
      </c>
      <c r="C18" t="s">
        <v>15</v>
      </c>
      <c r="D18" t="s">
        <v>2</v>
      </c>
      <c r="E18">
        <v>10000</v>
      </c>
      <c r="H18">
        <v>30000</v>
      </c>
      <c r="I18">
        <f t="shared" si="0"/>
        <v>30000</v>
      </c>
    </row>
    <row r="19" spans="1:9" x14ac:dyDescent="0.35">
      <c r="A19" t="s">
        <v>261</v>
      </c>
      <c r="B19" s="11">
        <v>616701418008</v>
      </c>
      <c r="C19" t="s">
        <v>77</v>
      </c>
      <c r="D19" t="s">
        <v>2</v>
      </c>
      <c r="E19">
        <v>10000</v>
      </c>
      <c r="G19">
        <v>30000</v>
      </c>
      <c r="H19">
        <v>30000</v>
      </c>
      <c r="I19">
        <f t="shared" si="0"/>
        <v>30000</v>
      </c>
    </row>
    <row r="20" spans="1:9" x14ac:dyDescent="0.35">
      <c r="A20" t="s">
        <v>262</v>
      </c>
      <c r="B20" s="11">
        <v>612307554220</v>
      </c>
      <c r="C20" t="s">
        <v>77</v>
      </c>
      <c r="D20" t="s">
        <v>2</v>
      </c>
      <c r="E20">
        <v>10000</v>
      </c>
      <c r="G20">
        <v>30000</v>
      </c>
      <c r="H20">
        <v>30000</v>
      </c>
      <c r="I20">
        <f t="shared" si="0"/>
        <v>30000</v>
      </c>
    </row>
    <row r="21" spans="1:9" x14ac:dyDescent="0.35">
      <c r="A21" t="s">
        <v>263</v>
      </c>
      <c r="B21" s="11">
        <v>6140032846</v>
      </c>
      <c r="C21" t="s">
        <v>77</v>
      </c>
      <c r="D21" t="s">
        <v>2</v>
      </c>
      <c r="E21">
        <v>10000</v>
      </c>
      <c r="G21">
        <v>30000</v>
      </c>
      <c r="H21">
        <v>30000</v>
      </c>
      <c r="I21">
        <f t="shared" si="0"/>
        <v>30000</v>
      </c>
    </row>
    <row r="22" spans="1:9" x14ac:dyDescent="0.35">
      <c r="A22" t="s">
        <v>264</v>
      </c>
      <c r="B22" s="11">
        <v>6162067296</v>
      </c>
      <c r="C22" t="s">
        <v>21</v>
      </c>
      <c r="D22" t="s">
        <v>2</v>
      </c>
      <c r="E22">
        <v>10000</v>
      </c>
      <c r="G22">
        <v>30000</v>
      </c>
      <c r="H22">
        <v>30000</v>
      </c>
      <c r="I22">
        <f t="shared" si="0"/>
        <v>30000</v>
      </c>
    </row>
    <row r="23" spans="1:9" x14ac:dyDescent="0.35">
      <c r="A23" t="s">
        <v>265</v>
      </c>
      <c r="B23" s="11">
        <v>814002945</v>
      </c>
      <c r="C23" t="s">
        <v>21</v>
      </c>
      <c r="D23" t="s">
        <v>2</v>
      </c>
      <c r="E23">
        <v>10000</v>
      </c>
      <c r="G23">
        <v>30000</v>
      </c>
      <c r="H23">
        <v>30000</v>
      </c>
      <c r="I23">
        <f t="shared" si="0"/>
        <v>30000</v>
      </c>
    </row>
    <row r="24" spans="1:9" x14ac:dyDescent="0.35">
      <c r="A24" t="s">
        <v>266</v>
      </c>
      <c r="B24" s="11">
        <v>6163081825</v>
      </c>
      <c r="C24" t="s">
        <v>25</v>
      </c>
      <c r="D24" t="s">
        <v>2</v>
      </c>
      <c r="E24">
        <v>10000</v>
      </c>
      <c r="G24">
        <v>30000</v>
      </c>
      <c r="H24">
        <v>30000</v>
      </c>
      <c r="I24">
        <f t="shared" si="0"/>
        <v>30000</v>
      </c>
    </row>
    <row r="25" spans="1:9" x14ac:dyDescent="0.35">
      <c r="A25" t="s">
        <v>267</v>
      </c>
      <c r="B25" s="11">
        <v>6155083152</v>
      </c>
      <c r="C25" t="s">
        <v>25</v>
      </c>
      <c r="D25" t="s">
        <v>2</v>
      </c>
      <c r="E25">
        <v>10000</v>
      </c>
      <c r="G25">
        <v>30000</v>
      </c>
      <c r="H25">
        <v>30000</v>
      </c>
      <c r="I25">
        <f t="shared" si="0"/>
        <v>30000</v>
      </c>
    </row>
    <row r="26" spans="1:9" x14ac:dyDescent="0.35">
      <c r="A26" t="s">
        <v>268</v>
      </c>
      <c r="B26" s="11">
        <v>6163097832</v>
      </c>
      <c r="C26" t="s">
        <v>145</v>
      </c>
      <c r="D26" t="s">
        <v>2</v>
      </c>
      <c r="E26">
        <v>10000</v>
      </c>
      <c r="G26">
        <v>30000</v>
      </c>
      <c r="H26">
        <v>30000</v>
      </c>
      <c r="I26">
        <f t="shared" si="0"/>
        <v>30000</v>
      </c>
    </row>
    <row r="27" spans="1:9" x14ac:dyDescent="0.35">
      <c r="A27" t="s">
        <v>269</v>
      </c>
      <c r="B27" s="11">
        <v>614089119300</v>
      </c>
      <c r="C27" t="s">
        <v>96</v>
      </c>
      <c r="D27" t="s">
        <v>2</v>
      </c>
      <c r="E27">
        <v>10000</v>
      </c>
      <c r="G27">
        <v>30000</v>
      </c>
      <c r="H27">
        <v>30000</v>
      </c>
      <c r="I27">
        <f t="shared" si="0"/>
        <v>30000</v>
      </c>
    </row>
    <row r="28" spans="1:9" x14ac:dyDescent="0.35">
      <c r="A28" t="s">
        <v>270</v>
      </c>
      <c r="B28" s="11">
        <v>6166064306</v>
      </c>
      <c r="C28" t="s">
        <v>79</v>
      </c>
      <c r="D28" t="s">
        <v>2</v>
      </c>
      <c r="E28">
        <v>10000</v>
      </c>
      <c r="G28">
        <v>30000</v>
      </c>
      <c r="H28">
        <v>30000</v>
      </c>
      <c r="I28">
        <f t="shared" si="0"/>
        <v>30000</v>
      </c>
    </row>
    <row r="29" spans="1:9" x14ac:dyDescent="0.35">
      <c r="A29" t="s">
        <v>271</v>
      </c>
      <c r="B29" s="11">
        <v>6165199205</v>
      </c>
      <c r="C29" t="s">
        <v>79</v>
      </c>
      <c r="D29" t="s">
        <v>2</v>
      </c>
      <c r="E29">
        <v>10000</v>
      </c>
      <c r="G29">
        <v>30000</v>
      </c>
      <c r="H29">
        <v>30000</v>
      </c>
      <c r="I29">
        <f t="shared" si="0"/>
        <v>30000</v>
      </c>
    </row>
    <row r="30" spans="1:9" x14ac:dyDescent="0.35">
      <c r="A30" t="s">
        <v>272</v>
      </c>
      <c r="B30" s="11">
        <v>6166108112</v>
      </c>
      <c r="C30" t="s">
        <v>273</v>
      </c>
      <c r="D30" t="s">
        <v>2</v>
      </c>
      <c r="E30">
        <v>10000</v>
      </c>
      <c r="H30">
        <v>30000</v>
      </c>
      <c r="I30">
        <f t="shared" si="0"/>
        <v>30000</v>
      </c>
    </row>
    <row r="31" spans="1:9" x14ac:dyDescent="0.35">
      <c r="A31" t="s">
        <v>274</v>
      </c>
      <c r="B31" s="11">
        <v>6161093783</v>
      </c>
      <c r="C31" t="s">
        <v>273</v>
      </c>
      <c r="D31" t="s">
        <v>2</v>
      </c>
      <c r="E31">
        <v>10000</v>
      </c>
      <c r="G31">
        <v>30000</v>
      </c>
      <c r="H31">
        <v>30000</v>
      </c>
      <c r="I31">
        <f t="shared" si="0"/>
        <v>30000</v>
      </c>
    </row>
    <row r="32" spans="1:9" x14ac:dyDescent="0.35">
      <c r="A32" t="s">
        <v>275</v>
      </c>
      <c r="B32" s="11">
        <v>6162055371</v>
      </c>
      <c r="C32" t="s">
        <v>276</v>
      </c>
      <c r="D32" t="s">
        <v>2</v>
      </c>
      <c r="E32">
        <v>10000</v>
      </c>
      <c r="G32">
        <v>30000</v>
      </c>
      <c r="H32">
        <v>30000</v>
      </c>
      <c r="I32">
        <f t="shared" si="0"/>
        <v>30000</v>
      </c>
    </row>
    <row r="33" spans="1:9" x14ac:dyDescent="0.35">
      <c r="A33" t="s">
        <v>277</v>
      </c>
      <c r="B33" s="11">
        <v>6164122961</v>
      </c>
      <c r="C33" t="s">
        <v>278</v>
      </c>
      <c r="D33" t="s">
        <v>2</v>
      </c>
      <c r="E33">
        <v>10000</v>
      </c>
      <c r="G33">
        <v>30000</v>
      </c>
      <c r="H33">
        <v>30000</v>
      </c>
      <c r="I33">
        <f t="shared" si="0"/>
        <v>30000</v>
      </c>
    </row>
    <row r="34" spans="1:9" x14ac:dyDescent="0.35">
      <c r="A34" t="s">
        <v>279</v>
      </c>
      <c r="B34" s="11">
        <v>6114017376</v>
      </c>
      <c r="C34" t="s">
        <v>34</v>
      </c>
      <c r="D34" t="s">
        <v>2</v>
      </c>
      <c r="E34">
        <v>10000</v>
      </c>
      <c r="G34">
        <v>30000</v>
      </c>
      <c r="H34">
        <v>30000</v>
      </c>
      <c r="I34">
        <f t="shared" si="0"/>
        <v>30000</v>
      </c>
    </row>
    <row r="35" spans="1:9" x14ac:dyDescent="0.35">
      <c r="A35" t="s">
        <v>280</v>
      </c>
      <c r="B35" s="11">
        <v>6166128895</v>
      </c>
      <c r="C35" t="s">
        <v>281</v>
      </c>
      <c r="D35" t="s">
        <v>2</v>
      </c>
      <c r="E35">
        <v>10000</v>
      </c>
      <c r="G35">
        <v>30000</v>
      </c>
      <c r="H35">
        <v>30000</v>
      </c>
      <c r="I35">
        <f t="shared" si="0"/>
        <v>30000</v>
      </c>
    </row>
    <row r="36" spans="1:9" x14ac:dyDescent="0.35">
      <c r="A36" t="s">
        <v>282</v>
      </c>
      <c r="B36" s="11">
        <v>6163230450</v>
      </c>
      <c r="C36" t="s">
        <v>283</v>
      </c>
      <c r="D36" t="s">
        <v>2</v>
      </c>
      <c r="E36">
        <v>10000</v>
      </c>
      <c r="G36">
        <v>30000</v>
      </c>
      <c r="H36">
        <v>30000</v>
      </c>
      <c r="I36">
        <f t="shared" si="0"/>
        <v>30000</v>
      </c>
    </row>
    <row r="37" spans="1:9" x14ac:dyDescent="0.35">
      <c r="A37" t="s">
        <v>284</v>
      </c>
      <c r="B37" s="11">
        <v>6143096171</v>
      </c>
      <c r="C37" t="s">
        <v>285</v>
      </c>
      <c r="D37" t="s">
        <v>2</v>
      </c>
      <c r="E37">
        <v>10000</v>
      </c>
      <c r="G37">
        <v>30000</v>
      </c>
      <c r="H37">
        <v>30000</v>
      </c>
      <c r="I37">
        <f t="shared" si="0"/>
        <v>30000</v>
      </c>
    </row>
    <row r="38" spans="1:9" x14ac:dyDescent="0.35">
      <c r="A38" t="s">
        <v>286</v>
      </c>
      <c r="B38" s="11">
        <v>614907557604</v>
      </c>
      <c r="C38" t="s">
        <v>160</v>
      </c>
      <c r="D38" t="s">
        <v>2</v>
      </c>
      <c r="E38">
        <v>10000</v>
      </c>
      <c r="G38">
        <v>30000</v>
      </c>
      <c r="H38">
        <v>30000</v>
      </c>
      <c r="I38">
        <f t="shared" si="0"/>
        <v>30000</v>
      </c>
    </row>
    <row r="39" spans="1:9" x14ac:dyDescent="0.35">
      <c r="A39" t="s">
        <v>287</v>
      </c>
      <c r="B39" s="11">
        <v>6168115080</v>
      </c>
      <c r="C39" t="s">
        <v>288</v>
      </c>
      <c r="D39" t="s">
        <v>2</v>
      </c>
      <c r="E39">
        <v>10000</v>
      </c>
      <c r="G39">
        <v>30000</v>
      </c>
      <c r="H39">
        <v>30000</v>
      </c>
      <c r="I39">
        <f t="shared" si="0"/>
        <v>30000</v>
      </c>
    </row>
    <row r="40" spans="1:9" x14ac:dyDescent="0.35">
      <c r="A40" t="s">
        <v>289</v>
      </c>
      <c r="B40" s="11">
        <v>816040512</v>
      </c>
      <c r="C40" t="s">
        <v>290</v>
      </c>
      <c r="D40" t="s">
        <v>2</v>
      </c>
      <c r="E40">
        <v>10000</v>
      </c>
      <c r="G40">
        <v>30000</v>
      </c>
      <c r="H40">
        <v>30000</v>
      </c>
      <c r="I40">
        <f t="shared" si="0"/>
        <v>30000</v>
      </c>
    </row>
    <row r="41" spans="1:9" x14ac:dyDescent="0.35">
      <c r="A41" t="s">
        <v>291</v>
      </c>
      <c r="B41" s="11">
        <v>6163215204</v>
      </c>
      <c r="C41" t="s">
        <v>292</v>
      </c>
      <c r="D41" t="s">
        <v>2</v>
      </c>
      <c r="E41">
        <v>10000</v>
      </c>
      <c r="F41">
        <v>20000</v>
      </c>
      <c r="H41">
        <v>50000</v>
      </c>
      <c r="I41">
        <f t="shared" si="0"/>
        <v>30000</v>
      </c>
    </row>
    <row r="42" spans="1:9" x14ac:dyDescent="0.35">
      <c r="A42" t="s">
        <v>293</v>
      </c>
      <c r="B42" s="11">
        <v>6143102805</v>
      </c>
      <c r="C42" t="s">
        <v>294</v>
      </c>
      <c r="D42" t="s">
        <v>2</v>
      </c>
      <c r="E42">
        <v>10000</v>
      </c>
      <c r="G42">
        <v>30000</v>
      </c>
      <c r="H42">
        <v>30000</v>
      </c>
      <c r="I42">
        <f t="shared" si="0"/>
        <v>30000</v>
      </c>
    </row>
    <row r="43" spans="1:9" x14ac:dyDescent="0.35">
      <c r="A43" t="s">
        <v>295</v>
      </c>
      <c r="B43" s="11">
        <v>6155093369</v>
      </c>
      <c r="C43" t="s">
        <v>216</v>
      </c>
      <c r="D43" t="s">
        <v>2</v>
      </c>
      <c r="E43">
        <v>10000</v>
      </c>
      <c r="G43">
        <v>30000</v>
      </c>
      <c r="H43">
        <v>30000</v>
      </c>
      <c r="I43">
        <f t="shared" si="0"/>
        <v>30000</v>
      </c>
    </row>
    <row r="44" spans="1:9" x14ac:dyDescent="0.35">
      <c r="A44" t="s">
        <v>296</v>
      </c>
      <c r="B44" s="11">
        <v>6142027376</v>
      </c>
      <c r="C44" t="s">
        <v>297</v>
      </c>
      <c r="D44" t="s">
        <v>2</v>
      </c>
      <c r="E44">
        <v>10000</v>
      </c>
      <c r="G44">
        <v>30000</v>
      </c>
      <c r="H44">
        <v>30000</v>
      </c>
      <c r="I44">
        <f t="shared" si="0"/>
        <v>30000</v>
      </c>
    </row>
    <row r="45" spans="1:9" x14ac:dyDescent="0.35">
      <c r="A45" t="s">
        <v>298</v>
      </c>
      <c r="B45" s="11">
        <v>6164291494</v>
      </c>
      <c r="C45" t="s">
        <v>299</v>
      </c>
      <c r="D45" t="s">
        <v>2</v>
      </c>
      <c r="E45">
        <v>10000</v>
      </c>
      <c r="H45">
        <v>30000</v>
      </c>
      <c r="I45">
        <f t="shared" si="0"/>
        <v>30000</v>
      </c>
    </row>
    <row r="46" spans="1:9" x14ac:dyDescent="0.35">
      <c r="A46" t="s">
        <v>300</v>
      </c>
      <c r="B46" s="11">
        <v>234703874815</v>
      </c>
      <c r="C46" t="s">
        <v>301</v>
      </c>
      <c r="D46" t="s">
        <v>2</v>
      </c>
      <c r="E46">
        <v>10000</v>
      </c>
      <c r="G46">
        <v>20000</v>
      </c>
      <c r="H46">
        <v>30000</v>
      </c>
      <c r="I46">
        <f t="shared" si="0"/>
        <v>30000</v>
      </c>
    </row>
    <row r="47" spans="1:9" x14ac:dyDescent="0.35">
      <c r="A47" t="s">
        <v>302</v>
      </c>
      <c r="B47" s="11">
        <v>6165237203</v>
      </c>
      <c r="C47" t="s">
        <v>154</v>
      </c>
      <c r="D47" t="s">
        <v>2</v>
      </c>
      <c r="E47">
        <v>10000</v>
      </c>
      <c r="G47">
        <v>30000</v>
      </c>
      <c r="H47">
        <v>30000</v>
      </c>
      <c r="I47">
        <f t="shared" si="0"/>
        <v>30000</v>
      </c>
    </row>
    <row r="48" spans="1:9" x14ac:dyDescent="0.35">
      <c r="A48" t="s">
        <v>303</v>
      </c>
      <c r="B48" s="11">
        <v>610999591852</v>
      </c>
      <c r="C48" t="s">
        <v>304</v>
      </c>
      <c r="D48" t="s">
        <v>2</v>
      </c>
      <c r="E48">
        <v>10000</v>
      </c>
      <c r="G48">
        <v>15000</v>
      </c>
      <c r="H48">
        <v>30000</v>
      </c>
      <c r="I48">
        <f t="shared" si="0"/>
        <v>30000</v>
      </c>
    </row>
    <row r="49" spans="1:11" x14ac:dyDescent="0.35">
      <c r="A49" t="s">
        <v>305</v>
      </c>
      <c r="B49" s="11">
        <v>6165215087</v>
      </c>
      <c r="C49" t="s">
        <v>51</v>
      </c>
      <c r="D49" t="s">
        <v>2</v>
      </c>
      <c r="E49">
        <v>10000</v>
      </c>
      <c r="G49">
        <v>15000</v>
      </c>
      <c r="H49">
        <v>30000</v>
      </c>
      <c r="I49">
        <f t="shared" si="0"/>
        <v>30000</v>
      </c>
    </row>
    <row r="50" spans="1:11" x14ac:dyDescent="0.35">
      <c r="A50" t="s">
        <v>306</v>
      </c>
      <c r="B50" s="11">
        <v>643919912184</v>
      </c>
      <c r="C50" t="s">
        <v>307</v>
      </c>
      <c r="D50" t="s">
        <v>2</v>
      </c>
      <c r="E50">
        <v>10000</v>
      </c>
      <c r="G50">
        <v>30000</v>
      </c>
      <c r="H50">
        <v>30000</v>
      </c>
      <c r="I50">
        <f t="shared" si="0"/>
        <v>30000</v>
      </c>
    </row>
    <row r="51" spans="1:11" x14ac:dyDescent="0.35">
      <c r="A51" t="s">
        <v>308</v>
      </c>
      <c r="B51" s="11">
        <v>615408255286</v>
      </c>
      <c r="C51" t="s">
        <v>309</v>
      </c>
      <c r="D51" t="s">
        <v>2</v>
      </c>
      <c r="E51">
        <v>10000</v>
      </c>
      <c r="H51">
        <v>30000</v>
      </c>
      <c r="I51">
        <f t="shared" si="0"/>
        <v>30000</v>
      </c>
    </row>
    <row r="52" spans="1:11" x14ac:dyDescent="0.35">
      <c r="A52" t="s">
        <v>310</v>
      </c>
      <c r="B52" s="11">
        <v>816027254</v>
      </c>
      <c r="C52" t="s">
        <v>309</v>
      </c>
      <c r="D52" t="s">
        <v>2</v>
      </c>
      <c r="E52">
        <v>10000</v>
      </c>
      <c r="H52">
        <v>30000</v>
      </c>
      <c r="I52">
        <f t="shared" si="0"/>
        <v>30000</v>
      </c>
    </row>
    <row r="53" spans="1:11" x14ac:dyDescent="0.35">
      <c r="A53" t="s">
        <v>311</v>
      </c>
      <c r="B53" s="11">
        <v>6150103260</v>
      </c>
      <c r="C53" t="s">
        <v>312</v>
      </c>
      <c r="D53" t="s">
        <v>2</v>
      </c>
      <c r="E53">
        <v>10000</v>
      </c>
      <c r="G53">
        <v>30000</v>
      </c>
      <c r="H53">
        <v>35000</v>
      </c>
      <c r="I53">
        <f t="shared" si="0"/>
        <v>35000</v>
      </c>
      <c r="J53">
        <f>E53*3</f>
        <v>30000</v>
      </c>
      <c r="K53">
        <f>I53-J53</f>
        <v>5000</v>
      </c>
    </row>
    <row r="54" spans="1:11" x14ac:dyDescent="0.35">
      <c r="A54" t="s">
        <v>313</v>
      </c>
      <c r="B54" s="11">
        <v>616708705072</v>
      </c>
      <c r="C54" t="s">
        <v>15</v>
      </c>
      <c r="D54" t="s">
        <v>2</v>
      </c>
      <c r="E54">
        <v>10000</v>
      </c>
      <c r="G54">
        <v>20000</v>
      </c>
      <c r="H54">
        <v>40000</v>
      </c>
      <c r="I54">
        <f t="shared" si="0"/>
        <v>40000</v>
      </c>
      <c r="J54">
        <f t="shared" ref="J54:J71" si="1">E54*3</f>
        <v>30000</v>
      </c>
      <c r="K54">
        <f t="shared" ref="K54:K71" si="2">I54-J54</f>
        <v>10000</v>
      </c>
    </row>
    <row r="55" spans="1:11" x14ac:dyDescent="0.35">
      <c r="A55" t="s">
        <v>179</v>
      </c>
      <c r="B55" s="11">
        <v>6165235580</v>
      </c>
      <c r="C55" t="s">
        <v>180</v>
      </c>
      <c r="D55" t="s">
        <v>2</v>
      </c>
      <c r="E55">
        <v>10000</v>
      </c>
      <c r="H55">
        <v>40000</v>
      </c>
      <c r="I55">
        <f t="shared" si="0"/>
        <v>40000</v>
      </c>
      <c r="J55">
        <f t="shared" si="1"/>
        <v>30000</v>
      </c>
      <c r="K55">
        <f t="shared" si="2"/>
        <v>10000</v>
      </c>
    </row>
    <row r="56" spans="1:11" x14ac:dyDescent="0.35">
      <c r="A56" t="s">
        <v>314</v>
      </c>
      <c r="B56" s="11">
        <v>616104723400</v>
      </c>
      <c r="C56" t="s">
        <v>27</v>
      </c>
      <c r="D56" t="s">
        <v>2</v>
      </c>
      <c r="E56">
        <v>10000</v>
      </c>
      <c r="G56">
        <v>30000</v>
      </c>
      <c r="H56">
        <v>40500</v>
      </c>
      <c r="I56">
        <f t="shared" si="0"/>
        <v>40500</v>
      </c>
      <c r="J56">
        <f t="shared" si="1"/>
        <v>30000</v>
      </c>
      <c r="K56">
        <f t="shared" si="2"/>
        <v>10500</v>
      </c>
    </row>
    <row r="57" spans="1:11" x14ac:dyDescent="0.35">
      <c r="A57" t="s">
        <v>315</v>
      </c>
      <c r="B57" s="11">
        <v>6165236305</v>
      </c>
      <c r="C57" t="s">
        <v>316</v>
      </c>
      <c r="D57" t="s">
        <v>2</v>
      </c>
      <c r="E57">
        <v>10000</v>
      </c>
      <c r="F57">
        <v>30000</v>
      </c>
      <c r="H57">
        <v>80000</v>
      </c>
      <c r="I57">
        <f t="shared" si="0"/>
        <v>50000</v>
      </c>
      <c r="J57">
        <f t="shared" si="1"/>
        <v>30000</v>
      </c>
      <c r="K57">
        <f t="shared" si="2"/>
        <v>20000</v>
      </c>
    </row>
    <row r="58" spans="1:11" x14ac:dyDescent="0.35">
      <c r="A58" t="s">
        <v>317</v>
      </c>
      <c r="B58" s="11">
        <v>6150101640</v>
      </c>
      <c r="C58" t="s">
        <v>318</v>
      </c>
      <c r="D58" t="s">
        <v>2</v>
      </c>
      <c r="E58">
        <v>10000</v>
      </c>
      <c r="H58">
        <v>60000</v>
      </c>
      <c r="I58">
        <f t="shared" si="0"/>
        <v>60000</v>
      </c>
      <c r="J58">
        <f t="shared" si="1"/>
        <v>30000</v>
      </c>
      <c r="K58">
        <f t="shared" si="2"/>
        <v>30000</v>
      </c>
    </row>
    <row r="59" spans="1:11" x14ac:dyDescent="0.35">
      <c r="A59" t="s">
        <v>319</v>
      </c>
      <c r="B59" s="11">
        <v>6163157584</v>
      </c>
      <c r="C59" t="s">
        <v>136</v>
      </c>
      <c r="D59" t="s">
        <v>2</v>
      </c>
      <c r="E59">
        <v>10000</v>
      </c>
      <c r="H59">
        <v>60000</v>
      </c>
      <c r="I59">
        <f t="shared" si="0"/>
        <v>60000</v>
      </c>
      <c r="J59">
        <f t="shared" si="1"/>
        <v>30000</v>
      </c>
      <c r="K59">
        <f t="shared" si="2"/>
        <v>30000</v>
      </c>
    </row>
    <row r="60" spans="1:11" x14ac:dyDescent="0.35">
      <c r="A60" t="s">
        <v>320</v>
      </c>
      <c r="B60" s="11">
        <v>6165174232</v>
      </c>
      <c r="C60" t="s">
        <v>276</v>
      </c>
      <c r="D60" t="s">
        <v>2</v>
      </c>
      <c r="E60">
        <v>10000</v>
      </c>
      <c r="H60">
        <v>60000</v>
      </c>
      <c r="I60">
        <f t="shared" si="0"/>
        <v>60000</v>
      </c>
      <c r="J60">
        <f t="shared" si="1"/>
        <v>30000</v>
      </c>
      <c r="K60">
        <f t="shared" si="2"/>
        <v>30000</v>
      </c>
    </row>
    <row r="61" spans="1:11" x14ac:dyDescent="0.35">
      <c r="A61" t="s">
        <v>321</v>
      </c>
      <c r="B61" s="11">
        <v>6162088666</v>
      </c>
      <c r="C61" t="s">
        <v>322</v>
      </c>
      <c r="D61" t="s">
        <v>2</v>
      </c>
      <c r="E61">
        <v>10000</v>
      </c>
      <c r="H61">
        <v>60000</v>
      </c>
      <c r="I61">
        <f t="shared" si="0"/>
        <v>60000</v>
      </c>
      <c r="J61">
        <f t="shared" si="1"/>
        <v>30000</v>
      </c>
      <c r="K61">
        <f t="shared" si="2"/>
        <v>30000</v>
      </c>
    </row>
    <row r="62" spans="1:11" x14ac:dyDescent="0.35">
      <c r="A62" t="s">
        <v>200</v>
      </c>
      <c r="B62" s="11">
        <v>6161076202</v>
      </c>
      <c r="C62" t="s">
        <v>323</v>
      </c>
      <c r="D62" t="s">
        <v>2</v>
      </c>
      <c r="E62">
        <v>10000</v>
      </c>
      <c r="F62">
        <v>30000</v>
      </c>
      <c r="H62">
        <v>90000</v>
      </c>
      <c r="I62">
        <f t="shared" si="0"/>
        <v>60000</v>
      </c>
      <c r="J62">
        <f t="shared" si="1"/>
        <v>30000</v>
      </c>
      <c r="K62">
        <f t="shared" si="2"/>
        <v>30000</v>
      </c>
    </row>
    <row r="63" spans="1:11" x14ac:dyDescent="0.35">
      <c r="A63" t="s">
        <v>324</v>
      </c>
      <c r="B63" s="11">
        <v>6154148590</v>
      </c>
      <c r="C63" t="s">
        <v>325</v>
      </c>
      <c r="D63" t="s">
        <v>2</v>
      </c>
      <c r="E63">
        <v>10000</v>
      </c>
      <c r="H63">
        <v>60000</v>
      </c>
      <c r="I63">
        <f t="shared" si="0"/>
        <v>60000</v>
      </c>
      <c r="J63">
        <f t="shared" si="1"/>
        <v>30000</v>
      </c>
      <c r="K63">
        <f t="shared" si="2"/>
        <v>30000</v>
      </c>
    </row>
    <row r="64" spans="1:11" x14ac:dyDescent="0.35">
      <c r="A64" t="s">
        <v>326</v>
      </c>
      <c r="B64" s="11">
        <v>6143087018</v>
      </c>
      <c r="C64" t="s">
        <v>327</v>
      </c>
      <c r="D64" t="s">
        <v>2</v>
      </c>
      <c r="E64">
        <v>10000</v>
      </c>
      <c r="H64">
        <v>60000</v>
      </c>
      <c r="I64">
        <f t="shared" si="0"/>
        <v>60000</v>
      </c>
      <c r="J64">
        <f t="shared" si="1"/>
        <v>30000</v>
      </c>
      <c r="K64">
        <f t="shared" si="2"/>
        <v>30000</v>
      </c>
    </row>
    <row r="65" spans="1:11" x14ac:dyDescent="0.35">
      <c r="A65" t="s">
        <v>328</v>
      </c>
      <c r="B65" s="11">
        <v>6168093581</v>
      </c>
      <c r="C65" t="s">
        <v>329</v>
      </c>
      <c r="D65" t="s">
        <v>2</v>
      </c>
      <c r="E65">
        <v>10000</v>
      </c>
      <c r="H65">
        <v>60000</v>
      </c>
      <c r="I65">
        <f t="shared" si="0"/>
        <v>60000</v>
      </c>
      <c r="J65">
        <f t="shared" si="1"/>
        <v>30000</v>
      </c>
      <c r="K65">
        <f t="shared" si="2"/>
        <v>30000</v>
      </c>
    </row>
    <row r="66" spans="1:11" x14ac:dyDescent="0.35">
      <c r="A66" t="s">
        <v>330</v>
      </c>
      <c r="B66" s="11">
        <v>616508526693</v>
      </c>
      <c r="C66" t="s">
        <v>331</v>
      </c>
      <c r="D66" t="s">
        <v>2</v>
      </c>
      <c r="E66">
        <v>10000</v>
      </c>
      <c r="F66">
        <v>30000</v>
      </c>
      <c r="H66">
        <v>90000</v>
      </c>
      <c r="I66">
        <f t="shared" ref="I66:I71" si="3">H66-F66</f>
        <v>60000</v>
      </c>
      <c r="J66">
        <f t="shared" si="1"/>
        <v>30000</v>
      </c>
      <c r="K66">
        <f t="shared" si="2"/>
        <v>30000</v>
      </c>
    </row>
    <row r="67" spans="1:11" x14ac:dyDescent="0.35">
      <c r="A67" t="s">
        <v>332</v>
      </c>
      <c r="B67" s="11">
        <v>614407527954</v>
      </c>
      <c r="C67" t="s">
        <v>333</v>
      </c>
      <c r="D67" t="s">
        <v>2</v>
      </c>
      <c r="E67">
        <v>10000</v>
      </c>
      <c r="H67">
        <v>60000</v>
      </c>
      <c r="I67">
        <f t="shared" si="3"/>
        <v>60000</v>
      </c>
      <c r="J67">
        <f t="shared" si="1"/>
        <v>30000</v>
      </c>
      <c r="K67">
        <f t="shared" si="2"/>
        <v>30000</v>
      </c>
    </row>
    <row r="68" spans="1:11" x14ac:dyDescent="0.35">
      <c r="A68" t="s">
        <v>334</v>
      </c>
      <c r="B68" s="11">
        <v>720201562202</v>
      </c>
      <c r="C68" t="s">
        <v>335</v>
      </c>
      <c r="D68" t="s">
        <v>2</v>
      </c>
      <c r="E68">
        <v>5000</v>
      </c>
      <c r="H68">
        <v>60000</v>
      </c>
      <c r="I68">
        <f t="shared" si="3"/>
        <v>60000</v>
      </c>
      <c r="J68">
        <f t="shared" si="1"/>
        <v>15000</v>
      </c>
      <c r="K68">
        <f t="shared" si="2"/>
        <v>45000</v>
      </c>
    </row>
    <row r="69" spans="1:11" x14ac:dyDescent="0.35">
      <c r="A69" t="s">
        <v>336</v>
      </c>
      <c r="B69" s="11">
        <v>381301011166</v>
      </c>
      <c r="C69" t="s">
        <v>335</v>
      </c>
      <c r="D69" t="s">
        <v>2</v>
      </c>
      <c r="E69">
        <v>5000</v>
      </c>
      <c r="H69">
        <v>60000</v>
      </c>
      <c r="I69">
        <f t="shared" si="3"/>
        <v>60000</v>
      </c>
      <c r="J69">
        <f t="shared" si="1"/>
        <v>15000</v>
      </c>
      <c r="K69">
        <f t="shared" si="2"/>
        <v>45000</v>
      </c>
    </row>
    <row r="70" spans="1:11" x14ac:dyDescent="0.35">
      <c r="A70" t="s">
        <v>337</v>
      </c>
      <c r="B70" s="11">
        <v>6150096905</v>
      </c>
      <c r="C70" t="s">
        <v>335</v>
      </c>
      <c r="D70" t="s">
        <v>2</v>
      </c>
      <c r="E70">
        <v>5000</v>
      </c>
      <c r="H70">
        <v>60000</v>
      </c>
      <c r="I70">
        <f t="shared" si="3"/>
        <v>60000</v>
      </c>
      <c r="J70">
        <f t="shared" si="1"/>
        <v>15000</v>
      </c>
      <c r="K70">
        <f t="shared" si="2"/>
        <v>45000</v>
      </c>
    </row>
    <row r="71" spans="1:11" x14ac:dyDescent="0.35">
      <c r="A71" t="s">
        <v>338</v>
      </c>
      <c r="B71" s="11">
        <v>6164307585</v>
      </c>
      <c r="C71" t="s">
        <v>339</v>
      </c>
      <c r="D71" t="s">
        <v>2</v>
      </c>
      <c r="E71">
        <v>5000</v>
      </c>
      <c r="G71">
        <v>20000</v>
      </c>
      <c r="H71">
        <v>80000</v>
      </c>
      <c r="I71">
        <f t="shared" si="3"/>
        <v>80000</v>
      </c>
      <c r="J71">
        <f t="shared" si="1"/>
        <v>15000</v>
      </c>
      <c r="K71">
        <f t="shared" si="2"/>
        <v>65000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76D5-1CE4-40CF-9A01-EC4AEB7258D7}">
  <sheetPr codeName="Лист4"/>
  <dimension ref="A1:K25"/>
  <sheetViews>
    <sheetView workbookViewId="0">
      <selection activeCell="K5" sqref="K5"/>
    </sheetView>
  </sheetViews>
  <sheetFormatPr defaultRowHeight="14.5" x14ac:dyDescent="0.35"/>
  <cols>
    <col min="1" max="1" width="31.1796875" bestFit="1" customWidth="1"/>
    <col min="2" max="2" width="13.08984375" style="11" bestFit="1" customWidth="1"/>
    <col min="3" max="3" width="18.453125" bestFit="1" customWidth="1"/>
    <col min="4" max="4" width="15.90625" bestFit="1" customWidth="1"/>
    <col min="11" max="11" width="11.1796875" customWidth="1"/>
  </cols>
  <sheetData>
    <row r="1" spans="1:11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1" x14ac:dyDescent="0.35">
      <c r="A2" s="19" t="s">
        <v>23</v>
      </c>
      <c r="B2" s="48">
        <v>6102041166</v>
      </c>
      <c r="C2" s="19" t="s">
        <v>21</v>
      </c>
      <c r="D2" s="19" t="s">
        <v>2</v>
      </c>
      <c r="E2" s="19">
        <v>10000</v>
      </c>
      <c r="F2" s="19">
        <v>57000</v>
      </c>
      <c r="G2" s="19"/>
      <c r="H2" s="19">
        <v>50000</v>
      </c>
      <c r="I2" s="19">
        <f t="shared" ref="I2:I25" si="0">H2-F2</f>
        <v>-7000</v>
      </c>
    </row>
    <row r="3" spans="1:11" x14ac:dyDescent="0.35">
      <c r="A3" s="2" t="s">
        <v>200</v>
      </c>
      <c r="B3" s="12">
        <v>6168126364</v>
      </c>
      <c r="C3" s="2" t="s">
        <v>201</v>
      </c>
      <c r="D3" s="2" t="s">
        <v>2</v>
      </c>
      <c r="E3" s="2">
        <v>5000</v>
      </c>
      <c r="F3" s="2"/>
      <c r="G3" s="2"/>
      <c r="H3" s="2">
        <v>10000</v>
      </c>
      <c r="I3">
        <f t="shared" si="0"/>
        <v>10000</v>
      </c>
      <c r="K3" s="15">
        <f>SUM(I3:I15,J16:J25)</f>
        <v>625000</v>
      </c>
    </row>
    <row r="4" spans="1:11" x14ac:dyDescent="0.35">
      <c r="A4" t="s">
        <v>202</v>
      </c>
      <c r="B4" s="11">
        <v>611802701485</v>
      </c>
      <c r="C4" t="s">
        <v>203</v>
      </c>
      <c r="D4" t="s">
        <v>2</v>
      </c>
      <c r="E4">
        <v>10000</v>
      </c>
      <c r="G4">
        <v>30000</v>
      </c>
      <c r="H4">
        <v>17000</v>
      </c>
      <c r="I4">
        <f t="shared" si="0"/>
        <v>17000</v>
      </c>
      <c r="K4" s="15">
        <f>SUM(H2,F3:F25)</f>
        <v>110000</v>
      </c>
    </row>
    <row r="5" spans="1:11" x14ac:dyDescent="0.35">
      <c r="A5" t="s">
        <v>204</v>
      </c>
      <c r="B5" s="11">
        <v>6165232981</v>
      </c>
      <c r="C5" t="s">
        <v>36</v>
      </c>
      <c r="D5" t="s">
        <v>2</v>
      </c>
      <c r="E5">
        <v>10000</v>
      </c>
      <c r="G5">
        <v>32000</v>
      </c>
      <c r="H5">
        <v>28000</v>
      </c>
      <c r="I5">
        <f t="shared" si="0"/>
        <v>28000</v>
      </c>
      <c r="K5" s="15">
        <f>SUM(K16:K25)</f>
        <v>290000</v>
      </c>
    </row>
    <row r="6" spans="1:11" x14ac:dyDescent="0.35">
      <c r="A6" t="s">
        <v>205</v>
      </c>
      <c r="B6" s="11">
        <v>6161056968</v>
      </c>
      <c r="C6" t="s">
        <v>206</v>
      </c>
      <c r="D6" t="s">
        <v>2</v>
      </c>
      <c r="E6">
        <v>10000</v>
      </c>
      <c r="G6">
        <v>30000</v>
      </c>
      <c r="H6">
        <v>30000</v>
      </c>
      <c r="I6">
        <f t="shared" si="0"/>
        <v>30000</v>
      </c>
      <c r="K6" s="17">
        <f>SUM(K3:K5)</f>
        <v>1025000</v>
      </c>
    </row>
    <row r="7" spans="1:11" x14ac:dyDescent="0.35">
      <c r="A7" t="s">
        <v>207</v>
      </c>
      <c r="B7" s="11">
        <v>6164235154</v>
      </c>
      <c r="C7" t="s">
        <v>208</v>
      </c>
      <c r="D7" t="s">
        <v>2</v>
      </c>
      <c r="E7">
        <v>10000</v>
      </c>
      <c r="G7">
        <v>30000</v>
      </c>
      <c r="H7">
        <v>30000</v>
      </c>
      <c r="I7">
        <f t="shared" si="0"/>
        <v>30000</v>
      </c>
    </row>
    <row r="8" spans="1:11" x14ac:dyDescent="0.35">
      <c r="A8" t="s">
        <v>209</v>
      </c>
      <c r="B8" s="11">
        <v>6162075280</v>
      </c>
      <c r="C8" t="s">
        <v>93</v>
      </c>
      <c r="D8" t="s">
        <v>2</v>
      </c>
      <c r="E8">
        <v>10000</v>
      </c>
      <c r="G8">
        <v>30000</v>
      </c>
      <c r="H8">
        <v>30000</v>
      </c>
      <c r="I8">
        <f t="shared" si="0"/>
        <v>30000</v>
      </c>
      <c r="K8" s="18">
        <f>H3+H23+H24+H25</f>
        <v>190000</v>
      </c>
    </row>
    <row r="9" spans="1:11" x14ac:dyDescent="0.35">
      <c r="A9" t="s">
        <v>210</v>
      </c>
      <c r="B9" s="11">
        <v>6164306905</v>
      </c>
      <c r="C9" t="s">
        <v>25</v>
      </c>
      <c r="D9" t="s">
        <v>2</v>
      </c>
      <c r="E9">
        <v>10000</v>
      </c>
      <c r="G9">
        <v>30000</v>
      </c>
      <c r="H9">
        <v>30000</v>
      </c>
      <c r="I9">
        <f t="shared" si="0"/>
        <v>30000</v>
      </c>
    </row>
    <row r="10" spans="1:11" x14ac:dyDescent="0.35">
      <c r="A10" t="s">
        <v>211</v>
      </c>
      <c r="B10" s="11">
        <v>6155082247</v>
      </c>
      <c r="C10" t="s">
        <v>212</v>
      </c>
      <c r="D10" t="s">
        <v>2</v>
      </c>
      <c r="E10">
        <v>10000</v>
      </c>
      <c r="G10">
        <v>30000</v>
      </c>
      <c r="H10">
        <v>30000</v>
      </c>
      <c r="I10">
        <f t="shared" si="0"/>
        <v>30000</v>
      </c>
    </row>
    <row r="11" spans="1:11" x14ac:dyDescent="0.35">
      <c r="A11" t="s">
        <v>213</v>
      </c>
      <c r="B11" s="11">
        <v>800016271</v>
      </c>
      <c r="C11" t="s">
        <v>214</v>
      </c>
      <c r="D11" t="s">
        <v>2</v>
      </c>
      <c r="E11">
        <v>10000</v>
      </c>
      <c r="G11">
        <v>30000</v>
      </c>
      <c r="H11">
        <v>30000</v>
      </c>
      <c r="I11">
        <f t="shared" si="0"/>
        <v>30000</v>
      </c>
    </row>
    <row r="12" spans="1:11" x14ac:dyDescent="0.35">
      <c r="A12" t="s">
        <v>215</v>
      </c>
      <c r="B12" s="11">
        <v>6154093990</v>
      </c>
      <c r="C12" t="s">
        <v>216</v>
      </c>
      <c r="D12" t="s">
        <v>2</v>
      </c>
      <c r="E12">
        <v>10000</v>
      </c>
      <c r="G12">
        <v>40000</v>
      </c>
      <c r="H12">
        <v>30000</v>
      </c>
      <c r="I12">
        <f t="shared" si="0"/>
        <v>30000</v>
      </c>
    </row>
    <row r="13" spans="1:11" x14ac:dyDescent="0.35">
      <c r="A13" t="s">
        <v>217</v>
      </c>
      <c r="B13" s="11">
        <v>231003577890</v>
      </c>
      <c r="C13" t="s">
        <v>218</v>
      </c>
      <c r="D13" t="s">
        <v>2</v>
      </c>
      <c r="E13">
        <v>10000</v>
      </c>
      <c r="G13">
        <v>30000</v>
      </c>
      <c r="H13">
        <v>30000</v>
      </c>
      <c r="I13">
        <f t="shared" si="0"/>
        <v>30000</v>
      </c>
    </row>
    <row r="14" spans="1:11" x14ac:dyDescent="0.35">
      <c r="A14" t="s">
        <v>219</v>
      </c>
      <c r="B14" s="11">
        <v>613900408249</v>
      </c>
      <c r="C14" t="s">
        <v>220</v>
      </c>
      <c r="D14" t="s">
        <v>2</v>
      </c>
      <c r="E14">
        <v>10000</v>
      </c>
      <c r="G14">
        <v>15000</v>
      </c>
      <c r="H14">
        <v>30000</v>
      </c>
      <c r="I14">
        <f t="shared" si="0"/>
        <v>30000</v>
      </c>
    </row>
    <row r="15" spans="1:11" x14ac:dyDescent="0.35">
      <c r="A15" t="s">
        <v>221</v>
      </c>
      <c r="B15" s="11">
        <v>614315252509</v>
      </c>
      <c r="C15" t="s">
        <v>222</v>
      </c>
      <c r="D15" t="s">
        <v>2</v>
      </c>
      <c r="E15">
        <v>10000</v>
      </c>
      <c r="G15">
        <v>30000</v>
      </c>
      <c r="H15">
        <v>30000</v>
      </c>
      <c r="I15">
        <f t="shared" si="0"/>
        <v>30000</v>
      </c>
    </row>
    <row r="16" spans="1:11" x14ac:dyDescent="0.35">
      <c r="A16" t="s">
        <v>223</v>
      </c>
      <c r="B16" s="11">
        <v>6155093489</v>
      </c>
      <c r="C16" t="s">
        <v>224</v>
      </c>
      <c r="D16" t="s">
        <v>2</v>
      </c>
      <c r="E16">
        <v>10000</v>
      </c>
      <c r="F16">
        <v>30000</v>
      </c>
      <c r="H16">
        <v>70000</v>
      </c>
      <c r="I16">
        <f t="shared" si="0"/>
        <v>40000</v>
      </c>
      <c r="J16">
        <f>E16*3</f>
        <v>30000</v>
      </c>
      <c r="K16">
        <f>I16-J16</f>
        <v>10000</v>
      </c>
    </row>
    <row r="17" spans="1:11" x14ac:dyDescent="0.35">
      <c r="A17" t="s">
        <v>225</v>
      </c>
      <c r="B17" s="11">
        <v>6165157340</v>
      </c>
      <c r="C17" t="s">
        <v>226</v>
      </c>
      <c r="D17" t="s">
        <v>2</v>
      </c>
      <c r="E17">
        <v>10000</v>
      </c>
      <c r="G17">
        <v>15000</v>
      </c>
      <c r="H17">
        <v>40000</v>
      </c>
      <c r="I17">
        <f t="shared" si="0"/>
        <v>40000</v>
      </c>
      <c r="J17">
        <f t="shared" ref="J17:J25" si="1">E17*3</f>
        <v>30000</v>
      </c>
      <c r="K17">
        <f t="shared" ref="K17:K25" si="2">I17-J17</f>
        <v>10000</v>
      </c>
    </row>
    <row r="18" spans="1:11" x14ac:dyDescent="0.35">
      <c r="A18" t="s">
        <v>227</v>
      </c>
      <c r="B18" s="11">
        <v>6165139446</v>
      </c>
      <c r="C18" t="s">
        <v>93</v>
      </c>
      <c r="D18" t="s">
        <v>2</v>
      </c>
      <c r="E18">
        <v>10000</v>
      </c>
      <c r="H18">
        <v>60000</v>
      </c>
      <c r="I18">
        <f t="shared" si="0"/>
        <v>60000</v>
      </c>
      <c r="J18">
        <f t="shared" si="1"/>
        <v>30000</v>
      </c>
      <c r="K18">
        <f t="shared" si="2"/>
        <v>30000</v>
      </c>
    </row>
    <row r="19" spans="1:11" x14ac:dyDescent="0.35">
      <c r="A19" t="s">
        <v>228</v>
      </c>
      <c r="B19" s="11">
        <v>890202888420</v>
      </c>
      <c r="C19" t="s">
        <v>99</v>
      </c>
      <c r="D19" t="s">
        <v>2</v>
      </c>
      <c r="E19">
        <v>10000</v>
      </c>
      <c r="H19">
        <v>60000</v>
      </c>
      <c r="I19">
        <f t="shared" si="0"/>
        <v>60000</v>
      </c>
      <c r="J19">
        <f t="shared" si="1"/>
        <v>30000</v>
      </c>
      <c r="K19">
        <f t="shared" si="2"/>
        <v>30000</v>
      </c>
    </row>
    <row r="20" spans="1:11" x14ac:dyDescent="0.35">
      <c r="A20" t="s">
        <v>229</v>
      </c>
      <c r="B20" s="11">
        <v>6165239112</v>
      </c>
      <c r="C20" t="s">
        <v>214</v>
      </c>
      <c r="D20" t="s">
        <v>2</v>
      </c>
      <c r="E20">
        <v>10000</v>
      </c>
      <c r="F20">
        <v>30000</v>
      </c>
      <c r="H20">
        <v>90000</v>
      </c>
      <c r="I20">
        <f t="shared" si="0"/>
        <v>60000</v>
      </c>
      <c r="J20">
        <f t="shared" si="1"/>
        <v>30000</v>
      </c>
      <c r="K20">
        <f>I20-J20</f>
        <v>30000</v>
      </c>
    </row>
    <row r="21" spans="1:11" x14ac:dyDescent="0.35">
      <c r="A21" t="s">
        <v>230</v>
      </c>
      <c r="B21" s="11">
        <v>6164143880</v>
      </c>
      <c r="C21" t="s">
        <v>231</v>
      </c>
      <c r="D21" t="s">
        <v>2</v>
      </c>
      <c r="E21">
        <v>10000</v>
      </c>
      <c r="H21">
        <v>60000</v>
      </c>
      <c r="I21">
        <f t="shared" si="0"/>
        <v>60000</v>
      </c>
      <c r="J21">
        <f t="shared" si="1"/>
        <v>30000</v>
      </c>
      <c r="K21">
        <f t="shared" si="2"/>
        <v>30000</v>
      </c>
    </row>
    <row r="22" spans="1:11" x14ac:dyDescent="0.35">
      <c r="A22" t="s">
        <v>232</v>
      </c>
      <c r="B22" s="11">
        <v>6163223269</v>
      </c>
      <c r="C22" t="s">
        <v>233</v>
      </c>
      <c r="D22" t="s">
        <v>2</v>
      </c>
      <c r="E22">
        <v>10000</v>
      </c>
      <c r="H22">
        <v>60000</v>
      </c>
      <c r="I22">
        <f t="shared" si="0"/>
        <v>60000</v>
      </c>
      <c r="J22">
        <f t="shared" si="1"/>
        <v>30000</v>
      </c>
      <c r="K22">
        <f t="shared" si="2"/>
        <v>30000</v>
      </c>
    </row>
    <row r="23" spans="1:11" x14ac:dyDescent="0.35">
      <c r="A23" s="2" t="s">
        <v>234</v>
      </c>
      <c r="B23" s="12">
        <v>6155082751</v>
      </c>
      <c r="C23" s="2" t="s">
        <v>235</v>
      </c>
      <c r="D23" s="2" t="s">
        <v>2</v>
      </c>
      <c r="E23" s="2">
        <v>5000</v>
      </c>
      <c r="F23" s="2"/>
      <c r="G23" s="2"/>
      <c r="H23" s="2">
        <v>60000</v>
      </c>
      <c r="I23">
        <f t="shared" si="0"/>
        <v>60000</v>
      </c>
      <c r="J23">
        <f t="shared" si="1"/>
        <v>15000</v>
      </c>
      <c r="K23">
        <f t="shared" si="2"/>
        <v>45000</v>
      </c>
    </row>
    <row r="24" spans="1:11" x14ac:dyDescent="0.35">
      <c r="A24" s="2" t="s">
        <v>236</v>
      </c>
      <c r="B24" s="12">
        <v>6165231522</v>
      </c>
      <c r="C24" s="2" t="s">
        <v>235</v>
      </c>
      <c r="D24" s="2" t="s">
        <v>2</v>
      </c>
      <c r="E24" s="2">
        <v>10000</v>
      </c>
      <c r="F24" s="2"/>
      <c r="G24" s="2"/>
      <c r="H24" s="2">
        <v>60000</v>
      </c>
      <c r="I24">
        <f t="shared" si="0"/>
        <v>60000</v>
      </c>
      <c r="J24">
        <f t="shared" si="1"/>
        <v>30000</v>
      </c>
      <c r="K24">
        <f t="shared" si="2"/>
        <v>30000</v>
      </c>
    </row>
    <row r="25" spans="1:11" x14ac:dyDescent="0.35">
      <c r="A25" s="2" t="s">
        <v>237</v>
      </c>
      <c r="B25" s="12">
        <v>6148013115</v>
      </c>
      <c r="C25" s="2" t="s">
        <v>238</v>
      </c>
      <c r="D25" s="2" t="s">
        <v>2</v>
      </c>
      <c r="E25" s="2">
        <v>5000</v>
      </c>
      <c r="F25" s="2"/>
      <c r="G25" s="2"/>
      <c r="H25" s="2">
        <v>60000</v>
      </c>
      <c r="I25">
        <f t="shared" si="0"/>
        <v>60000</v>
      </c>
      <c r="J25">
        <f t="shared" si="1"/>
        <v>15000</v>
      </c>
      <c r="K25">
        <f t="shared" si="2"/>
        <v>45000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BCD3-2418-4C07-A0CF-7E5CB3871A77}">
  <sheetPr codeName="Лист5"/>
  <dimension ref="A1:K19"/>
  <sheetViews>
    <sheetView workbookViewId="0">
      <selection activeCell="K4" sqref="K4"/>
    </sheetView>
  </sheetViews>
  <sheetFormatPr defaultRowHeight="14.5" x14ac:dyDescent="0.35"/>
  <cols>
    <col min="1" max="1" width="29.08984375" bestFit="1" customWidth="1"/>
    <col min="2" max="2" width="13.08984375" style="11" bestFit="1" customWidth="1"/>
    <col min="3" max="3" width="18.6328125" bestFit="1" customWidth="1"/>
    <col min="4" max="4" width="16.1796875" bestFit="1" customWidth="1"/>
    <col min="5" max="5" width="9.54296875" bestFit="1" customWidth="1"/>
    <col min="6" max="6" width="7" bestFit="1" customWidth="1"/>
    <col min="7" max="8" width="7.1796875" bestFit="1" customWidth="1"/>
    <col min="11" max="11" width="10.81640625" customWidth="1"/>
  </cols>
  <sheetData>
    <row r="1" spans="1:11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1" x14ac:dyDescent="0.35">
      <c r="A2" t="s">
        <v>173</v>
      </c>
      <c r="B2" s="11">
        <v>6143100565</v>
      </c>
      <c r="C2" t="s">
        <v>47</v>
      </c>
      <c r="D2" t="s">
        <v>2</v>
      </c>
      <c r="E2">
        <v>10000</v>
      </c>
      <c r="F2">
        <v>160000</v>
      </c>
      <c r="H2">
        <v>40000</v>
      </c>
      <c r="I2">
        <f>H2-F2</f>
        <v>-120000</v>
      </c>
      <c r="K2" s="15">
        <f>SUM(I3:I15,J16:J19)</f>
        <v>417000</v>
      </c>
    </row>
    <row r="3" spans="1:11" x14ac:dyDescent="0.35">
      <c r="A3" t="s">
        <v>174</v>
      </c>
      <c r="B3" s="11">
        <v>6167199842</v>
      </c>
      <c r="C3" t="s">
        <v>93</v>
      </c>
      <c r="D3" t="s">
        <v>2</v>
      </c>
      <c r="E3">
        <v>10000</v>
      </c>
      <c r="G3">
        <v>30000</v>
      </c>
      <c r="H3">
        <v>10000</v>
      </c>
      <c r="I3">
        <f>H3-F3</f>
        <v>10000</v>
      </c>
      <c r="K3" s="15">
        <f>SUM(H2,F3:F19)</f>
        <v>40000</v>
      </c>
    </row>
    <row r="4" spans="1:11" x14ac:dyDescent="0.35">
      <c r="A4" t="s">
        <v>175</v>
      </c>
      <c r="B4" s="11">
        <v>6163228919</v>
      </c>
      <c r="C4" t="s">
        <v>176</v>
      </c>
      <c r="D4" t="s">
        <v>2</v>
      </c>
      <c r="E4">
        <v>10000</v>
      </c>
      <c r="G4">
        <v>40000</v>
      </c>
      <c r="H4">
        <v>10000</v>
      </c>
      <c r="I4">
        <f t="shared" ref="I4:I19" si="0">H4-F4</f>
        <v>10000</v>
      </c>
      <c r="K4" s="15">
        <f>SUM(K16:K19)</f>
        <v>110000</v>
      </c>
    </row>
    <row r="5" spans="1:11" x14ac:dyDescent="0.35">
      <c r="A5" t="s">
        <v>177</v>
      </c>
      <c r="B5" s="11">
        <v>6114018161</v>
      </c>
      <c r="C5" t="s">
        <v>178</v>
      </c>
      <c r="D5" t="s">
        <v>2</v>
      </c>
      <c r="E5">
        <v>10000</v>
      </c>
      <c r="G5">
        <v>20000</v>
      </c>
      <c r="H5">
        <v>10000</v>
      </c>
      <c r="I5">
        <f t="shared" si="0"/>
        <v>10000</v>
      </c>
      <c r="K5" s="17">
        <f>SUM(K2:K4)</f>
        <v>567000</v>
      </c>
    </row>
    <row r="6" spans="1:11" x14ac:dyDescent="0.35">
      <c r="A6" t="s">
        <v>144</v>
      </c>
      <c r="B6" s="11">
        <v>6166085137</v>
      </c>
      <c r="C6" t="s">
        <v>145</v>
      </c>
      <c r="D6" t="s">
        <v>2</v>
      </c>
      <c r="E6">
        <v>10000</v>
      </c>
      <c r="G6">
        <v>20000</v>
      </c>
      <c r="H6">
        <v>20000</v>
      </c>
      <c r="I6">
        <f t="shared" si="0"/>
        <v>20000</v>
      </c>
      <c r="K6" s="15"/>
    </row>
    <row r="7" spans="1:11" x14ac:dyDescent="0.35">
      <c r="A7" t="s">
        <v>179</v>
      </c>
      <c r="B7" s="11">
        <v>6165235580</v>
      </c>
      <c r="C7" t="s">
        <v>180</v>
      </c>
      <c r="D7" t="s">
        <v>2</v>
      </c>
      <c r="E7">
        <v>10000</v>
      </c>
      <c r="G7">
        <v>40000</v>
      </c>
      <c r="H7">
        <v>20000</v>
      </c>
      <c r="I7">
        <f t="shared" si="0"/>
        <v>20000</v>
      </c>
      <c r="K7" s="18">
        <f>I15</f>
        <v>30000</v>
      </c>
    </row>
    <row r="8" spans="1:11" x14ac:dyDescent="0.35">
      <c r="A8" t="s">
        <v>181</v>
      </c>
      <c r="B8" s="11">
        <v>6166123047</v>
      </c>
      <c r="C8" t="s">
        <v>8</v>
      </c>
      <c r="D8" t="s">
        <v>2</v>
      </c>
      <c r="E8">
        <v>3500</v>
      </c>
      <c r="H8">
        <v>21000</v>
      </c>
      <c r="I8">
        <f t="shared" si="0"/>
        <v>21000</v>
      </c>
    </row>
    <row r="9" spans="1:11" x14ac:dyDescent="0.35">
      <c r="A9" t="s">
        <v>182</v>
      </c>
      <c r="B9" s="11">
        <v>6165187104</v>
      </c>
      <c r="C9" t="s">
        <v>79</v>
      </c>
      <c r="D9" t="s">
        <v>2</v>
      </c>
      <c r="E9">
        <v>10000</v>
      </c>
      <c r="G9">
        <v>34000</v>
      </c>
      <c r="H9">
        <v>26000</v>
      </c>
      <c r="I9">
        <f t="shared" si="0"/>
        <v>26000</v>
      </c>
    </row>
    <row r="10" spans="1:11" x14ac:dyDescent="0.35">
      <c r="A10" t="s">
        <v>183</v>
      </c>
      <c r="B10" s="11">
        <v>6155075962</v>
      </c>
      <c r="C10" t="s">
        <v>96</v>
      </c>
      <c r="D10" t="s">
        <v>2</v>
      </c>
      <c r="E10">
        <v>10000</v>
      </c>
      <c r="G10">
        <v>30000</v>
      </c>
      <c r="H10">
        <v>30000</v>
      </c>
      <c r="I10">
        <f t="shared" si="0"/>
        <v>30000</v>
      </c>
    </row>
    <row r="11" spans="1:11" x14ac:dyDescent="0.35">
      <c r="A11" t="s">
        <v>184</v>
      </c>
      <c r="B11" s="11">
        <v>6155082462</v>
      </c>
      <c r="C11" t="s">
        <v>185</v>
      </c>
      <c r="D11" t="s">
        <v>2</v>
      </c>
      <c r="E11">
        <v>10000</v>
      </c>
      <c r="G11">
        <v>30000</v>
      </c>
      <c r="H11">
        <v>30000</v>
      </c>
      <c r="I11">
        <f t="shared" si="0"/>
        <v>30000</v>
      </c>
    </row>
    <row r="12" spans="1:11" x14ac:dyDescent="0.35">
      <c r="A12" t="s">
        <v>186</v>
      </c>
      <c r="B12" s="11">
        <v>611802695376</v>
      </c>
      <c r="C12" t="s">
        <v>187</v>
      </c>
      <c r="D12" t="s">
        <v>2</v>
      </c>
      <c r="E12">
        <v>10000</v>
      </c>
      <c r="G12">
        <v>30000</v>
      </c>
      <c r="H12">
        <v>30000</v>
      </c>
      <c r="I12">
        <f t="shared" si="0"/>
        <v>30000</v>
      </c>
    </row>
    <row r="13" spans="1:11" x14ac:dyDescent="0.35">
      <c r="A13" t="s">
        <v>188</v>
      </c>
      <c r="B13" s="11">
        <v>2365026964</v>
      </c>
      <c r="C13" t="s">
        <v>51</v>
      </c>
      <c r="D13" t="s">
        <v>2</v>
      </c>
      <c r="E13">
        <v>10000</v>
      </c>
      <c r="G13">
        <v>15000</v>
      </c>
      <c r="H13">
        <v>30000</v>
      </c>
      <c r="I13">
        <f t="shared" si="0"/>
        <v>30000</v>
      </c>
    </row>
    <row r="14" spans="1:11" x14ac:dyDescent="0.35">
      <c r="A14" t="s">
        <v>189</v>
      </c>
      <c r="B14" s="11">
        <v>6142028411</v>
      </c>
      <c r="C14" t="s">
        <v>166</v>
      </c>
      <c r="D14" t="s">
        <v>2</v>
      </c>
      <c r="E14">
        <v>10000</v>
      </c>
      <c r="G14">
        <v>30000</v>
      </c>
      <c r="H14">
        <v>30000</v>
      </c>
      <c r="I14">
        <f t="shared" si="0"/>
        <v>30000</v>
      </c>
    </row>
    <row r="15" spans="1:11" x14ac:dyDescent="0.35">
      <c r="A15" s="2" t="s">
        <v>190</v>
      </c>
      <c r="B15" s="12">
        <v>611700832697</v>
      </c>
      <c r="C15" s="2" t="s">
        <v>191</v>
      </c>
      <c r="D15" s="2" t="s">
        <v>2</v>
      </c>
      <c r="E15" s="2">
        <v>2500</v>
      </c>
      <c r="F15" s="2"/>
      <c r="G15" s="2"/>
      <c r="H15" s="2">
        <v>30000</v>
      </c>
      <c r="I15" s="2">
        <f t="shared" si="0"/>
        <v>30000</v>
      </c>
      <c r="J15" s="13"/>
      <c r="K15" s="13"/>
    </row>
    <row r="16" spans="1:11" x14ac:dyDescent="0.35">
      <c r="A16" t="s">
        <v>192</v>
      </c>
      <c r="B16" s="11">
        <v>6166131993</v>
      </c>
      <c r="C16" t="s">
        <v>193</v>
      </c>
      <c r="D16" t="s">
        <v>2</v>
      </c>
      <c r="E16">
        <v>10000</v>
      </c>
      <c r="G16">
        <v>10000</v>
      </c>
      <c r="H16">
        <v>50000</v>
      </c>
      <c r="I16">
        <f t="shared" si="0"/>
        <v>50000</v>
      </c>
      <c r="J16">
        <f>E16*3</f>
        <v>30000</v>
      </c>
      <c r="K16">
        <f>I16-J16</f>
        <v>20000</v>
      </c>
    </row>
    <row r="17" spans="1:11" x14ac:dyDescent="0.35">
      <c r="A17" t="s">
        <v>194</v>
      </c>
      <c r="B17" s="11">
        <v>6168117313</v>
      </c>
      <c r="C17" t="s">
        <v>195</v>
      </c>
      <c r="D17" t="s">
        <v>2</v>
      </c>
      <c r="E17">
        <v>10000</v>
      </c>
      <c r="H17">
        <v>60000</v>
      </c>
      <c r="I17">
        <f t="shared" si="0"/>
        <v>60000</v>
      </c>
      <c r="J17">
        <f>E17*3</f>
        <v>30000</v>
      </c>
      <c r="K17">
        <f>I17-J17</f>
        <v>30000</v>
      </c>
    </row>
    <row r="18" spans="1:11" x14ac:dyDescent="0.35">
      <c r="A18" t="s">
        <v>196</v>
      </c>
      <c r="B18" s="11">
        <v>6166083098</v>
      </c>
      <c r="C18" t="s">
        <v>197</v>
      </c>
      <c r="D18" t="s">
        <v>2</v>
      </c>
      <c r="E18">
        <v>10000</v>
      </c>
      <c r="H18">
        <v>60000</v>
      </c>
      <c r="I18">
        <f t="shared" si="0"/>
        <v>60000</v>
      </c>
      <c r="J18">
        <f>E18*3</f>
        <v>30000</v>
      </c>
      <c r="K18">
        <f>I18-J18</f>
        <v>30000</v>
      </c>
    </row>
    <row r="19" spans="1:11" x14ac:dyDescent="0.35">
      <c r="A19" t="s">
        <v>198</v>
      </c>
      <c r="B19" s="11">
        <v>6102075528</v>
      </c>
      <c r="C19" t="s">
        <v>199</v>
      </c>
      <c r="D19" t="s">
        <v>2</v>
      </c>
      <c r="E19">
        <v>10000</v>
      </c>
      <c r="H19">
        <v>60000</v>
      </c>
      <c r="I19">
        <f t="shared" si="0"/>
        <v>60000</v>
      </c>
      <c r="J19">
        <f>E19*3</f>
        <v>30000</v>
      </c>
      <c r="K19">
        <f>I19-J19</f>
        <v>30000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A71B-ED66-4A07-A699-275960391649}">
  <sheetPr codeName="Лист6"/>
  <dimension ref="A1:K19"/>
  <sheetViews>
    <sheetView workbookViewId="0">
      <selection activeCell="H35" sqref="H35"/>
    </sheetView>
  </sheetViews>
  <sheetFormatPr defaultRowHeight="14.5" x14ac:dyDescent="0.35"/>
  <cols>
    <col min="1" max="1" width="29.08984375" bestFit="1" customWidth="1"/>
    <col min="2" max="2" width="13.08984375" bestFit="1" customWidth="1"/>
    <col min="3" max="3" width="18.453125" bestFit="1" customWidth="1"/>
    <col min="4" max="4" width="15.90625" bestFit="1" customWidth="1"/>
    <col min="11" max="11" width="9.90625" bestFit="1" customWidth="1"/>
  </cols>
  <sheetData>
    <row r="1" spans="1:11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1" x14ac:dyDescent="0.35">
      <c r="A2" t="s">
        <v>73</v>
      </c>
      <c r="B2" s="11">
        <v>6166124763</v>
      </c>
      <c r="C2" t="s">
        <v>19</v>
      </c>
      <c r="D2" t="s">
        <v>2</v>
      </c>
      <c r="E2">
        <v>10000</v>
      </c>
      <c r="F2">
        <v>72000</v>
      </c>
      <c r="H2">
        <v>36500</v>
      </c>
      <c r="I2">
        <f t="shared" ref="I2:I19" si="0">H2-F2</f>
        <v>-35500</v>
      </c>
      <c r="K2" s="15">
        <f>SUM(I3:I16,J17:J19)</f>
        <v>307000</v>
      </c>
    </row>
    <row r="3" spans="1:11" x14ac:dyDescent="0.35">
      <c r="A3" t="s">
        <v>144</v>
      </c>
      <c r="B3" s="11">
        <v>6166085137</v>
      </c>
      <c r="C3" t="s">
        <v>145</v>
      </c>
      <c r="D3" t="s">
        <v>2</v>
      </c>
      <c r="E3">
        <v>3500</v>
      </c>
      <c r="G3">
        <v>40000</v>
      </c>
      <c r="H3">
        <v>7000</v>
      </c>
      <c r="I3">
        <f t="shared" si="0"/>
        <v>7000</v>
      </c>
      <c r="K3" s="15">
        <f>SUM(H2,F3:F19)</f>
        <v>36500</v>
      </c>
    </row>
    <row r="4" spans="1:11" x14ac:dyDescent="0.35">
      <c r="A4" t="s">
        <v>76</v>
      </c>
      <c r="B4" s="11">
        <v>6163105642</v>
      </c>
      <c r="C4" t="s">
        <v>77</v>
      </c>
      <c r="D4" t="s">
        <v>2</v>
      </c>
      <c r="E4">
        <v>10000</v>
      </c>
      <c r="G4">
        <v>30000</v>
      </c>
      <c r="H4">
        <v>10000</v>
      </c>
      <c r="I4">
        <f t="shared" si="0"/>
        <v>10000</v>
      </c>
      <c r="K4" s="15">
        <f>SUM(K17:K19)</f>
        <v>100000</v>
      </c>
    </row>
    <row r="5" spans="1:11" x14ac:dyDescent="0.35">
      <c r="A5" t="s">
        <v>146</v>
      </c>
      <c r="B5" s="11">
        <v>6165181744</v>
      </c>
      <c r="C5" t="s">
        <v>77</v>
      </c>
      <c r="D5" t="s">
        <v>2</v>
      </c>
      <c r="E5">
        <v>10000</v>
      </c>
      <c r="G5">
        <v>40000</v>
      </c>
      <c r="H5">
        <v>10000</v>
      </c>
      <c r="I5">
        <f t="shared" si="0"/>
        <v>10000</v>
      </c>
      <c r="K5" s="17">
        <f>SUM(K2:K4)</f>
        <v>443500</v>
      </c>
    </row>
    <row r="6" spans="1:11" x14ac:dyDescent="0.35">
      <c r="A6" t="s">
        <v>147</v>
      </c>
      <c r="B6" s="11">
        <v>6163106572</v>
      </c>
      <c r="C6" t="s">
        <v>148</v>
      </c>
      <c r="D6" t="s">
        <v>2</v>
      </c>
      <c r="E6">
        <v>10000</v>
      </c>
      <c r="G6">
        <v>40000</v>
      </c>
      <c r="H6">
        <v>10000</v>
      </c>
      <c r="I6">
        <f t="shared" si="0"/>
        <v>10000</v>
      </c>
      <c r="K6" s="16"/>
    </row>
    <row r="7" spans="1:11" x14ac:dyDescent="0.35">
      <c r="A7" t="s">
        <v>149</v>
      </c>
      <c r="B7" s="11">
        <v>6154561494</v>
      </c>
      <c r="C7" t="s">
        <v>150</v>
      </c>
      <c r="D7" t="s">
        <v>2</v>
      </c>
      <c r="E7">
        <v>10000</v>
      </c>
      <c r="G7">
        <v>40000</v>
      </c>
      <c r="H7">
        <v>10000</v>
      </c>
      <c r="I7">
        <f t="shared" si="0"/>
        <v>10000</v>
      </c>
      <c r="K7" s="18">
        <f>H18+H19</f>
        <v>120000</v>
      </c>
    </row>
    <row r="8" spans="1:11" x14ac:dyDescent="0.35">
      <c r="A8" t="s">
        <v>151</v>
      </c>
      <c r="B8" s="11">
        <v>6139004428</v>
      </c>
      <c r="C8" t="s">
        <v>152</v>
      </c>
      <c r="D8" t="s">
        <v>2</v>
      </c>
      <c r="E8">
        <v>10000</v>
      </c>
      <c r="G8">
        <v>40000</v>
      </c>
      <c r="H8">
        <v>10000</v>
      </c>
      <c r="I8">
        <f t="shared" si="0"/>
        <v>10000</v>
      </c>
    </row>
    <row r="9" spans="1:11" x14ac:dyDescent="0.35">
      <c r="A9" t="s">
        <v>153</v>
      </c>
      <c r="B9" s="11">
        <v>6165233819</v>
      </c>
      <c r="C9" t="s">
        <v>154</v>
      </c>
      <c r="D9" t="s">
        <v>2</v>
      </c>
      <c r="E9">
        <v>10000</v>
      </c>
      <c r="G9">
        <v>25000</v>
      </c>
      <c r="H9">
        <v>10000</v>
      </c>
      <c r="I9">
        <f t="shared" si="0"/>
        <v>10000</v>
      </c>
    </row>
    <row r="10" spans="1:11" x14ac:dyDescent="0.35">
      <c r="A10" t="s">
        <v>155</v>
      </c>
      <c r="B10" s="11">
        <v>6123015858</v>
      </c>
      <c r="C10" t="s">
        <v>156</v>
      </c>
      <c r="D10" t="s">
        <v>2</v>
      </c>
      <c r="E10">
        <v>5000</v>
      </c>
      <c r="H10">
        <v>10000</v>
      </c>
      <c r="I10">
        <f t="shared" si="0"/>
        <v>10000</v>
      </c>
    </row>
    <row r="11" spans="1:11" x14ac:dyDescent="0.35">
      <c r="A11" t="s">
        <v>157</v>
      </c>
      <c r="B11" s="11">
        <v>6161093222</v>
      </c>
      <c r="C11" t="s">
        <v>77</v>
      </c>
      <c r="D11" t="s">
        <v>2</v>
      </c>
      <c r="E11">
        <v>10000</v>
      </c>
      <c r="G11">
        <v>10000</v>
      </c>
      <c r="H11">
        <v>20000</v>
      </c>
      <c r="I11">
        <f t="shared" si="0"/>
        <v>20000</v>
      </c>
    </row>
    <row r="12" spans="1:11" x14ac:dyDescent="0.35">
      <c r="A12" t="s">
        <v>158</v>
      </c>
      <c r="B12" s="11">
        <v>6139005848</v>
      </c>
      <c r="C12" t="s">
        <v>12</v>
      </c>
      <c r="D12" t="s">
        <v>2</v>
      </c>
      <c r="E12">
        <v>10000</v>
      </c>
      <c r="G12">
        <v>30000</v>
      </c>
      <c r="H12">
        <v>30000</v>
      </c>
      <c r="I12">
        <f t="shared" si="0"/>
        <v>30000</v>
      </c>
    </row>
    <row r="13" spans="1:11" x14ac:dyDescent="0.35">
      <c r="A13" t="s">
        <v>159</v>
      </c>
      <c r="B13" s="11">
        <v>6164138746</v>
      </c>
      <c r="C13" t="s">
        <v>160</v>
      </c>
      <c r="D13" t="s">
        <v>2</v>
      </c>
      <c r="E13">
        <v>10000</v>
      </c>
      <c r="G13">
        <v>30000</v>
      </c>
      <c r="H13">
        <v>30000</v>
      </c>
      <c r="I13">
        <f t="shared" si="0"/>
        <v>30000</v>
      </c>
    </row>
    <row r="14" spans="1:11" x14ac:dyDescent="0.35">
      <c r="A14" t="s">
        <v>161</v>
      </c>
      <c r="B14" s="11">
        <v>800010819</v>
      </c>
      <c r="C14" t="s">
        <v>162</v>
      </c>
      <c r="D14" t="s">
        <v>2</v>
      </c>
      <c r="E14">
        <v>10000</v>
      </c>
      <c r="G14">
        <v>30000</v>
      </c>
      <c r="H14">
        <v>30000</v>
      </c>
      <c r="I14">
        <f t="shared" si="0"/>
        <v>30000</v>
      </c>
    </row>
    <row r="15" spans="1:11" x14ac:dyDescent="0.35">
      <c r="A15" t="s">
        <v>163</v>
      </c>
      <c r="B15" s="11">
        <v>6141054465</v>
      </c>
      <c r="C15" t="s">
        <v>164</v>
      </c>
      <c r="D15" t="s">
        <v>2</v>
      </c>
      <c r="E15">
        <v>10000</v>
      </c>
      <c r="G15">
        <v>30000</v>
      </c>
      <c r="H15">
        <v>30000</v>
      </c>
      <c r="I15">
        <f t="shared" si="0"/>
        <v>30000</v>
      </c>
    </row>
    <row r="16" spans="1:11" x14ac:dyDescent="0.35">
      <c r="A16" t="s">
        <v>165</v>
      </c>
      <c r="B16" s="11">
        <v>6143006876</v>
      </c>
      <c r="C16" t="s">
        <v>166</v>
      </c>
      <c r="D16" t="s">
        <v>2</v>
      </c>
      <c r="E16">
        <v>10000</v>
      </c>
      <c r="G16">
        <v>30000</v>
      </c>
      <c r="H16">
        <v>30000</v>
      </c>
      <c r="I16">
        <f t="shared" si="0"/>
        <v>30000</v>
      </c>
    </row>
    <row r="17" spans="1:11" x14ac:dyDescent="0.35">
      <c r="A17" t="s">
        <v>167</v>
      </c>
      <c r="B17" s="11">
        <v>6143070582</v>
      </c>
      <c r="C17" t="s">
        <v>168</v>
      </c>
      <c r="D17" t="s">
        <v>2</v>
      </c>
      <c r="E17">
        <v>10000</v>
      </c>
      <c r="G17">
        <v>40000</v>
      </c>
      <c r="H17">
        <v>40000</v>
      </c>
      <c r="I17">
        <f t="shared" si="0"/>
        <v>40000</v>
      </c>
      <c r="J17">
        <f>E17*3</f>
        <v>30000</v>
      </c>
      <c r="K17">
        <f>I17-J17</f>
        <v>10000</v>
      </c>
    </row>
    <row r="18" spans="1:11" x14ac:dyDescent="0.35">
      <c r="A18" s="2" t="s">
        <v>169</v>
      </c>
      <c r="B18" s="12">
        <v>615399735149</v>
      </c>
      <c r="C18" s="2" t="s">
        <v>170</v>
      </c>
      <c r="D18" s="2" t="s">
        <v>2</v>
      </c>
      <c r="E18" s="2">
        <v>5000</v>
      </c>
      <c r="F18" s="2"/>
      <c r="G18" s="2"/>
      <c r="H18" s="2">
        <v>60000</v>
      </c>
      <c r="I18">
        <f t="shared" si="0"/>
        <v>60000</v>
      </c>
      <c r="J18">
        <f>E18*3</f>
        <v>15000</v>
      </c>
      <c r="K18">
        <f>I18-J18</f>
        <v>45000</v>
      </c>
    </row>
    <row r="19" spans="1:11" x14ac:dyDescent="0.35">
      <c r="A19" s="2" t="s">
        <v>171</v>
      </c>
      <c r="B19" s="12">
        <v>6165209492</v>
      </c>
      <c r="C19" s="2" t="s">
        <v>172</v>
      </c>
      <c r="D19" s="2" t="s">
        <v>2</v>
      </c>
      <c r="E19" s="2">
        <v>5000</v>
      </c>
      <c r="F19" s="2"/>
      <c r="G19" s="2"/>
      <c r="H19" s="2">
        <v>60000</v>
      </c>
      <c r="I19">
        <f t="shared" si="0"/>
        <v>60000</v>
      </c>
      <c r="J19">
        <f>E19*3</f>
        <v>15000</v>
      </c>
      <c r="K19">
        <f>I19-J19</f>
        <v>45000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7EED-7699-4B2F-83A1-C162CB777297}">
  <sheetPr codeName="Лист7"/>
  <dimension ref="A1:L43"/>
  <sheetViews>
    <sheetView workbookViewId="0">
      <selection activeCell="K9" sqref="K9"/>
    </sheetView>
  </sheetViews>
  <sheetFormatPr defaultRowHeight="14.5" x14ac:dyDescent="0.35"/>
  <cols>
    <col min="1" max="1" width="38" bestFit="1" customWidth="1"/>
    <col min="2" max="2" width="13.08984375" style="11" bestFit="1" customWidth="1"/>
    <col min="3" max="3" width="18.453125" bestFit="1" customWidth="1"/>
    <col min="4" max="4" width="15.90625" bestFit="1" customWidth="1"/>
    <col min="11" max="11" width="11.36328125" bestFit="1" customWidth="1"/>
  </cols>
  <sheetData>
    <row r="1" spans="1:12" x14ac:dyDescent="0.35">
      <c r="A1" s="27" t="s">
        <v>64</v>
      </c>
      <c r="B1" s="29" t="s">
        <v>65</v>
      </c>
      <c r="C1" s="30" t="s">
        <v>66</v>
      </c>
      <c r="D1" s="30" t="s">
        <v>67</v>
      </c>
      <c r="E1" s="30" t="s">
        <v>68</v>
      </c>
      <c r="F1" s="30" t="s">
        <v>69</v>
      </c>
      <c r="G1" s="30" t="s">
        <v>70</v>
      </c>
      <c r="H1" s="30" t="s">
        <v>70</v>
      </c>
    </row>
    <row r="2" spans="1:12" x14ac:dyDescent="0.35">
      <c r="A2" t="s">
        <v>71</v>
      </c>
      <c r="B2" s="4">
        <v>6164127166</v>
      </c>
      <c r="C2" s="5" t="s">
        <v>72</v>
      </c>
      <c r="D2" s="5" t="s">
        <v>2</v>
      </c>
      <c r="E2" s="5">
        <v>10000</v>
      </c>
      <c r="F2" s="5">
        <v>40000</v>
      </c>
      <c r="G2" s="5"/>
      <c r="H2" s="5">
        <v>10000</v>
      </c>
      <c r="I2">
        <f t="shared" ref="I2:I43" si="0">H2-F2</f>
        <v>-30000</v>
      </c>
      <c r="K2" s="15">
        <f>SUM(I3:I32,J33:J43)</f>
        <v>884000</v>
      </c>
    </row>
    <row r="3" spans="1:12" x14ac:dyDescent="0.35">
      <c r="A3" t="s">
        <v>73</v>
      </c>
      <c r="B3" s="4">
        <v>6166124763</v>
      </c>
      <c r="C3" s="5" t="s">
        <v>19</v>
      </c>
      <c r="D3" s="5" t="s">
        <v>2</v>
      </c>
      <c r="E3" s="5">
        <v>10000</v>
      </c>
      <c r="F3" s="5">
        <v>35500</v>
      </c>
      <c r="G3" s="5"/>
      <c r="H3" s="5">
        <v>36500</v>
      </c>
      <c r="I3">
        <f t="shared" si="0"/>
        <v>1000</v>
      </c>
      <c r="K3" s="15">
        <f>SUM(H2,F3:F43)</f>
        <v>45500</v>
      </c>
    </row>
    <row r="4" spans="1:12" x14ac:dyDescent="0.35">
      <c r="A4" t="s">
        <v>74</v>
      </c>
      <c r="B4" s="4">
        <v>616802491519</v>
      </c>
      <c r="C4" s="5" t="s">
        <v>75</v>
      </c>
      <c r="D4" s="5" t="s">
        <v>2</v>
      </c>
      <c r="E4" s="5">
        <v>3500</v>
      </c>
      <c r="F4" s="5"/>
      <c r="G4" s="5">
        <v>30000</v>
      </c>
      <c r="H4" s="5">
        <v>7000</v>
      </c>
      <c r="I4">
        <f t="shared" si="0"/>
        <v>7000</v>
      </c>
      <c r="K4" s="15">
        <f>SUM(K33:K43)</f>
        <v>316960.01</v>
      </c>
    </row>
    <row r="5" spans="1:12" x14ac:dyDescent="0.35">
      <c r="A5" t="s">
        <v>76</v>
      </c>
      <c r="B5" s="4">
        <v>6163105642</v>
      </c>
      <c r="C5" s="5" t="s">
        <v>77</v>
      </c>
      <c r="D5" s="5" t="s">
        <v>2</v>
      </c>
      <c r="E5" s="5">
        <v>10000</v>
      </c>
      <c r="F5" s="5"/>
      <c r="G5" s="5">
        <v>40000</v>
      </c>
      <c r="H5" s="5">
        <v>10000</v>
      </c>
      <c r="I5">
        <f t="shared" si="0"/>
        <v>10000</v>
      </c>
      <c r="K5" s="17">
        <f>SUM(K2:K4)</f>
        <v>1246460.01</v>
      </c>
    </row>
    <row r="6" spans="1:12" x14ac:dyDescent="0.35">
      <c r="A6" t="s">
        <v>78</v>
      </c>
      <c r="B6" s="4">
        <v>814173612</v>
      </c>
      <c r="C6" s="5" t="s">
        <v>79</v>
      </c>
      <c r="D6" s="5" t="s">
        <v>2</v>
      </c>
      <c r="E6" s="5">
        <v>10000</v>
      </c>
      <c r="F6" s="5"/>
      <c r="G6" s="5">
        <v>40000</v>
      </c>
      <c r="H6" s="5">
        <v>10000</v>
      </c>
      <c r="I6">
        <f t="shared" si="0"/>
        <v>10000</v>
      </c>
    </row>
    <row r="7" spans="1:12" x14ac:dyDescent="0.35">
      <c r="A7" t="s">
        <v>80</v>
      </c>
      <c r="B7" s="4">
        <v>6167207518</v>
      </c>
      <c r="C7" s="5" t="s">
        <v>81</v>
      </c>
      <c r="D7" s="5" t="s">
        <v>2</v>
      </c>
      <c r="E7" s="5">
        <v>10000</v>
      </c>
      <c r="F7" s="5"/>
      <c r="G7" s="5">
        <v>30000</v>
      </c>
      <c r="H7" s="5">
        <v>10000</v>
      </c>
      <c r="I7">
        <f t="shared" si="0"/>
        <v>10000</v>
      </c>
      <c r="K7" s="20">
        <f>I32+I37+I41+I42</f>
        <v>200000</v>
      </c>
      <c r="L7" t="s">
        <v>802</v>
      </c>
    </row>
    <row r="8" spans="1:12" x14ac:dyDescent="0.35">
      <c r="A8" t="s">
        <v>82</v>
      </c>
      <c r="B8" s="4">
        <v>6164140907</v>
      </c>
      <c r="C8" s="5" t="s">
        <v>83</v>
      </c>
      <c r="D8" s="5" t="s">
        <v>2</v>
      </c>
      <c r="E8" s="5">
        <v>5000</v>
      </c>
      <c r="F8" s="5"/>
      <c r="G8" s="5">
        <v>25000</v>
      </c>
      <c r="H8" s="5">
        <v>10000</v>
      </c>
      <c r="I8">
        <f t="shared" si="0"/>
        <v>10000</v>
      </c>
      <c r="K8" s="21"/>
    </row>
    <row r="9" spans="1:12" x14ac:dyDescent="0.35">
      <c r="A9" t="s">
        <v>84</v>
      </c>
      <c r="B9" s="4">
        <v>6163102970</v>
      </c>
      <c r="C9" s="5" t="s">
        <v>85</v>
      </c>
      <c r="D9" s="5" t="s">
        <v>2</v>
      </c>
      <c r="E9" s="5">
        <v>10000</v>
      </c>
      <c r="F9" s="5"/>
      <c r="G9" s="5">
        <v>30000</v>
      </c>
      <c r="H9" s="5">
        <v>20000</v>
      </c>
      <c r="I9">
        <f t="shared" si="0"/>
        <v>20000</v>
      </c>
      <c r="K9" s="18">
        <f>I32+I41+I42</f>
        <v>150000</v>
      </c>
      <c r="L9" t="s">
        <v>801</v>
      </c>
    </row>
    <row r="10" spans="1:12" x14ac:dyDescent="0.35">
      <c r="A10" t="s">
        <v>86</v>
      </c>
      <c r="B10" s="4">
        <v>6102076225</v>
      </c>
      <c r="C10" s="5" t="s">
        <v>87</v>
      </c>
      <c r="D10" s="5" t="s">
        <v>2</v>
      </c>
      <c r="E10" s="5">
        <v>10000</v>
      </c>
      <c r="F10" s="5"/>
      <c r="G10" s="5">
        <v>30000</v>
      </c>
      <c r="H10" s="5">
        <v>20000</v>
      </c>
      <c r="I10">
        <f t="shared" si="0"/>
        <v>20000</v>
      </c>
    </row>
    <row r="11" spans="1:12" x14ac:dyDescent="0.35">
      <c r="A11" t="s">
        <v>88</v>
      </c>
      <c r="B11" s="4">
        <v>6165196042</v>
      </c>
      <c r="C11" s="5" t="s">
        <v>89</v>
      </c>
      <c r="D11" s="5" t="s">
        <v>2</v>
      </c>
      <c r="E11" s="5">
        <v>10000</v>
      </c>
      <c r="F11" s="5"/>
      <c r="G11" s="5">
        <v>30000</v>
      </c>
      <c r="H11" s="5">
        <v>20000</v>
      </c>
      <c r="I11">
        <f t="shared" si="0"/>
        <v>20000</v>
      </c>
    </row>
    <row r="12" spans="1:12" x14ac:dyDescent="0.35">
      <c r="A12" t="s">
        <v>90</v>
      </c>
      <c r="B12" s="4">
        <v>614705344804</v>
      </c>
      <c r="C12" s="5" t="s">
        <v>15</v>
      </c>
      <c r="D12" s="5" t="s">
        <v>2</v>
      </c>
      <c r="E12" s="5">
        <v>10000</v>
      </c>
      <c r="F12" s="5"/>
      <c r="G12" s="5">
        <v>30000</v>
      </c>
      <c r="H12" s="5">
        <v>20000</v>
      </c>
      <c r="I12">
        <f t="shared" si="0"/>
        <v>20000</v>
      </c>
    </row>
    <row r="13" spans="1:12" x14ac:dyDescent="0.35">
      <c r="A13" t="s">
        <v>91</v>
      </c>
      <c r="B13" s="4">
        <v>6147026168</v>
      </c>
      <c r="C13" s="5" t="s">
        <v>77</v>
      </c>
      <c r="D13" s="5" t="s">
        <v>2</v>
      </c>
      <c r="E13" s="5">
        <v>10000</v>
      </c>
      <c r="F13" s="5"/>
      <c r="G13" s="5">
        <v>30000</v>
      </c>
      <c r="H13" s="5">
        <v>20000</v>
      </c>
      <c r="I13">
        <f t="shared" si="0"/>
        <v>20000</v>
      </c>
    </row>
    <row r="14" spans="1:12" x14ac:dyDescent="0.35">
      <c r="A14" t="s">
        <v>92</v>
      </c>
      <c r="B14" s="4">
        <v>6141049970</v>
      </c>
      <c r="C14" s="5" t="s">
        <v>93</v>
      </c>
      <c r="D14" s="5" t="s">
        <v>2</v>
      </c>
      <c r="E14" s="5">
        <v>10000</v>
      </c>
      <c r="F14" s="5"/>
      <c r="G14" s="5">
        <v>5000</v>
      </c>
      <c r="H14" s="5">
        <v>20000</v>
      </c>
      <c r="I14">
        <f t="shared" si="0"/>
        <v>20000</v>
      </c>
    </row>
    <row r="15" spans="1:12" x14ac:dyDescent="0.35">
      <c r="A15" t="s">
        <v>94</v>
      </c>
      <c r="B15" s="4">
        <v>6163126307</v>
      </c>
      <c r="C15" s="5" t="s">
        <v>25</v>
      </c>
      <c r="D15" s="5" t="s">
        <v>2</v>
      </c>
      <c r="E15" s="5">
        <v>10000</v>
      </c>
      <c r="F15" s="5"/>
      <c r="G15" s="5">
        <v>30000</v>
      </c>
      <c r="H15" s="5">
        <v>20000</v>
      </c>
      <c r="I15">
        <f t="shared" si="0"/>
        <v>20000</v>
      </c>
    </row>
    <row r="16" spans="1:12" x14ac:dyDescent="0.35">
      <c r="A16" t="s">
        <v>95</v>
      </c>
      <c r="B16" s="4">
        <v>6163003802</v>
      </c>
      <c r="C16" s="5" t="s">
        <v>96</v>
      </c>
      <c r="D16" s="5" t="s">
        <v>2</v>
      </c>
      <c r="E16" s="5">
        <v>10000</v>
      </c>
      <c r="F16" s="5"/>
      <c r="G16" s="5">
        <v>30000</v>
      </c>
      <c r="H16" s="5">
        <v>20000</v>
      </c>
      <c r="I16">
        <f t="shared" si="0"/>
        <v>20000</v>
      </c>
    </row>
    <row r="17" spans="1:9" x14ac:dyDescent="0.35">
      <c r="A17" t="s">
        <v>97</v>
      </c>
      <c r="B17" s="4">
        <v>6168069324</v>
      </c>
      <c r="C17" s="5" t="s">
        <v>79</v>
      </c>
      <c r="D17" s="5" t="s">
        <v>2</v>
      </c>
      <c r="E17" s="5">
        <v>10000</v>
      </c>
      <c r="F17" s="5"/>
      <c r="G17" s="5">
        <v>20000</v>
      </c>
      <c r="H17" s="5">
        <v>20000</v>
      </c>
      <c r="I17">
        <f t="shared" si="0"/>
        <v>20000</v>
      </c>
    </row>
    <row r="18" spans="1:9" x14ac:dyDescent="0.35">
      <c r="A18" t="s">
        <v>98</v>
      </c>
      <c r="B18" s="4">
        <v>6145002108</v>
      </c>
      <c r="C18" s="5" t="s">
        <v>99</v>
      </c>
      <c r="D18" s="5" t="s">
        <v>2</v>
      </c>
      <c r="E18" s="5">
        <v>10000</v>
      </c>
      <c r="F18" s="5"/>
      <c r="G18" s="5">
        <v>30000</v>
      </c>
      <c r="H18" s="5">
        <v>20000</v>
      </c>
      <c r="I18">
        <f t="shared" si="0"/>
        <v>20000</v>
      </c>
    </row>
    <row r="19" spans="1:9" x14ac:dyDescent="0.35">
      <c r="A19" t="s">
        <v>100</v>
      </c>
      <c r="B19" s="4">
        <v>9704210635</v>
      </c>
      <c r="C19" s="5" t="s">
        <v>101</v>
      </c>
      <c r="D19" s="5" t="s">
        <v>2</v>
      </c>
      <c r="E19" s="5">
        <v>10000</v>
      </c>
      <c r="F19" s="5"/>
      <c r="G19" s="5">
        <v>30000</v>
      </c>
      <c r="H19" s="5">
        <v>20000</v>
      </c>
      <c r="I19">
        <f t="shared" si="0"/>
        <v>20000</v>
      </c>
    </row>
    <row r="20" spans="1:9" x14ac:dyDescent="0.35">
      <c r="A20" t="s">
        <v>102</v>
      </c>
      <c r="B20" s="4">
        <v>525103686933</v>
      </c>
      <c r="C20" s="5" t="s">
        <v>103</v>
      </c>
      <c r="D20" s="5" t="s">
        <v>2</v>
      </c>
      <c r="E20" s="5">
        <v>10000</v>
      </c>
      <c r="F20" s="5"/>
      <c r="G20" s="5">
        <v>30000</v>
      </c>
      <c r="H20" s="5">
        <v>20000</v>
      </c>
      <c r="I20">
        <f t="shared" si="0"/>
        <v>20000</v>
      </c>
    </row>
    <row r="21" spans="1:9" x14ac:dyDescent="0.35">
      <c r="A21" t="s">
        <v>104</v>
      </c>
      <c r="B21" s="4">
        <v>613203325980</v>
      </c>
      <c r="C21" s="5" t="s">
        <v>105</v>
      </c>
      <c r="D21" s="5" t="s">
        <v>2</v>
      </c>
      <c r="E21" s="5">
        <v>10000</v>
      </c>
      <c r="F21" s="5"/>
      <c r="G21" s="5">
        <v>10000</v>
      </c>
      <c r="H21" s="5">
        <v>20000</v>
      </c>
      <c r="I21">
        <f t="shared" si="0"/>
        <v>20000</v>
      </c>
    </row>
    <row r="22" spans="1:9" x14ac:dyDescent="0.35">
      <c r="A22" t="s">
        <v>106</v>
      </c>
      <c r="B22" s="4">
        <v>6167209138</v>
      </c>
      <c r="C22" s="5" t="s">
        <v>107</v>
      </c>
      <c r="D22" s="5" t="s">
        <v>2</v>
      </c>
      <c r="E22" s="5">
        <v>10000</v>
      </c>
      <c r="F22" s="5"/>
      <c r="G22" s="5">
        <v>20000</v>
      </c>
      <c r="H22" s="5">
        <v>20000</v>
      </c>
      <c r="I22">
        <f t="shared" si="0"/>
        <v>20000</v>
      </c>
    </row>
    <row r="23" spans="1:9" x14ac:dyDescent="0.35">
      <c r="A23" t="s">
        <v>108</v>
      </c>
      <c r="B23" s="4">
        <v>6163096959</v>
      </c>
      <c r="C23" s="5" t="s">
        <v>109</v>
      </c>
      <c r="D23" s="5" t="s">
        <v>2</v>
      </c>
      <c r="E23" s="5">
        <v>10000</v>
      </c>
      <c r="F23" s="5"/>
      <c r="G23" s="5">
        <v>15000</v>
      </c>
      <c r="H23" s="5">
        <v>20000</v>
      </c>
      <c r="I23">
        <f t="shared" si="0"/>
        <v>20000</v>
      </c>
    </row>
    <row r="24" spans="1:9" x14ac:dyDescent="0.35">
      <c r="A24" t="s">
        <v>110</v>
      </c>
      <c r="B24" s="4">
        <v>800028855</v>
      </c>
      <c r="C24" s="5" t="s">
        <v>111</v>
      </c>
      <c r="D24" s="5" t="s">
        <v>2</v>
      </c>
      <c r="E24" s="5">
        <v>10000</v>
      </c>
      <c r="F24" s="5"/>
      <c r="G24" s="5">
        <v>30000</v>
      </c>
      <c r="H24" s="5">
        <v>20000</v>
      </c>
      <c r="I24">
        <f t="shared" si="0"/>
        <v>20000</v>
      </c>
    </row>
    <row r="25" spans="1:9" x14ac:dyDescent="0.35">
      <c r="A25" t="s">
        <v>112</v>
      </c>
      <c r="B25" s="4">
        <v>6165129222</v>
      </c>
      <c r="C25" s="5" t="s">
        <v>89</v>
      </c>
      <c r="D25" s="5" t="s">
        <v>2</v>
      </c>
      <c r="E25" s="5">
        <v>3500</v>
      </c>
      <c r="F25" s="5"/>
      <c r="G25" s="5"/>
      <c r="H25" s="5">
        <v>21000</v>
      </c>
      <c r="I25">
        <f t="shared" si="0"/>
        <v>21000</v>
      </c>
    </row>
    <row r="26" spans="1:9" x14ac:dyDescent="0.35">
      <c r="A26" t="s">
        <v>113</v>
      </c>
      <c r="B26" s="4">
        <v>6161097227</v>
      </c>
      <c r="C26" s="5" t="s">
        <v>93</v>
      </c>
      <c r="D26" s="5" t="s">
        <v>2</v>
      </c>
      <c r="E26" s="5">
        <v>10000</v>
      </c>
      <c r="F26" s="5"/>
      <c r="G26" s="5">
        <v>20000</v>
      </c>
      <c r="H26" s="5">
        <v>30000</v>
      </c>
      <c r="I26">
        <f t="shared" si="0"/>
        <v>30000</v>
      </c>
    </row>
    <row r="27" spans="1:9" x14ac:dyDescent="0.35">
      <c r="A27" t="s">
        <v>114</v>
      </c>
      <c r="B27" s="4">
        <v>6155050037</v>
      </c>
      <c r="C27" s="5" t="s">
        <v>25</v>
      </c>
      <c r="D27" s="5" t="s">
        <v>2</v>
      </c>
      <c r="E27" s="5">
        <v>10000</v>
      </c>
      <c r="F27" s="5"/>
      <c r="G27" s="5">
        <v>30000</v>
      </c>
      <c r="H27" s="5">
        <v>30000</v>
      </c>
      <c r="I27">
        <f t="shared" si="0"/>
        <v>30000</v>
      </c>
    </row>
    <row r="28" spans="1:9" x14ac:dyDescent="0.35">
      <c r="A28" t="s">
        <v>115</v>
      </c>
      <c r="B28" s="4">
        <v>615512577402</v>
      </c>
      <c r="C28" s="5" t="s">
        <v>116</v>
      </c>
      <c r="D28" s="5" t="s">
        <v>2</v>
      </c>
      <c r="E28" s="5">
        <v>10000</v>
      </c>
      <c r="F28" s="5"/>
      <c r="G28" s="5">
        <v>30000</v>
      </c>
      <c r="H28" s="5">
        <v>30000</v>
      </c>
      <c r="I28">
        <f t="shared" si="0"/>
        <v>30000</v>
      </c>
    </row>
    <row r="29" spans="1:9" x14ac:dyDescent="0.35">
      <c r="A29" t="s">
        <v>117</v>
      </c>
      <c r="B29" s="4">
        <v>800008834</v>
      </c>
      <c r="C29" s="5" t="s">
        <v>118</v>
      </c>
      <c r="D29" s="5" t="s">
        <v>2</v>
      </c>
      <c r="E29" s="5">
        <v>10000</v>
      </c>
      <c r="F29" s="5"/>
      <c r="G29" s="5">
        <v>30000</v>
      </c>
      <c r="H29" s="5">
        <v>30000</v>
      </c>
      <c r="I29">
        <f t="shared" si="0"/>
        <v>30000</v>
      </c>
    </row>
    <row r="30" spans="1:9" x14ac:dyDescent="0.35">
      <c r="A30" t="s">
        <v>119</v>
      </c>
      <c r="B30" s="4">
        <v>6165239384</v>
      </c>
      <c r="C30" s="5" t="s">
        <v>120</v>
      </c>
      <c r="D30" s="5" t="s">
        <v>2</v>
      </c>
      <c r="E30" s="5">
        <v>10000</v>
      </c>
      <c r="F30" s="5"/>
      <c r="G30" s="5">
        <v>30000</v>
      </c>
      <c r="H30" s="5">
        <v>30000</v>
      </c>
      <c r="I30">
        <f t="shared" si="0"/>
        <v>30000</v>
      </c>
    </row>
    <row r="31" spans="1:9" x14ac:dyDescent="0.35">
      <c r="A31" t="s">
        <v>121</v>
      </c>
      <c r="B31" s="4">
        <v>612802867122</v>
      </c>
      <c r="C31" s="5" t="s">
        <v>122</v>
      </c>
      <c r="D31" s="5" t="s">
        <v>2</v>
      </c>
      <c r="E31" s="5">
        <v>10000</v>
      </c>
      <c r="F31" s="5"/>
      <c r="G31" s="5">
        <v>30000</v>
      </c>
      <c r="H31" s="5">
        <v>30000</v>
      </c>
      <c r="I31">
        <f t="shared" si="0"/>
        <v>30000</v>
      </c>
    </row>
    <row r="32" spans="1:9" x14ac:dyDescent="0.35">
      <c r="A32" s="2" t="s">
        <v>123</v>
      </c>
      <c r="B32" s="6">
        <v>6143103478</v>
      </c>
      <c r="C32" s="7" t="s">
        <v>124</v>
      </c>
      <c r="D32" s="7" t="s">
        <v>2</v>
      </c>
      <c r="E32" s="7">
        <v>10000</v>
      </c>
      <c r="F32" s="7"/>
      <c r="G32" s="7"/>
      <c r="H32" s="7">
        <v>30000</v>
      </c>
      <c r="I32" s="2">
        <f t="shared" si="0"/>
        <v>30000</v>
      </c>
    </row>
    <row r="33" spans="1:11" x14ac:dyDescent="0.35">
      <c r="A33" t="s">
        <v>125</v>
      </c>
      <c r="B33" s="4">
        <v>6163231245</v>
      </c>
      <c r="C33" s="5" t="s">
        <v>126</v>
      </c>
      <c r="D33" s="5" t="s">
        <v>2</v>
      </c>
      <c r="E33" s="5">
        <v>10000</v>
      </c>
      <c r="F33" s="5"/>
      <c r="G33" s="5">
        <v>20000</v>
      </c>
      <c r="H33" s="5">
        <v>40000</v>
      </c>
      <c r="I33">
        <f t="shared" si="0"/>
        <v>40000</v>
      </c>
      <c r="J33">
        <f>E33*3</f>
        <v>30000</v>
      </c>
      <c r="K33">
        <f t="shared" ref="K33:K43" si="1">I33-J33</f>
        <v>10000</v>
      </c>
    </row>
    <row r="34" spans="1:11" x14ac:dyDescent="0.35">
      <c r="A34" t="s">
        <v>127</v>
      </c>
      <c r="B34" s="4">
        <v>800016391</v>
      </c>
      <c r="C34" s="5" t="s">
        <v>128</v>
      </c>
      <c r="D34" s="5" t="s">
        <v>2</v>
      </c>
      <c r="E34" s="5">
        <v>10000</v>
      </c>
      <c r="F34" s="5"/>
      <c r="G34" s="5">
        <v>10000</v>
      </c>
      <c r="H34" s="5">
        <v>40000</v>
      </c>
      <c r="I34">
        <f t="shared" si="0"/>
        <v>40000</v>
      </c>
      <c r="J34">
        <f t="shared" ref="J34:J43" si="2">E34*3</f>
        <v>30000</v>
      </c>
      <c r="K34">
        <f>I34-J34</f>
        <v>10000</v>
      </c>
    </row>
    <row r="35" spans="1:11" x14ac:dyDescent="0.35">
      <c r="A35" t="s">
        <v>129</v>
      </c>
      <c r="B35" s="4">
        <v>6154148600</v>
      </c>
      <c r="C35" s="5" t="s">
        <v>130</v>
      </c>
      <c r="D35" s="5" t="s">
        <v>2</v>
      </c>
      <c r="E35" s="5">
        <v>10000</v>
      </c>
      <c r="F35" s="5"/>
      <c r="G35" s="5"/>
      <c r="H35" s="5">
        <v>50000</v>
      </c>
      <c r="I35">
        <f t="shared" si="0"/>
        <v>50000</v>
      </c>
      <c r="J35">
        <f t="shared" si="2"/>
        <v>30000</v>
      </c>
      <c r="K35">
        <f t="shared" si="1"/>
        <v>20000</v>
      </c>
    </row>
    <row r="36" spans="1:11" x14ac:dyDescent="0.35">
      <c r="A36" t="s">
        <v>131</v>
      </c>
      <c r="B36" s="4">
        <v>6161150625</v>
      </c>
      <c r="C36" s="5" t="s">
        <v>132</v>
      </c>
      <c r="D36" s="5" t="s">
        <v>2</v>
      </c>
      <c r="E36" s="5">
        <v>10000</v>
      </c>
      <c r="F36" s="5"/>
      <c r="G36" s="5"/>
      <c r="H36" s="5">
        <v>50000</v>
      </c>
      <c r="I36">
        <f t="shared" si="0"/>
        <v>50000</v>
      </c>
      <c r="J36">
        <f t="shared" si="2"/>
        <v>30000</v>
      </c>
      <c r="K36">
        <f t="shared" si="1"/>
        <v>20000</v>
      </c>
    </row>
    <row r="37" spans="1:11" x14ac:dyDescent="0.35">
      <c r="A37" s="8" t="s">
        <v>133</v>
      </c>
      <c r="B37" s="9">
        <v>6155090618</v>
      </c>
      <c r="C37" s="10" t="s">
        <v>134</v>
      </c>
      <c r="D37" s="10" t="s">
        <v>2</v>
      </c>
      <c r="E37" s="10">
        <v>5000</v>
      </c>
      <c r="F37" s="10"/>
      <c r="G37" s="10">
        <v>10000</v>
      </c>
      <c r="H37" s="10">
        <v>50000</v>
      </c>
      <c r="I37" s="8">
        <f t="shared" si="0"/>
        <v>50000</v>
      </c>
      <c r="J37">
        <f t="shared" si="2"/>
        <v>15000</v>
      </c>
      <c r="K37">
        <f t="shared" si="1"/>
        <v>35000</v>
      </c>
    </row>
    <row r="38" spans="1:11" x14ac:dyDescent="0.35">
      <c r="A38" t="s">
        <v>135</v>
      </c>
      <c r="B38" s="4">
        <v>6168063410</v>
      </c>
      <c r="C38" s="5" t="s">
        <v>136</v>
      </c>
      <c r="D38" s="5" t="s">
        <v>2</v>
      </c>
      <c r="E38" s="5">
        <v>10000</v>
      </c>
      <c r="F38" s="5"/>
      <c r="G38" s="5">
        <v>2039.99</v>
      </c>
      <c r="H38" s="5">
        <v>57960.01</v>
      </c>
      <c r="I38">
        <f t="shared" si="0"/>
        <v>57960.01</v>
      </c>
      <c r="J38">
        <f t="shared" si="2"/>
        <v>30000</v>
      </c>
      <c r="K38">
        <f t="shared" si="1"/>
        <v>27960.010000000002</v>
      </c>
    </row>
    <row r="39" spans="1:11" x14ac:dyDescent="0.35">
      <c r="A39" t="s">
        <v>137</v>
      </c>
      <c r="B39" s="4">
        <v>6166081502</v>
      </c>
      <c r="C39" s="5" t="s">
        <v>30</v>
      </c>
      <c r="D39" s="5" t="s">
        <v>2</v>
      </c>
      <c r="E39" s="5">
        <v>10000</v>
      </c>
      <c r="F39" s="5"/>
      <c r="G39" s="5"/>
      <c r="H39" s="5">
        <v>60000</v>
      </c>
      <c r="I39">
        <f t="shared" si="0"/>
        <v>60000</v>
      </c>
      <c r="J39">
        <f t="shared" si="2"/>
        <v>30000</v>
      </c>
      <c r="K39">
        <f t="shared" si="1"/>
        <v>30000</v>
      </c>
    </row>
    <row r="40" spans="1:11" x14ac:dyDescent="0.35">
      <c r="A40" t="s">
        <v>138</v>
      </c>
      <c r="B40" s="4">
        <v>613403704400</v>
      </c>
      <c r="C40" s="5" t="s">
        <v>139</v>
      </c>
      <c r="D40" s="5" t="s">
        <v>2</v>
      </c>
      <c r="E40" s="5">
        <v>10000</v>
      </c>
      <c r="F40" s="5"/>
      <c r="G40" s="5"/>
      <c r="H40" s="5">
        <v>60000</v>
      </c>
      <c r="I40">
        <f t="shared" si="0"/>
        <v>60000</v>
      </c>
      <c r="J40">
        <f t="shared" si="2"/>
        <v>30000</v>
      </c>
      <c r="K40">
        <f>I40-J40</f>
        <v>30000</v>
      </c>
    </row>
    <row r="41" spans="1:11" x14ac:dyDescent="0.35">
      <c r="A41" s="2" t="s">
        <v>140</v>
      </c>
      <c r="B41" s="6">
        <v>6161154612</v>
      </c>
      <c r="C41" s="7" t="s">
        <v>124</v>
      </c>
      <c r="D41" s="7" t="s">
        <v>2</v>
      </c>
      <c r="E41" s="7">
        <v>5000</v>
      </c>
      <c r="F41" s="7"/>
      <c r="G41" s="7"/>
      <c r="H41" s="7">
        <v>60000</v>
      </c>
      <c r="I41" s="2">
        <f t="shared" si="0"/>
        <v>60000</v>
      </c>
      <c r="J41">
        <f t="shared" si="2"/>
        <v>15000</v>
      </c>
      <c r="K41">
        <f t="shared" si="1"/>
        <v>45000</v>
      </c>
    </row>
    <row r="42" spans="1:11" x14ac:dyDescent="0.35">
      <c r="A42" s="2" t="s">
        <v>141</v>
      </c>
      <c r="B42" s="6">
        <v>344103362652</v>
      </c>
      <c r="C42" s="7" t="s">
        <v>142</v>
      </c>
      <c r="D42" s="7" t="s">
        <v>2</v>
      </c>
      <c r="E42" s="7">
        <v>5000</v>
      </c>
      <c r="F42" s="7"/>
      <c r="G42" s="7"/>
      <c r="H42" s="7">
        <v>60000</v>
      </c>
      <c r="I42" s="2">
        <f t="shared" si="0"/>
        <v>60000</v>
      </c>
      <c r="J42">
        <f t="shared" si="2"/>
        <v>15000</v>
      </c>
      <c r="K42">
        <f t="shared" si="1"/>
        <v>45000</v>
      </c>
    </row>
    <row r="43" spans="1:11" x14ac:dyDescent="0.35">
      <c r="A43" t="s">
        <v>143</v>
      </c>
      <c r="B43" s="4">
        <v>6168063234</v>
      </c>
      <c r="C43" s="5" t="s">
        <v>4</v>
      </c>
      <c r="D43" s="5" t="s">
        <v>2</v>
      </c>
      <c r="E43" s="5">
        <v>10000</v>
      </c>
      <c r="F43" s="5"/>
      <c r="G43" s="5">
        <v>55000</v>
      </c>
      <c r="H43" s="5">
        <v>74000</v>
      </c>
      <c r="I43">
        <f t="shared" si="0"/>
        <v>74000</v>
      </c>
      <c r="J43">
        <f t="shared" si="2"/>
        <v>30000</v>
      </c>
      <c r="K43">
        <f t="shared" si="1"/>
        <v>44000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5CFF-BDEC-4A59-8525-482BCC2AB34F}">
  <sheetPr codeName="Лист8"/>
  <dimension ref="A1:K110"/>
  <sheetViews>
    <sheetView workbookViewId="0">
      <selection activeCell="K44" sqref="K44"/>
    </sheetView>
  </sheetViews>
  <sheetFormatPr defaultColWidth="8.90625" defaultRowHeight="14.5" x14ac:dyDescent="0.35"/>
  <cols>
    <col min="1" max="1" width="38" style="22" bestFit="1" customWidth="1"/>
    <col min="2" max="2" width="13.08984375" style="50" bestFit="1" customWidth="1"/>
    <col min="3" max="3" width="18.453125" style="23" bestFit="1" customWidth="1"/>
    <col min="4" max="4" width="15.90625" style="22" bestFit="1" customWidth="1"/>
    <col min="5" max="5" width="9.453125" style="22" bestFit="1" customWidth="1"/>
    <col min="6" max="10" width="8.90625" style="22"/>
    <col min="11" max="11" width="11.36328125" style="22" bestFit="1" customWidth="1"/>
    <col min="12" max="16384" width="8.90625" style="22"/>
  </cols>
  <sheetData>
    <row r="1" spans="1:11" x14ac:dyDescent="0.35">
      <c r="A1" s="24" t="s">
        <v>64</v>
      </c>
      <c r="B1" s="49" t="s">
        <v>65</v>
      </c>
      <c r="C1" s="26" t="s">
        <v>66</v>
      </c>
      <c r="D1" s="25" t="s">
        <v>67</v>
      </c>
      <c r="E1" s="25" t="s">
        <v>68</v>
      </c>
      <c r="F1" s="25" t="s">
        <v>69</v>
      </c>
      <c r="G1" s="25" t="s">
        <v>70</v>
      </c>
      <c r="H1" s="25" t="s">
        <v>70</v>
      </c>
    </row>
    <row r="2" spans="1:11" x14ac:dyDescent="0.35">
      <c r="A2" s="22" t="s">
        <v>173</v>
      </c>
      <c r="B2" s="50">
        <v>6143100565</v>
      </c>
      <c r="C2" s="23" t="s">
        <v>47</v>
      </c>
      <c r="D2" s="22" t="s">
        <v>2</v>
      </c>
      <c r="E2" s="22">
        <v>10000</v>
      </c>
      <c r="F2" s="22">
        <v>160000</v>
      </c>
      <c r="H2" s="22">
        <v>40000</v>
      </c>
      <c r="I2" s="22">
        <f t="shared" ref="I2:I33" si="0">H2-F2</f>
        <v>-120000</v>
      </c>
      <c r="K2" s="34">
        <f>SUM(I4:I84,J85:J110)</f>
        <v>2480500</v>
      </c>
    </row>
    <row r="3" spans="1:11" x14ac:dyDescent="0.35">
      <c r="A3" s="22" t="s">
        <v>71</v>
      </c>
      <c r="B3" s="50">
        <v>6164127166</v>
      </c>
      <c r="C3" s="23" t="s">
        <v>72</v>
      </c>
      <c r="D3" s="22" t="s">
        <v>2</v>
      </c>
      <c r="E3" s="22">
        <v>10000</v>
      </c>
      <c r="F3" s="22">
        <v>40000</v>
      </c>
      <c r="H3" s="22">
        <v>10000</v>
      </c>
      <c r="I3" s="22">
        <f t="shared" si="0"/>
        <v>-30000</v>
      </c>
      <c r="K3" s="34">
        <f>SUM(H2:H3,F4:F110)</f>
        <v>169000</v>
      </c>
    </row>
    <row r="4" spans="1:11" x14ac:dyDescent="0.35">
      <c r="A4" s="22" t="s">
        <v>73</v>
      </c>
      <c r="B4" s="50">
        <v>6166124763</v>
      </c>
      <c r="C4" s="23" t="s">
        <v>19</v>
      </c>
      <c r="D4" s="22" t="s">
        <v>2</v>
      </c>
      <c r="E4" s="22">
        <v>10000</v>
      </c>
      <c r="F4" s="22">
        <v>72000</v>
      </c>
      <c r="H4" s="22">
        <v>73000</v>
      </c>
      <c r="I4" s="22">
        <f t="shared" si="0"/>
        <v>1000</v>
      </c>
      <c r="K4" s="34">
        <f>SUM(K85:K110)</f>
        <v>811960.01</v>
      </c>
    </row>
    <row r="5" spans="1:11" x14ac:dyDescent="0.35">
      <c r="A5" s="22" t="s">
        <v>52</v>
      </c>
      <c r="B5" s="50">
        <v>6161152735</v>
      </c>
      <c r="C5" s="23" t="s">
        <v>53</v>
      </c>
      <c r="D5" s="22" t="s">
        <v>2</v>
      </c>
      <c r="E5" s="22">
        <v>5000</v>
      </c>
      <c r="G5" s="22">
        <v>30000</v>
      </c>
      <c r="H5" s="22">
        <v>5000</v>
      </c>
      <c r="I5" s="22">
        <f t="shared" si="0"/>
        <v>5000</v>
      </c>
      <c r="K5" s="36">
        <f>SUM(K2:K4)</f>
        <v>3461460.01</v>
      </c>
    </row>
    <row r="6" spans="1:11" x14ac:dyDescent="0.35">
      <c r="A6" s="22" t="s">
        <v>57</v>
      </c>
      <c r="B6" s="50">
        <v>6141049867</v>
      </c>
      <c r="C6" s="23" t="s">
        <v>58</v>
      </c>
      <c r="D6" s="22" t="s">
        <v>2</v>
      </c>
      <c r="E6" s="22">
        <v>5000</v>
      </c>
      <c r="G6" s="22">
        <v>25000</v>
      </c>
      <c r="H6" s="22">
        <v>5000</v>
      </c>
      <c r="I6" s="22">
        <f t="shared" si="0"/>
        <v>5000</v>
      </c>
    </row>
    <row r="7" spans="1:11" x14ac:dyDescent="0.35">
      <c r="A7" s="22" t="s">
        <v>74</v>
      </c>
      <c r="B7" s="50">
        <v>616802491519</v>
      </c>
      <c r="C7" s="23" t="s">
        <v>75</v>
      </c>
      <c r="D7" s="22" t="s">
        <v>2</v>
      </c>
      <c r="E7" s="22">
        <v>3500</v>
      </c>
      <c r="G7" s="22">
        <v>30000</v>
      </c>
      <c r="H7" s="22">
        <v>7000</v>
      </c>
      <c r="I7" s="22">
        <f t="shared" si="0"/>
        <v>7000</v>
      </c>
      <c r="K7" s="35">
        <f>SUM(H82:H84,H103:H108)</f>
        <v>450000</v>
      </c>
    </row>
    <row r="8" spans="1:11" x14ac:dyDescent="0.35">
      <c r="A8" s="22" t="s">
        <v>0</v>
      </c>
      <c r="B8" s="50">
        <v>6162067088</v>
      </c>
      <c r="C8" s="23" t="s">
        <v>1</v>
      </c>
      <c r="D8" s="22" t="s">
        <v>2</v>
      </c>
      <c r="E8" s="22">
        <v>10000</v>
      </c>
      <c r="G8" s="22">
        <v>40000</v>
      </c>
      <c r="H8" s="22">
        <v>10000</v>
      </c>
      <c r="I8" s="22">
        <f t="shared" si="0"/>
        <v>10000</v>
      </c>
    </row>
    <row r="9" spans="1:11" x14ac:dyDescent="0.35">
      <c r="A9" s="22" t="s">
        <v>155</v>
      </c>
      <c r="B9" s="50">
        <v>6123015858</v>
      </c>
      <c r="C9" s="23" t="s">
        <v>156</v>
      </c>
      <c r="D9" s="22" t="s">
        <v>2</v>
      </c>
      <c r="E9" s="22">
        <v>5000</v>
      </c>
      <c r="H9" s="22">
        <v>10000</v>
      </c>
      <c r="I9" s="22">
        <f t="shared" si="0"/>
        <v>10000</v>
      </c>
    </row>
    <row r="10" spans="1:11" x14ac:dyDescent="0.35">
      <c r="A10" s="22" t="s">
        <v>146</v>
      </c>
      <c r="B10" s="50">
        <v>6165181744</v>
      </c>
      <c r="C10" s="23" t="s">
        <v>77</v>
      </c>
      <c r="D10" s="22" t="s">
        <v>2</v>
      </c>
      <c r="E10" s="22">
        <v>10000</v>
      </c>
      <c r="G10" s="22">
        <v>40000</v>
      </c>
      <c r="H10" s="22">
        <v>10000</v>
      </c>
      <c r="I10" s="22">
        <f t="shared" si="0"/>
        <v>10000</v>
      </c>
    </row>
    <row r="11" spans="1:11" x14ac:dyDescent="0.35">
      <c r="A11" s="22" t="s">
        <v>174</v>
      </c>
      <c r="B11" s="50">
        <v>6167199842</v>
      </c>
      <c r="C11" s="23" t="s">
        <v>93</v>
      </c>
      <c r="D11" s="22" t="s">
        <v>2</v>
      </c>
      <c r="E11" s="22">
        <v>10000</v>
      </c>
      <c r="G11" s="22">
        <v>30000</v>
      </c>
      <c r="H11" s="22">
        <v>10000</v>
      </c>
      <c r="I11" s="22">
        <f t="shared" si="0"/>
        <v>10000</v>
      </c>
    </row>
    <row r="12" spans="1:11" x14ac:dyDescent="0.35">
      <c r="A12" s="22" t="s">
        <v>147</v>
      </c>
      <c r="B12" s="50">
        <v>6163106572</v>
      </c>
      <c r="C12" s="23" t="s">
        <v>148</v>
      </c>
      <c r="D12" s="22" t="s">
        <v>2</v>
      </c>
      <c r="E12" s="22">
        <v>10000</v>
      </c>
      <c r="G12" s="22">
        <v>40000</v>
      </c>
      <c r="H12" s="22">
        <v>10000</v>
      </c>
      <c r="I12" s="22">
        <f t="shared" si="0"/>
        <v>10000</v>
      </c>
    </row>
    <row r="13" spans="1:11" x14ac:dyDescent="0.35">
      <c r="A13" s="22" t="s">
        <v>78</v>
      </c>
      <c r="B13" s="50">
        <v>814173612</v>
      </c>
      <c r="C13" s="23" t="s">
        <v>79</v>
      </c>
      <c r="D13" s="22" t="s">
        <v>2</v>
      </c>
      <c r="E13" s="22">
        <v>10000</v>
      </c>
      <c r="G13" s="22">
        <v>40000</v>
      </c>
      <c r="H13" s="22">
        <v>10000</v>
      </c>
      <c r="I13" s="22">
        <f t="shared" si="0"/>
        <v>10000</v>
      </c>
    </row>
    <row r="14" spans="1:11" x14ac:dyDescent="0.35">
      <c r="A14" s="22" t="s">
        <v>175</v>
      </c>
      <c r="B14" s="50">
        <v>6163228919</v>
      </c>
      <c r="C14" s="23" t="s">
        <v>176</v>
      </c>
      <c r="D14" s="22" t="s">
        <v>2</v>
      </c>
      <c r="E14" s="22">
        <v>10000</v>
      </c>
      <c r="G14" s="22">
        <v>40000</v>
      </c>
      <c r="H14" s="22">
        <v>10000</v>
      </c>
      <c r="I14" s="22">
        <f t="shared" si="0"/>
        <v>10000</v>
      </c>
    </row>
    <row r="15" spans="1:11" x14ac:dyDescent="0.35">
      <c r="A15" s="22" t="s">
        <v>149</v>
      </c>
      <c r="B15" s="50">
        <v>6154561494</v>
      </c>
      <c r="C15" s="23" t="s">
        <v>150</v>
      </c>
      <c r="D15" s="22" t="s">
        <v>2</v>
      </c>
      <c r="E15" s="22">
        <v>10000</v>
      </c>
      <c r="G15" s="22">
        <v>40000</v>
      </c>
      <c r="H15" s="22">
        <v>10000</v>
      </c>
      <c r="I15" s="22">
        <f t="shared" si="0"/>
        <v>10000</v>
      </c>
    </row>
    <row r="16" spans="1:11" x14ac:dyDescent="0.35">
      <c r="A16" s="22" t="s">
        <v>80</v>
      </c>
      <c r="B16" s="50">
        <v>6167207518</v>
      </c>
      <c r="C16" s="23" t="s">
        <v>81</v>
      </c>
      <c r="D16" s="22" t="s">
        <v>2</v>
      </c>
      <c r="E16" s="22">
        <v>10000</v>
      </c>
      <c r="G16" s="22">
        <v>30000</v>
      </c>
      <c r="H16" s="22">
        <v>10000</v>
      </c>
      <c r="I16" s="22">
        <f t="shared" si="0"/>
        <v>10000</v>
      </c>
    </row>
    <row r="17" spans="1:9" x14ac:dyDescent="0.35">
      <c r="A17" s="22" t="s">
        <v>151</v>
      </c>
      <c r="B17" s="50">
        <v>6139004428</v>
      </c>
      <c r="C17" s="23" t="s">
        <v>152</v>
      </c>
      <c r="D17" s="22" t="s">
        <v>2</v>
      </c>
      <c r="E17" s="22">
        <v>10000</v>
      </c>
      <c r="G17" s="22">
        <v>40000</v>
      </c>
      <c r="H17" s="22">
        <v>10000</v>
      </c>
      <c r="I17" s="22">
        <f t="shared" si="0"/>
        <v>10000</v>
      </c>
    </row>
    <row r="18" spans="1:9" x14ac:dyDescent="0.35">
      <c r="A18" s="22" t="s">
        <v>153</v>
      </c>
      <c r="B18" s="50">
        <v>6165233819</v>
      </c>
      <c r="C18" s="23" t="s">
        <v>154</v>
      </c>
      <c r="D18" s="22" t="s">
        <v>2</v>
      </c>
      <c r="E18" s="22">
        <v>10000</v>
      </c>
      <c r="G18" s="22">
        <v>25000</v>
      </c>
      <c r="H18" s="22">
        <v>10000</v>
      </c>
      <c r="I18" s="22">
        <f t="shared" si="0"/>
        <v>10000</v>
      </c>
    </row>
    <row r="19" spans="1:9" x14ac:dyDescent="0.35">
      <c r="A19" s="22" t="s">
        <v>177</v>
      </c>
      <c r="B19" s="50">
        <v>6114018161</v>
      </c>
      <c r="C19" s="23" t="s">
        <v>178</v>
      </c>
      <c r="D19" s="22" t="s">
        <v>2</v>
      </c>
      <c r="E19" s="22">
        <v>10000</v>
      </c>
      <c r="G19" s="22">
        <v>20000</v>
      </c>
      <c r="H19" s="22">
        <v>10000</v>
      </c>
      <c r="I19" s="22">
        <f t="shared" si="0"/>
        <v>10000</v>
      </c>
    </row>
    <row r="20" spans="1:9" x14ac:dyDescent="0.35">
      <c r="A20" s="22" t="s">
        <v>82</v>
      </c>
      <c r="B20" s="50">
        <v>6164140907</v>
      </c>
      <c r="C20" s="23" t="s">
        <v>83</v>
      </c>
      <c r="D20" s="22" t="s">
        <v>2</v>
      </c>
      <c r="E20" s="22">
        <v>5000</v>
      </c>
      <c r="G20" s="22">
        <v>25000</v>
      </c>
      <c r="H20" s="22">
        <v>10000</v>
      </c>
      <c r="I20" s="22">
        <f t="shared" si="0"/>
        <v>10000</v>
      </c>
    </row>
    <row r="21" spans="1:9" x14ac:dyDescent="0.35">
      <c r="A21" s="22" t="s">
        <v>54</v>
      </c>
      <c r="B21" s="50">
        <v>6154130787</v>
      </c>
      <c r="C21" s="23" t="s">
        <v>53</v>
      </c>
      <c r="D21" s="22" t="s">
        <v>2</v>
      </c>
      <c r="E21" s="22">
        <v>3500</v>
      </c>
      <c r="H21" s="22">
        <v>17500</v>
      </c>
      <c r="I21" s="22">
        <f t="shared" si="0"/>
        <v>17500</v>
      </c>
    </row>
    <row r="22" spans="1:9" x14ac:dyDescent="0.35">
      <c r="A22" s="22" t="s">
        <v>84</v>
      </c>
      <c r="B22" s="50">
        <v>6163102970</v>
      </c>
      <c r="C22" s="23" t="s">
        <v>85</v>
      </c>
      <c r="D22" s="22" t="s">
        <v>2</v>
      </c>
      <c r="E22" s="22">
        <v>10000</v>
      </c>
      <c r="G22" s="22">
        <v>30000</v>
      </c>
      <c r="H22" s="22">
        <v>20000</v>
      </c>
      <c r="I22" s="22">
        <f t="shared" si="0"/>
        <v>20000</v>
      </c>
    </row>
    <row r="23" spans="1:9" x14ac:dyDescent="0.35">
      <c r="A23" s="22" t="s">
        <v>86</v>
      </c>
      <c r="B23" s="50">
        <v>6102076225</v>
      </c>
      <c r="C23" s="23" t="s">
        <v>87</v>
      </c>
      <c r="D23" s="22" t="s">
        <v>2</v>
      </c>
      <c r="E23" s="22">
        <v>10000</v>
      </c>
      <c r="G23" s="22">
        <v>30000</v>
      </c>
      <c r="H23" s="22">
        <v>20000</v>
      </c>
      <c r="I23" s="22">
        <f t="shared" si="0"/>
        <v>20000</v>
      </c>
    </row>
    <row r="24" spans="1:9" x14ac:dyDescent="0.35">
      <c r="A24" s="22" t="s">
        <v>5</v>
      </c>
      <c r="B24" s="50">
        <v>6166113521</v>
      </c>
      <c r="C24" s="23" t="s">
        <v>6</v>
      </c>
      <c r="D24" s="22" t="s">
        <v>2</v>
      </c>
      <c r="E24" s="22">
        <v>10000</v>
      </c>
      <c r="G24" s="22">
        <v>30000</v>
      </c>
      <c r="H24" s="22">
        <v>20000</v>
      </c>
      <c r="I24" s="22">
        <f t="shared" si="0"/>
        <v>20000</v>
      </c>
    </row>
    <row r="25" spans="1:9" x14ac:dyDescent="0.35">
      <c r="A25" s="22" t="s">
        <v>88</v>
      </c>
      <c r="B25" s="50">
        <v>6165196042</v>
      </c>
      <c r="C25" s="23" t="s">
        <v>89</v>
      </c>
      <c r="D25" s="22" t="s">
        <v>2</v>
      </c>
      <c r="E25" s="22">
        <v>10000</v>
      </c>
      <c r="G25" s="22">
        <v>30000</v>
      </c>
      <c r="H25" s="22">
        <v>20000</v>
      </c>
      <c r="I25" s="22">
        <f t="shared" si="0"/>
        <v>20000</v>
      </c>
    </row>
    <row r="26" spans="1:9" x14ac:dyDescent="0.35">
      <c r="A26" s="22" t="s">
        <v>90</v>
      </c>
      <c r="B26" s="50">
        <v>614705344804</v>
      </c>
      <c r="C26" s="23" t="s">
        <v>15</v>
      </c>
      <c r="D26" s="22" t="s">
        <v>2</v>
      </c>
      <c r="E26" s="22">
        <v>10000</v>
      </c>
      <c r="G26" s="22">
        <v>30000</v>
      </c>
      <c r="H26" s="22">
        <v>20000</v>
      </c>
      <c r="I26" s="22">
        <f t="shared" si="0"/>
        <v>20000</v>
      </c>
    </row>
    <row r="27" spans="1:9" x14ac:dyDescent="0.35">
      <c r="A27" s="22" t="s">
        <v>76</v>
      </c>
      <c r="B27" s="50">
        <v>6163105642</v>
      </c>
      <c r="C27" s="23" t="s">
        <v>77</v>
      </c>
      <c r="D27" s="22" t="s">
        <v>2</v>
      </c>
      <c r="E27" s="22">
        <v>10000</v>
      </c>
      <c r="G27" s="22">
        <v>30000</v>
      </c>
      <c r="H27" s="22">
        <v>20000</v>
      </c>
      <c r="I27" s="22">
        <f t="shared" si="0"/>
        <v>20000</v>
      </c>
    </row>
    <row r="28" spans="1:9" x14ac:dyDescent="0.35">
      <c r="A28" s="22" t="s">
        <v>91</v>
      </c>
      <c r="B28" s="50">
        <v>6147026168</v>
      </c>
      <c r="C28" s="23" t="s">
        <v>77</v>
      </c>
      <c r="D28" s="22" t="s">
        <v>2</v>
      </c>
      <c r="E28" s="22">
        <v>10000</v>
      </c>
      <c r="G28" s="22">
        <v>30000</v>
      </c>
      <c r="H28" s="22">
        <v>20000</v>
      </c>
      <c r="I28" s="22">
        <f t="shared" si="0"/>
        <v>20000</v>
      </c>
    </row>
    <row r="29" spans="1:9" x14ac:dyDescent="0.35">
      <c r="A29" s="22" t="s">
        <v>157</v>
      </c>
      <c r="B29" s="50">
        <v>6161093222</v>
      </c>
      <c r="C29" s="23" t="s">
        <v>77</v>
      </c>
      <c r="D29" s="22" t="s">
        <v>2</v>
      </c>
      <c r="E29" s="22">
        <v>10000</v>
      </c>
      <c r="G29" s="22">
        <v>10000</v>
      </c>
      <c r="H29" s="22">
        <v>20000</v>
      </c>
      <c r="I29" s="22">
        <f t="shared" si="0"/>
        <v>20000</v>
      </c>
    </row>
    <row r="30" spans="1:9" x14ac:dyDescent="0.35">
      <c r="A30" s="22" t="s">
        <v>92</v>
      </c>
      <c r="B30" s="50">
        <v>6141049970</v>
      </c>
      <c r="C30" s="23" t="s">
        <v>93</v>
      </c>
      <c r="D30" s="22" t="s">
        <v>2</v>
      </c>
      <c r="E30" s="22">
        <v>10000</v>
      </c>
      <c r="G30" s="22">
        <v>5000</v>
      </c>
      <c r="H30" s="22">
        <v>20000</v>
      </c>
      <c r="I30" s="22">
        <f t="shared" si="0"/>
        <v>20000</v>
      </c>
    </row>
    <row r="31" spans="1:9" x14ac:dyDescent="0.35">
      <c r="A31" s="22" t="s">
        <v>94</v>
      </c>
      <c r="B31" s="50">
        <v>6163126307</v>
      </c>
      <c r="C31" s="23" t="s">
        <v>25</v>
      </c>
      <c r="D31" s="22" t="s">
        <v>2</v>
      </c>
      <c r="E31" s="22">
        <v>10000</v>
      </c>
      <c r="G31" s="22">
        <v>30000</v>
      </c>
      <c r="H31" s="22">
        <v>20000</v>
      </c>
      <c r="I31" s="22">
        <f t="shared" si="0"/>
        <v>20000</v>
      </c>
    </row>
    <row r="32" spans="1:9" x14ac:dyDescent="0.35">
      <c r="A32" s="22" t="s">
        <v>24</v>
      </c>
      <c r="B32" s="50">
        <v>6165152398</v>
      </c>
      <c r="C32" s="23" t="s">
        <v>25</v>
      </c>
      <c r="D32" s="22" t="s">
        <v>2</v>
      </c>
      <c r="E32" s="22">
        <v>10000</v>
      </c>
      <c r="G32" s="22">
        <v>30000</v>
      </c>
      <c r="H32" s="22">
        <v>20000</v>
      </c>
      <c r="I32" s="22">
        <f t="shared" si="0"/>
        <v>20000</v>
      </c>
    </row>
    <row r="33" spans="1:9" x14ac:dyDescent="0.35">
      <c r="A33" s="22" t="s">
        <v>95</v>
      </c>
      <c r="B33" s="50">
        <v>6163003802</v>
      </c>
      <c r="C33" s="23" t="s">
        <v>96</v>
      </c>
      <c r="D33" s="22" t="s">
        <v>2</v>
      </c>
      <c r="E33" s="22">
        <v>10000</v>
      </c>
      <c r="G33" s="22">
        <v>30000</v>
      </c>
      <c r="H33" s="22">
        <v>20000</v>
      </c>
      <c r="I33" s="22">
        <f t="shared" si="0"/>
        <v>20000</v>
      </c>
    </row>
    <row r="34" spans="1:9" x14ac:dyDescent="0.35">
      <c r="A34" s="22" t="s">
        <v>97</v>
      </c>
      <c r="B34" s="50">
        <v>6168069324</v>
      </c>
      <c r="C34" s="23" t="s">
        <v>79</v>
      </c>
      <c r="D34" s="22" t="s">
        <v>2</v>
      </c>
      <c r="E34" s="22">
        <v>10000</v>
      </c>
      <c r="G34" s="22">
        <v>20000</v>
      </c>
      <c r="H34" s="22">
        <v>20000</v>
      </c>
      <c r="I34" s="22">
        <f t="shared" ref="I34:I65" si="1">H34-F34</f>
        <v>20000</v>
      </c>
    </row>
    <row r="35" spans="1:9" x14ac:dyDescent="0.35">
      <c r="A35" s="22" t="s">
        <v>29</v>
      </c>
      <c r="B35" s="50">
        <v>6167127284</v>
      </c>
      <c r="C35" s="23" t="s">
        <v>30</v>
      </c>
      <c r="D35" s="22" t="s">
        <v>2</v>
      </c>
      <c r="E35" s="22">
        <v>10000</v>
      </c>
      <c r="G35" s="22">
        <v>30000</v>
      </c>
      <c r="H35" s="22">
        <v>20000</v>
      </c>
      <c r="I35" s="22">
        <f t="shared" si="1"/>
        <v>20000</v>
      </c>
    </row>
    <row r="36" spans="1:9" x14ac:dyDescent="0.35">
      <c r="A36" s="22" t="s">
        <v>98</v>
      </c>
      <c r="B36" s="50">
        <v>6145002108</v>
      </c>
      <c r="C36" s="23" t="s">
        <v>99</v>
      </c>
      <c r="D36" s="22" t="s">
        <v>2</v>
      </c>
      <c r="E36" s="22">
        <v>10000</v>
      </c>
      <c r="G36" s="22">
        <v>30000</v>
      </c>
      <c r="H36" s="22">
        <v>20000</v>
      </c>
      <c r="I36" s="22">
        <f t="shared" si="1"/>
        <v>20000</v>
      </c>
    </row>
    <row r="37" spans="1:9" x14ac:dyDescent="0.35">
      <c r="A37" s="22" t="s">
        <v>179</v>
      </c>
      <c r="B37" s="50">
        <v>6165235580</v>
      </c>
      <c r="C37" s="23" t="s">
        <v>180</v>
      </c>
      <c r="D37" s="22" t="s">
        <v>2</v>
      </c>
      <c r="E37" s="22">
        <v>10000</v>
      </c>
      <c r="G37" s="22">
        <v>40000</v>
      </c>
      <c r="H37" s="22">
        <v>20000</v>
      </c>
      <c r="I37" s="22">
        <f t="shared" si="1"/>
        <v>20000</v>
      </c>
    </row>
    <row r="38" spans="1:9" x14ac:dyDescent="0.35">
      <c r="A38" s="22" t="s">
        <v>100</v>
      </c>
      <c r="B38" s="50">
        <v>9704210635</v>
      </c>
      <c r="C38" s="23" t="s">
        <v>101</v>
      </c>
      <c r="D38" s="22" t="s">
        <v>2</v>
      </c>
      <c r="E38" s="22">
        <v>10000</v>
      </c>
      <c r="G38" s="22">
        <v>30000</v>
      </c>
      <c r="H38" s="22">
        <v>20000</v>
      </c>
      <c r="I38" s="22">
        <f t="shared" si="1"/>
        <v>20000</v>
      </c>
    </row>
    <row r="39" spans="1:9" x14ac:dyDescent="0.35">
      <c r="A39" s="22" t="s">
        <v>104</v>
      </c>
      <c r="B39" s="50">
        <v>613203325980</v>
      </c>
      <c r="C39" s="23" t="s">
        <v>105</v>
      </c>
      <c r="D39" s="22" t="s">
        <v>2</v>
      </c>
      <c r="E39" s="22">
        <v>10000</v>
      </c>
      <c r="G39" s="22">
        <v>10000</v>
      </c>
      <c r="H39" s="22">
        <v>20000</v>
      </c>
      <c r="I39" s="22">
        <f t="shared" si="1"/>
        <v>20000</v>
      </c>
    </row>
    <row r="40" spans="1:9" x14ac:dyDescent="0.35">
      <c r="A40" s="22" t="s">
        <v>106</v>
      </c>
      <c r="B40" s="50">
        <v>6167209138</v>
      </c>
      <c r="C40" s="23" t="s">
        <v>107</v>
      </c>
      <c r="D40" s="22" t="s">
        <v>2</v>
      </c>
      <c r="E40" s="22">
        <v>10000</v>
      </c>
      <c r="G40" s="22">
        <v>20000</v>
      </c>
      <c r="H40" s="22">
        <v>20000</v>
      </c>
      <c r="I40" s="22">
        <f t="shared" si="1"/>
        <v>20000</v>
      </c>
    </row>
    <row r="41" spans="1:9" x14ac:dyDescent="0.35">
      <c r="A41" s="22" t="s">
        <v>108</v>
      </c>
      <c r="B41" s="50">
        <v>6163096959</v>
      </c>
      <c r="C41" s="23" t="s">
        <v>109</v>
      </c>
      <c r="D41" s="22" t="s">
        <v>2</v>
      </c>
      <c r="E41" s="22">
        <v>10000</v>
      </c>
      <c r="G41" s="22">
        <v>15000</v>
      </c>
      <c r="H41" s="22">
        <v>20000</v>
      </c>
      <c r="I41" s="22">
        <f t="shared" si="1"/>
        <v>20000</v>
      </c>
    </row>
    <row r="42" spans="1:9" x14ac:dyDescent="0.35">
      <c r="A42" s="22" t="s">
        <v>110</v>
      </c>
      <c r="B42" s="50">
        <v>800028855</v>
      </c>
      <c r="C42" s="23" t="s">
        <v>111</v>
      </c>
      <c r="D42" s="22" t="s">
        <v>2</v>
      </c>
      <c r="E42" s="22">
        <v>10000</v>
      </c>
      <c r="G42" s="22">
        <v>30000</v>
      </c>
      <c r="H42" s="22">
        <v>20000</v>
      </c>
      <c r="I42" s="22">
        <f t="shared" si="1"/>
        <v>20000</v>
      </c>
    </row>
    <row r="43" spans="1:9" x14ac:dyDescent="0.35">
      <c r="A43" s="22" t="s">
        <v>181</v>
      </c>
      <c r="B43" s="50">
        <v>6166123047</v>
      </c>
      <c r="C43" s="23" t="s">
        <v>8</v>
      </c>
      <c r="D43" s="22" t="s">
        <v>2</v>
      </c>
      <c r="E43" s="22">
        <v>3500</v>
      </c>
      <c r="H43" s="22">
        <v>21000</v>
      </c>
      <c r="I43" s="22">
        <f t="shared" si="1"/>
        <v>21000</v>
      </c>
    </row>
    <row r="44" spans="1:9" x14ac:dyDescent="0.35">
      <c r="A44" s="22" t="s">
        <v>112</v>
      </c>
      <c r="B44" s="50">
        <v>6165129222</v>
      </c>
      <c r="C44" s="23" t="s">
        <v>89</v>
      </c>
      <c r="D44" s="22" t="s">
        <v>2</v>
      </c>
      <c r="E44" s="22">
        <v>3500</v>
      </c>
      <c r="H44" s="22">
        <v>21000</v>
      </c>
      <c r="I44" s="22">
        <f t="shared" si="1"/>
        <v>21000</v>
      </c>
    </row>
    <row r="45" spans="1:9" x14ac:dyDescent="0.35">
      <c r="A45" s="22" t="s">
        <v>182</v>
      </c>
      <c r="B45" s="50">
        <v>6165187104</v>
      </c>
      <c r="C45" s="23" t="s">
        <v>79</v>
      </c>
      <c r="D45" s="22" t="s">
        <v>2</v>
      </c>
      <c r="E45" s="22">
        <v>10000</v>
      </c>
      <c r="G45" s="22">
        <v>34000</v>
      </c>
      <c r="H45" s="22">
        <v>26000</v>
      </c>
      <c r="I45" s="22">
        <f t="shared" si="1"/>
        <v>26000</v>
      </c>
    </row>
    <row r="46" spans="1:9" x14ac:dyDescent="0.35">
      <c r="A46" s="22" t="s">
        <v>144</v>
      </c>
      <c r="B46" s="50">
        <v>6166085137</v>
      </c>
      <c r="C46" s="23" t="s">
        <v>145</v>
      </c>
      <c r="D46" s="22" t="s">
        <v>2</v>
      </c>
      <c r="E46" s="22">
        <v>3500</v>
      </c>
      <c r="G46" s="22">
        <v>20000</v>
      </c>
      <c r="H46" s="22">
        <v>27000</v>
      </c>
      <c r="I46" s="22">
        <f t="shared" si="1"/>
        <v>27000</v>
      </c>
    </row>
    <row r="47" spans="1:9" x14ac:dyDescent="0.35">
      <c r="A47" s="22" t="s">
        <v>3</v>
      </c>
      <c r="B47" s="50">
        <v>6165224846</v>
      </c>
      <c r="C47" s="23" t="s">
        <v>4</v>
      </c>
      <c r="D47" s="22" t="s">
        <v>2</v>
      </c>
      <c r="E47" s="22">
        <v>10000</v>
      </c>
      <c r="G47" s="22">
        <v>30000</v>
      </c>
      <c r="H47" s="22">
        <v>30000</v>
      </c>
      <c r="I47" s="22">
        <f t="shared" si="1"/>
        <v>30000</v>
      </c>
    </row>
    <row r="48" spans="1:9" x14ac:dyDescent="0.35">
      <c r="A48" s="22" t="s">
        <v>7</v>
      </c>
      <c r="B48" s="50">
        <v>6168081843</v>
      </c>
      <c r="C48" s="23" t="s">
        <v>8</v>
      </c>
      <c r="D48" s="22" t="s">
        <v>2</v>
      </c>
      <c r="E48" s="22">
        <v>10000</v>
      </c>
      <c r="G48" s="22">
        <v>30000</v>
      </c>
      <c r="H48" s="22">
        <v>30000</v>
      </c>
      <c r="I48" s="22">
        <f t="shared" si="1"/>
        <v>30000</v>
      </c>
    </row>
    <row r="49" spans="1:9" x14ac:dyDescent="0.35">
      <c r="A49" s="22" t="s">
        <v>9</v>
      </c>
      <c r="B49" s="50">
        <v>6164271963</v>
      </c>
      <c r="C49" s="23" t="s">
        <v>10</v>
      </c>
      <c r="D49" s="22" t="s">
        <v>2</v>
      </c>
      <c r="E49" s="22">
        <v>10000</v>
      </c>
      <c r="G49" s="22">
        <v>20000</v>
      </c>
      <c r="H49" s="22">
        <v>30000</v>
      </c>
      <c r="I49" s="22">
        <f t="shared" si="1"/>
        <v>30000</v>
      </c>
    </row>
    <row r="50" spans="1:9" x14ac:dyDescent="0.35">
      <c r="A50" s="22" t="s">
        <v>11</v>
      </c>
      <c r="B50" s="50">
        <v>611104384780</v>
      </c>
      <c r="C50" s="23" t="s">
        <v>12</v>
      </c>
      <c r="D50" s="22" t="s">
        <v>2</v>
      </c>
      <c r="E50" s="22">
        <v>10000</v>
      </c>
      <c r="G50" s="22">
        <v>30000</v>
      </c>
      <c r="H50" s="22">
        <v>30000</v>
      </c>
      <c r="I50" s="22">
        <f t="shared" si="1"/>
        <v>30000</v>
      </c>
    </row>
    <row r="51" spans="1:9" x14ac:dyDescent="0.35">
      <c r="A51" s="22" t="s">
        <v>158</v>
      </c>
      <c r="B51" s="50">
        <v>6139005848</v>
      </c>
      <c r="C51" s="23" t="s">
        <v>12</v>
      </c>
      <c r="D51" s="22" t="s">
        <v>2</v>
      </c>
      <c r="E51" s="22">
        <v>10000</v>
      </c>
      <c r="G51" s="22">
        <v>30000</v>
      </c>
      <c r="H51" s="22">
        <v>30000</v>
      </c>
      <c r="I51" s="22">
        <f t="shared" si="1"/>
        <v>30000</v>
      </c>
    </row>
    <row r="52" spans="1:9" x14ac:dyDescent="0.35">
      <c r="A52" s="22" t="s">
        <v>13</v>
      </c>
      <c r="B52" s="50">
        <v>6162084767</v>
      </c>
      <c r="C52" s="23" t="s">
        <v>12</v>
      </c>
      <c r="D52" s="22" t="s">
        <v>2</v>
      </c>
      <c r="E52" s="22">
        <v>10000</v>
      </c>
      <c r="G52" s="22">
        <v>30000</v>
      </c>
      <c r="H52" s="22">
        <v>30000</v>
      </c>
      <c r="I52" s="22">
        <f t="shared" si="1"/>
        <v>30000</v>
      </c>
    </row>
    <row r="53" spans="1:9" x14ac:dyDescent="0.35">
      <c r="A53" s="22" t="s">
        <v>14</v>
      </c>
      <c r="B53" s="50">
        <v>616103707645</v>
      </c>
      <c r="C53" s="23" t="s">
        <v>15</v>
      </c>
      <c r="D53" s="22" t="s">
        <v>2</v>
      </c>
      <c r="E53" s="22">
        <v>10000</v>
      </c>
      <c r="G53" s="22">
        <v>30000</v>
      </c>
      <c r="H53" s="22">
        <v>30000</v>
      </c>
      <c r="I53" s="22">
        <f t="shared" si="1"/>
        <v>30000</v>
      </c>
    </row>
    <row r="54" spans="1:9" x14ac:dyDescent="0.35">
      <c r="A54" s="22" t="s">
        <v>16</v>
      </c>
      <c r="B54" s="50">
        <v>616502243434</v>
      </c>
      <c r="C54" s="23" t="s">
        <v>15</v>
      </c>
      <c r="D54" s="22" t="s">
        <v>2</v>
      </c>
      <c r="E54" s="22">
        <v>10000</v>
      </c>
      <c r="G54" s="22">
        <v>30000</v>
      </c>
      <c r="H54" s="22">
        <v>30000</v>
      </c>
      <c r="I54" s="22">
        <f t="shared" si="1"/>
        <v>30000</v>
      </c>
    </row>
    <row r="55" spans="1:9" x14ac:dyDescent="0.35">
      <c r="A55" s="22" t="s">
        <v>17</v>
      </c>
      <c r="B55" s="50">
        <v>6164128579</v>
      </c>
      <c r="C55" s="23" t="s">
        <v>15</v>
      </c>
      <c r="D55" s="22" t="s">
        <v>2</v>
      </c>
      <c r="E55" s="22">
        <v>10000</v>
      </c>
      <c r="G55" s="22">
        <v>30000</v>
      </c>
      <c r="H55" s="22">
        <v>30000</v>
      </c>
      <c r="I55" s="22">
        <f t="shared" si="1"/>
        <v>30000</v>
      </c>
    </row>
    <row r="56" spans="1:9" x14ac:dyDescent="0.35">
      <c r="A56" s="22" t="s">
        <v>113</v>
      </c>
      <c r="B56" s="50">
        <v>6161097227</v>
      </c>
      <c r="C56" s="23" t="s">
        <v>93</v>
      </c>
      <c r="D56" s="22" t="s">
        <v>2</v>
      </c>
      <c r="E56" s="22">
        <v>10000</v>
      </c>
      <c r="G56" s="22">
        <v>20000</v>
      </c>
      <c r="H56" s="22">
        <v>30000</v>
      </c>
      <c r="I56" s="22">
        <f t="shared" si="1"/>
        <v>30000</v>
      </c>
    </row>
    <row r="57" spans="1:9" x14ac:dyDescent="0.35">
      <c r="A57" s="22" t="s">
        <v>20</v>
      </c>
      <c r="B57" s="50">
        <v>615303398897</v>
      </c>
      <c r="C57" s="23" t="s">
        <v>21</v>
      </c>
      <c r="D57" s="22" t="s">
        <v>2</v>
      </c>
      <c r="E57" s="22">
        <v>10000</v>
      </c>
      <c r="G57" s="22">
        <v>10000</v>
      </c>
      <c r="H57" s="22">
        <v>30000</v>
      </c>
      <c r="I57" s="22">
        <f t="shared" si="1"/>
        <v>30000</v>
      </c>
    </row>
    <row r="58" spans="1:9" x14ac:dyDescent="0.35">
      <c r="A58" s="22" t="s">
        <v>22</v>
      </c>
      <c r="B58" s="50">
        <v>6165126670</v>
      </c>
      <c r="C58" s="23" t="s">
        <v>21</v>
      </c>
      <c r="D58" s="22" t="s">
        <v>2</v>
      </c>
      <c r="E58" s="22">
        <v>10000</v>
      </c>
      <c r="G58" s="22">
        <v>30000</v>
      </c>
      <c r="H58" s="22">
        <v>30000</v>
      </c>
      <c r="I58" s="22">
        <f t="shared" si="1"/>
        <v>30000</v>
      </c>
    </row>
    <row r="59" spans="1:9" x14ac:dyDescent="0.35">
      <c r="A59" s="22" t="s">
        <v>114</v>
      </c>
      <c r="B59" s="50">
        <v>6155050037</v>
      </c>
      <c r="C59" s="23" t="s">
        <v>25</v>
      </c>
      <c r="D59" s="22" t="s">
        <v>2</v>
      </c>
      <c r="E59" s="22">
        <v>10000</v>
      </c>
      <c r="G59" s="22">
        <v>30000</v>
      </c>
      <c r="H59" s="22">
        <v>30000</v>
      </c>
      <c r="I59" s="22">
        <f t="shared" si="1"/>
        <v>30000</v>
      </c>
    </row>
    <row r="60" spans="1:9" x14ac:dyDescent="0.35">
      <c r="A60" s="22" t="s">
        <v>26</v>
      </c>
      <c r="B60" s="50">
        <v>6162077985</v>
      </c>
      <c r="C60" s="23" t="s">
        <v>27</v>
      </c>
      <c r="D60" s="22" t="s">
        <v>2</v>
      </c>
      <c r="E60" s="22">
        <v>10000</v>
      </c>
      <c r="G60" s="22">
        <v>30000</v>
      </c>
      <c r="H60" s="22">
        <v>30000</v>
      </c>
      <c r="I60" s="22">
        <f t="shared" si="1"/>
        <v>30000</v>
      </c>
    </row>
    <row r="61" spans="1:9" x14ac:dyDescent="0.35">
      <c r="A61" s="22" t="s">
        <v>28</v>
      </c>
      <c r="B61" s="50">
        <v>6167123378</v>
      </c>
      <c r="C61" s="23" t="s">
        <v>27</v>
      </c>
      <c r="D61" s="22" t="s">
        <v>2</v>
      </c>
      <c r="E61" s="22">
        <v>10000</v>
      </c>
      <c r="G61" s="22">
        <v>30000</v>
      </c>
      <c r="H61" s="22">
        <v>30000</v>
      </c>
      <c r="I61" s="22">
        <f t="shared" si="1"/>
        <v>30000</v>
      </c>
    </row>
    <row r="62" spans="1:9" x14ac:dyDescent="0.35">
      <c r="A62" s="22" t="s">
        <v>183</v>
      </c>
      <c r="B62" s="50">
        <v>6155075962</v>
      </c>
      <c r="C62" s="23" t="s">
        <v>96</v>
      </c>
      <c r="D62" s="22" t="s">
        <v>2</v>
      </c>
      <c r="E62" s="22">
        <v>10000</v>
      </c>
      <c r="G62" s="22">
        <v>30000</v>
      </c>
      <c r="H62" s="22">
        <v>30000</v>
      </c>
      <c r="I62" s="22">
        <f t="shared" si="1"/>
        <v>30000</v>
      </c>
    </row>
    <row r="63" spans="1:9" x14ac:dyDescent="0.35">
      <c r="A63" s="22" t="s">
        <v>31</v>
      </c>
      <c r="B63" s="50">
        <v>800006516</v>
      </c>
      <c r="C63" s="23" t="s">
        <v>32</v>
      </c>
      <c r="D63" s="22" t="s">
        <v>2</v>
      </c>
      <c r="E63" s="22">
        <v>10000</v>
      </c>
      <c r="G63" s="22">
        <v>20000</v>
      </c>
      <c r="H63" s="22">
        <v>30000</v>
      </c>
      <c r="I63" s="22">
        <f t="shared" si="1"/>
        <v>30000</v>
      </c>
    </row>
    <row r="64" spans="1:9" x14ac:dyDescent="0.35">
      <c r="A64" s="22" t="s">
        <v>33</v>
      </c>
      <c r="B64" s="50">
        <v>6164279426</v>
      </c>
      <c r="C64" s="23" t="s">
        <v>34</v>
      </c>
      <c r="D64" s="22" t="s">
        <v>2</v>
      </c>
      <c r="E64" s="22">
        <v>10000</v>
      </c>
      <c r="G64" s="22">
        <v>30000</v>
      </c>
      <c r="H64" s="22">
        <v>30000</v>
      </c>
      <c r="I64" s="22">
        <f t="shared" si="1"/>
        <v>30000</v>
      </c>
    </row>
    <row r="65" spans="1:9" x14ac:dyDescent="0.35">
      <c r="A65" s="22" t="s">
        <v>115</v>
      </c>
      <c r="B65" s="50">
        <v>615512577402</v>
      </c>
      <c r="C65" s="23" t="s">
        <v>116</v>
      </c>
      <c r="D65" s="22" t="s">
        <v>2</v>
      </c>
      <c r="E65" s="22">
        <v>10000</v>
      </c>
      <c r="G65" s="22">
        <v>30000</v>
      </c>
      <c r="H65" s="22">
        <v>30000</v>
      </c>
      <c r="I65" s="22">
        <f t="shared" si="1"/>
        <v>30000</v>
      </c>
    </row>
    <row r="66" spans="1:9" x14ac:dyDescent="0.35">
      <c r="A66" s="22" t="s">
        <v>184</v>
      </c>
      <c r="B66" s="50">
        <v>6155082462</v>
      </c>
      <c r="C66" s="23" t="s">
        <v>185</v>
      </c>
      <c r="D66" s="22" t="s">
        <v>2</v>
      </c>
      <c r="E66" s="22">
        <v>10000</v>
      </c>
      <c r="G66" s="22">
        <v>30000</v>
      </c>
      <c r="H66" s="22">
        <v>30000</v>
      </c>
      <c r="I66" s="22">
        <f t="shared" ref="I66:I97" si="2">H66-F66</f>
        <v>30000</v>
      </c>
    </row>
    <row r="67" spans="1:9" x14ac:dyDescent="0.35">
      <c r="A67" s="22" t="s">
        <v>117</v>
      </c>
      <c r="B67" s="50">
        <v>800008834</v>
      </c>
      <c r="C67" s="23" t="s">
        <v>118</v>
      </c>
      <c r="D67" s="22" t="s">
        <v>2</v>
      </c>
      <c r="E67" s="22">
        <v>10000</v>
      </c>
      <c r="G67" s="22">
        <v>30000</v>
      </c>
      <c r="H67" s="22">
        <v>30000</v>
      </c>
      <c r="I67" s="22">
        <f t="shared" si="2"/>
        <v>30000</v>
      </c>
    </row>
    <row r="68" spans="1:9" x14ac:dyDescent="0.35">
      <c r="A68" s="22" t="s">
        <v>37</v>
      </c>
      <c r="B68" s="50">
        <v>6165178759</v>
      </c>
      <c r="C68" s="23" t="s">
        <v>38</v>
      </c>
      <c r="D68" s="22" t="s">
        <v>2</v>
      </c>
      <c r="E68" s="22">
        <v>10000</v>
      </c>
      <c r="H68" s="22">
        <v>30000</v>
      </c>
      <c r="I68" s="22">
        <f t="shared" si="2"/>
        <v>30000</v>
      </c>
    </row>
    <row r="69" spans="1:9" x14ac:dyDescent="0.35">
      <c r="A69" s="22" t="s">
        <v>159</v>
      </c>
      <c r="B69" s="50">
        <v>6164138746</v>
      </c>
      <c r="C69" s="23" t="s">
        <v>160</v>
      </c>
      <c r="D69" s="22" t="s">
        <v>2</v>
      </c>
      <c r="E69" s="22">
        <v>10000</v>
      </c>
      <c r="G69" s="22">
        <v>30000</v>
      </c>
      <c r="H69" s="22">
        <v>30000</v>
      </c>
      <c r="I69" s="22">
        <f t="shared" si="2"/>
        <v>30000</v>
      </c>
    </row>
    <row r="70" spans="1:9" x14ac:dyDescent="0.35">
      <c r="A70" s="22" t="s">
        <v>39</v>
      </c>
      <c r="B70" s="50" t="s">
        <v>40</v>
      </c>
      <c r="C70" s="23" t="s">
        <v>41</v>
      </c>
      <c r="D70" s="22" t="s">
        <v>2</v>
      </c>
      <c r="E70" s="22">
        <v>10000</v>
      </c>
      <c r="G70" s="22">
        <v>30000</v>
      </c>
      <c r="H70" s="22">
        <v>30000</v>
      </c>
      <c r="I70" s="22">
        <f t="shared" si="2"/>
        <v>30000</v>
      </c>
    </row>
    <row r="71" spans="1:9" x14ac:dyDescent="0.35">
      <c r="A71" s="22" t="s">
        <v>46</v>
      </c>
      <c r="B71" s="50">
        <v>6163221550</v>
      </c>
      <c r="C71" s="23" t="s">
        <v>47</v>
      </c>
      <c r="D71" s="22" t="s">
        <v>2</v>
      </c>
      <c r="E71" s="22">
        <v>10000</v>
      </c>
      <c r="G71" s="22">
        <v>30000</v>
      </c>
      <c r="H71" s="22">
        <v>30000</v>
      </c>
      <c r="I71" s="22">
        <f t="shared" si="2"/>
        <v>30000</v>
      </c>
    </row>
    <row r="72" spans="1:9" x14ac:dyDescent="0.35">
      <c r="A72" s="22" t="s">
        <v>119</v>
      </c>
      <c r="B72" s="50">
        <v>6165239384</v>
      </c>
      <c r="C72" s="23" t="s">
        <v>120</v>
      </c>
      <c r="D72" s="22" t="s">
        <v>2</v>
      </c>
      <c r="E72" s="22">
        <v>10000</v>
      </c>
      <c r="G72" s="22">
        <v>30000</v>
      </c>
      <c r="H72" s="22">
        <v>30000</v>
      </c>
      <c r="I72" s="22">
        <f t="shared" si="2"/>
        <v>30000</v>
      </c>
    </row>
    <row r="73" spans="1:9" x14ac:dyDescent="0.35">
      <c r="A73" s="22" t="s">
        <v>48</v>
      </c>
      <c r="B73" s="50">
        <v>6166111651</v>
      </c>
      <c r="C73" s="23" t="s">
        <v>49</v>
      </c>
      <c r="D73" s="22" t="s">
        <v>2</v>
      </c>
      <c r="E73" s="22">
        <v>10000</v>
      </c>
      <c r="G73" s="22">
        <v>30000</v>
      </c>
      <c r="H73" s="22">
        <v>30000</v>
      </c>
      <c r="I73" s="22">
        <f t="shared" si="2"/>
        <v>30000</v>
      </c>
    </row>
    <row r="74" spans="1:9" x14ac:dyDescent="0.35">
      <c r="A74" s="22" t="s">
        <v>186</v>
      </c>
      <c r="B74" s="50">
        <v>611802695376</v>
      </c>
      <c r="C74" s="23" t="s">
        <v>187</v>
      </c>
      <c r="D74" s="22" t="s">
        <v>2</v>
      </c>
      <c r="E74" s="22">
        <v>10000</v>
      </c>
      <c r="G74" s="22">
        <v>30000</v>
      </c>
      <c r="H74" s="22">
        <v>30000</v>
      </c>
      <c r="I74" s="22">
        <f t="shared" si="2"/>
        <v>30000</v>
      </c>
    </row>
    <row r="75" spans="1:9" x14ac:dyDescent="0.35">
      <c r="A75" s="22" t="s">
        <v>121</v>
      </c>
      <c r="B75" s="50">
        <v>612802867122</v>
      </c>
      <c r="C75" s="23" t="s">
        <v>122</v>
      </c>
      <c r="D75" s="22" t="s">
        <v>2</v>
      </c>
      <c r="E75" s="22">
        <v>10000</v>
      </c>
      <c r="G75" s="22">
        <v>30000</v>
      </c>
      <c r="H75" s="22">
        <v>30000</v>
      </c>
      <c r="I75" s="22">
        <f t="shared" si="2"/>
        <v>30000</v>
      </c>
    </row>
    <row r="76" spans="1:9" x14ac:dyDescent="0.35">
      <c r="A76" s="22" t="s">
        <v>161</v>
      </c>
      <c r="B76" s="50">
        <v>800010819</v>
      </c>
      <c r="C76" s="23" t="s">
        <v>162</v>
      </c>
      <c r="D76" s="22" t="s">
        <v>2</v>
      </c>
      <c r="E76" s="22">
        <v>10000</v>
      </c>
      <c r="G76" s="22">
        <v>30000</v>
      </c>
      <c r="H76" s="22">
        <v>30000</v>
      </c>
      <c r="I76" s="22">
        <f t="shared" si="2"/>
        <v>30000</v>
      </c>
    </row>
    <row r="77" spans="1:9" x14ac:dyDescent="0.35">
      <c r="A77" s="22" t="s">
        <v>50</v>
      </c>
      <c r="B77" s="50">
        <v>615108544199</v>
      </c>
      <c r="C77" s="23" t="s">
        <v>51</v>
      </c>
      <c r="D77" s="22" t="s">
        <v>2</v>
      </c>
      <c r="E77" s="22">
        <v>10000</v>
      </c>
      <c r="G77" s="22">
        <v>15000</v>
      </c>
      <c r="H77" s="22">
        <v>30000</v>
      </c>
      <c r="I77" s="22">
        <f t="shared" si="2"/>
        <v>30000</v>
      </c>
    </row>
    <row r="78" spans="1:9" x14ac:dyDescent="0.35">
      <c r="A78" s="22" t="s">
        <v>188</v>
      </c>
      <c r="B78" s="50">
        <v>2365026964</v>
      </c>
      <c r="C78" s="23" t="s">
        <v>51</v>
      </c>
      <c r="D78" s="22" t="s">
        <v>2</v>
      </c>
      <c r="E78" s="22">
        <v>10000</v>
      </c>
      <c r="G78" s="22">
        <v>15000</v>
      </c>
      <c r="H78" s="22">
        <v>30000</v>
      </c>
      <c r="I78" s="22">
        <f t="shared" si="2"/>
        <v>30000</v>
      </c>
    </row>
    <row r="79" spans="1:9" x14ac:dyDescent="0.35">
      <c r="A79" s="22" t="s">
        <v>163</v>
      </c>
      <c r="B79" s="50">
        <v>6141054465</v>
      </c>
      <c r="C79" s="23" t="s">
        <v>164</v>
      </c>
      <c r="D79" s="22" t="s">
        <v>2</v>
      </c>
      <c r="E79" s="22">
        <v>10000</v>
      </c>
      <c r="G79" s="22">
        <v>30000</v>
      </c>
      <c r="H79" s="22">
        <v>30000</v>
      </c>
      <c r="I79" s="22">
        <f t="shared" si="2"/>
        <v>30000</v>
      </c>
    </row>
    <row r="80" spans="1:9" x14ac:dyDescent="0.35">
      <c r="A80" s="22" t="s">
        <v>189</v>
      </c>
      <c r="B80" s="50">
        <v>6142028411</v>
      </c>
      <c r="C80" s="23" t="s">
        <v>166</v>
      </c>
      <c r="D80" s="22" t="s">
        <v>2</v>
      </c>
      <c r="E80" s="22">
        <v>10000</v>
      </c>
      <c r="G80" s="22">
        <v>30000</v>
      </c>
      <c r="H80" s="22">
        <v>30000</v>
      </c>
      <c r="I80" s="22">
        <f t="shared" si="2"/>
        <v>30000</v>
      </c>
    </row>
    <row r="81" spans="1:11" x14ac:dyDescent="0.35">
      <c r="A81" s="22" t="s">
        <v>165</v>
      </c>
      <c r="B81" s="50">
        <v>6143006876</v>
      </c>
      <c r="C81" s="23" t="s">
        <v>166</v>
      </c>
      <c r="D81" s="22" t="s">
        <v>2</v>
      </c>
      <c r="E81" s="22">
        <v>10000</v>
      </c>
      <c r="G81" s="22">
        <v>30000</v>
      </c>
      <c r="H81" s="22">
        <v>30000</v>
      </c>
      <c r="I81" s="22">
        <f t="shared" si="2"/>
        <v>30000</v>
      </c>
    </row>
    <row r="82" spans="1:11" x14ac:dyDescent="0.35">
      <c r="A82" s="32" t="s">
        <v>190</v>
      </c>
      <c r="B82" s="51">
        <v>611700832697</v>
      </c>
      <c r="C82" s="33" t="s">
        <v>191</v>
      </c>
      <c r="D82" s="32" t="s">
        <v>2</v>
      </c>
      <c r="E82" s="32">
        <v>2500</v>
      </c>
      <c r="F82" s="32"/>
      <c r="G82" s="32"/>
      <c r="H82" s="32">
        <v>30000</v>
      </c>
      <c r="I82" s="22">
        <f t="shared" si="2"/>
        <v>30000</v>
      </c>
    </row>
    <row r="83" spans="1:11" x14ac:dyDescent="0.35">
      <c r="A83" s="32" t="s">
        <v>123</v>
      </c>
      <c r="B83" s="51">
        <v>6143103478</v>
      </c>
      <c r="C83" s="33" t="s">
        <v>124</v>
      </c>
      <c r="D83" s="32" t="s">
        <v>2</v>
      </c>
      <c r="E83" s="32">
        <v>10000</v>
      </c>
      <c r="F83" s="32"/>
      <c r="G83" s="32"/>
      <c r="H83" s="32">
        <v>30000</v>
      </c>
      <c r="I83" s="22">
        <f t="shared" si="2"/>
        <v>30000</v>
      </c>
    </row>
    <row r="84" spans="1:11" x14ac:dyDescent="0.35">
      <c r="A84" s="32" t="s">
        <v>63</v>
      </c>
      <c r="B84" s="51">
        <v>800025533</v>
      </c>
      <c r="C84" s="33" t="s">
        <v>62</v>
      </c>
      <c r="D84" s="32" t="s">
        <v>2</v>
      </c>
      <c r="E84" s="32">
        <v>10000</v>
      </c>
      <c r="F84" s="32"/>
      <c r="G84" s="32"/>
      <c r="H84" s="32">
        <v>30000</v>
      </c>
      <c r="I84" s="22">
        <f t="shared" si="2"/>
        <v>30000</v>
      </c>
    </row>
    <row r="85" spans="1:11" x14ac:dyDescent="0.35">
      <c r="A85" s="22" t="s">
        <v>167</v>
      </c>
      <c r="B85" s="50">
        <v>6143070582</v>
      </c>
      <c r="C85" s="23" t="s">
        <v>168</v>
      </c>
      <c r="D85" s="22" t="s">
        <v>2</v>
      </c>
      <c r="E85" s="22">
        <v>10000</v>
      </c>
      <c r="G85" s="22">
        <v>40000</v>
      </c>
      <c r="H85" s="22">
        <v>40000</v>
      </c>
      <c r="I85" s="22">
        <f t="shared" si="2"/>
        <v>40000</v>
      </c>
      <c r="J85" s="22">
        <f>E85*3</f>
        <v>30000</v>
      </c>
      <c r="K85" s="22">
        <f>I85-J85</f>
        <v>10000</v>
      </c>
    </row>
    <row r="86" spans="1:11" x14ac:dyDescent="0.35">
      <c r="A86" s="22" t="s">
        <v>125</v>
      </c>
      <c r="B86" s="50">
        <v>6163231245</v>
      </c>
      <c r="C86" s="23" t="s">
        <v>126</v>
      </c>
      <c r="D86" s="22" t="s">
        <v>2</v>
      </c>
      <c r="E86" s="22">
        <v>10000</v>
      </c>
      <c r="G86" s="22">
        <v>20000</v>
      </c>
      <c r="H86" s="22">
        <v>40000</v>
      </c>
      <c r="I86" s="22">
        <f t="shared" si="2"/>
        <v>40000</v>
      </c>
      <c r="J86" s="22">
        <f t="shared" ref="J86:J110" si="3">E86*3</f>
        <v>30000</v>
      </c>
      <c r="K86" s="22">
        <f t="shared" ref="K86:K110" si="4">I86-J86</f>
        <v>10000</v>
      </c>
    </row>
    <row r="87" spans="1:11" x14ac:dyDescent="0.35">
      <c r="A87" s="22" t="s">
        <v>127</v>
      </c>
      <c r="B87" s="50">
        <v>800016391</v>
      </c>
      <c r="C87" s="23" t="s">
        <v>128</v>
      </c>
      <c r="D87" s="22" t="s">
        <v>2</v>
      </c>
      <c r="E87" s="22">
        <v>10000</v>
      </c>
      <c r="G87" s="22">
        <v>10000</v>
      </c>
      <c r="H87" s="22">
        <v>40000</v>
      </c>
      <c r="I87" s="22">
        <f t="shared" si="2"/>
        <v>40000</v>
      </c>
      <c r="J87" s="22">
        <f t="shared" si="3"/>
        <v>30000</v>
      </c>
      <c r="K87" s="22">
        <f t="shared" si="4"/>
        <v>10000</v>
      </c>
    </row>
    <row r="88" spans="1:11" x14ac:dyDescent="0.35">
      <c r="A88" s="22" t="s">
        <v>129</v>
      </c>
      <c r="B88" s="50">
        <v>6154148600</v>
      </c>
      <c r="C88" s="23" t="s">
        <v>130</v>
      </c>
      <c r="D88" s="22" t="s">
        <v>2</v>
      </c>
      <c r="E88" s="22">
        <v>10000</v>
      </c>
      <c r="H88" s="22">
        <v>50000</v>
      </c>
      <c r="I88" s="22">
        <f t="shared" si="2"/>
        <v>50000</v>
      </c>
      <c r="J88" s="22">
        <f t="shared" si="3"/>
        <v>30000</v>
      </c>
      <c r="K88" s="22">
        <f t="shared" si="4"/>
        <v>20000</v>
      </c>
    </row>
    <row r="89" spans="1:11" x14ac:dyDescent="0.35">
      <c r="A89" s="22" t="s">
        <v>131</v>
      </c>
      <c r="B89" s="50">
        <v>6161150625</v>
      </c>
      <c r="C89" s="23" t="s">
        <v>132</v>
      </c>
      <c r="D89" s="22" t="s">
        <v>2</v>
      </c>
      <c r="E89" s="22">
        <v>10000</v>
      </c>
      <c r="H89" s="22">
        <v>50000</v>
      </c>
      <c r="I89" s="22">
        <f t="shared" si="2"/>
        <v>50000</v>
      </c>
      <c r="J89" s="22">
        <f t="shared" si="3"/>
        <v>30000</v>
      </c>
      <c r="K89" s="22">
        <f t="shared" si="4"/>
        <v>20000</v>
      </c>
    </row>
    <row r="90" spans="1:11" x14ac:dyDescent="0.35">
      <c r="A90" s="22" t="s">
        <v>55</v>
      </c>
      <c r="B90" s="50">
        <v>3665810360</v>
      </c>
      <c r="C90" s="23" t="s">
        <v>56</v>
      </c>
      <c r="D90" s="22" t="s">
        <v>2</v>
      </c>
      <c r="E90" s="22">
        <v>5000</v>
      </c>
      <c r="G90" s="22">
        <v>25000</v>
      </c>
      <c r="H90" s="22">
        <v>50000</v>
      </c>
      <c r="I90" s="22">
        <f t="shared" si="2"/>
        <v>50000</v>
      </c>
      <c r="J90" s="22">
        <f t="shared" si="3"/>
        <v>15000</v>
      </c>
      <c r="K90" s="22">
        <f t="shared" si="4"/>
        <v>35000</v>
      </c>
    </row>
    <row r="91" spans="1:11" x14ac:dyDescent="0.35">
      <c r="A91" s="22" t="s">
        <v>192</v>
      </c>
      <c r="B91" s="50">
        <v>6166131993</v>
      </c>
      <c r="C91" s="23" t="s">
        <v>193</v>
      </c>
      <c r="D91" s="22" t="s">
        <v>2</v>
      </c>
      <c r="E91" s="22">
        <v>10000</v>
      </c>
      <c r="G91" s="22">
        <v>10000</v>
      </c>
      <c r="H91" s="22">
        <v>50000</v>
      </c>
      <c r="I91" s="22">
        <f t="shared" si="2"/>
        <v>50000</v>
      </c>
      <c r="J91" s="22">
        <f t="shared" si="3"/>
        <v>30000</v>
      </c>
      <c r="K91" s="22">
        <f t="shared" si="4"/>
        <v>20000</v>
      </c>
    </row>
    <row r="92" spans="1:11" x14ac:dyDescent="0.35">
      <c r="A92" s="22" t="s">
        <v>133</v>
      </c>
      <c r="B92" s="50">
        <v>6155090618</v>
      </c>
      <c r="C92" s="23" t="s">
        <v>134</v>
      </c>
      <c r="D92" s="22" t="s">
        <v>2</v>
      </c>
      <c r="E92" s="22">
        <v>5000</v>
      </c>
      <c r="G92" s="22">
        <v>10000</v>
      </c>
      <c r="H92" s="22">
        <v>50000</v>
      </c>
      <c r="I92" s="22">
        <f t="shared" si="2"/>
        <v>50000</v>
      </c>
      <c r="J92" s="22">
        <f t="shared" si="3"/>
        <v>15000</v>
      </c>
      <c r="K92" s="22">
        <f t="shared" si="4"/>
        <v>35000</v>
      </c>
    </row>
    <row r="93" spans="1:11" x14ac:dyDescent="0.35">
      <c r="A93" s="22" t="s">
        <v>135</v>
      </c>
      <c r="B93" s="50">
        <v>6168063410</v>
      </c>
      <c r="C93" s="23" t="s">
        <v>136</v>
      </c>
      <c r="D93" s="22" t="s">
        <v>2</v>
      </c>
      <c r="E93" s="22">
        <v>10000</v>
      </c>
      <c r="G93" s="22">
        <v>2039.99</v>
      </c>
      <c r="H93" s="22">
        <v>57960.01</v>
      </c>
      <c r="I93" s="22">
        <f t="shared" si="2"/>
        <v>57960.01</v>
      </c>
      <c r="J93" s="22">
        <f t="shared" si="3"/>
        <v>30000</v>
      </c>
      <c r="K93" s="22">
        <f>I93-J93</f>
        <v>27960.010000000002</v>
      </c>
    </row>
    <row r="94" spans="1:11" x14ac:dyDescent="0.35">
      <c r="A94" s="22" t="s">
        <v>194</v>
      </c>
      <c r="B94" s="50">
        <v>6168117313</v>
      </c>
      <c r="C94" s="23" t="s">
        <v>195</v>
      </c>
      <c r="D94" s="22" t="s">
        <v>2</v>
      </c>
      <c r="E94" s="22">
        <v>10000</v>
      </c>
      <c r="H94" s="22">
        <v>60000</v>
      </c>
      <c r="I94" s="22">
        <f t="shared" si="2"/>
        <v>60000</v>
      </c>
      <c r="J94" s="22">
        <f t="shared" si="3"/>
        <v>30000</v>
      </c>
      <c r="K94" s="22">
        <f t="shared" si="4"/>
        <v>30000</v>
      </c>
    </row>
    <row r="95" spans="1:11" x14ac:dyDescent="0.35">
      <c r="A95" s="22" t="s">
        <v>196</v>
      </c>
      <c r="B95" s="50">
        <v>6166083098</v>
      </c>
      <c r="C95" s="23" t="s">
        <v>197</v>
      </c>
      <c r="D95" s="22" t="s">
        <v>2</v>
      </c>
      <c r="E95" s="22">
        <v>10000</v>
      </c>
      <c r="H95" s="22">
        <v>60000</v>
      </c>
      <c r="I95" s="22">
        <f t="shared" si="2"/>
        <v>60000</v>
      </c>
      <c r="J95" s="22">
        <f t="shared" si="3"/>
        <v>30000</v>
      </c>
      <c r="K95" s="22">
        <f t="shared" si="4"/>
        <v>30000</v>
      </c>
    </row>
    <row r="96" spans="1:11" x14ac:dyDescent="0.35">
      <c r="A96" s="22" t="s">
        <v>198</v>
      </c>
      <c r="B96" s="50">
        <v>6102075528</v>
      </c>
      <c r="C96" s="23" t="s">
        <v>199</v>
      </c>
      <c r="D96" s="22" t="s">
        <v>2</v>
      </c>
      <c r="E96" s="22">
        <v>10000</v>
      </c>
      <c r="H96" s="22">
        <v>60000</v>
      </c>
      <c r="I96" s="22">
        <f t="shared" si="2"/>
        <v>60000</v>
      </c>
      <c r="J96" s="22">
        <f t="shared" si="3"/>
        <v>30000</v>
      </c>
      <c r="K96" s="22">
        <f t="shared" si="4"/>
        <v>30000</v>
      </c>
    </row>
    <row r="97" spans="1:11" x14ac:dyDescent="0.35">
      <c r="A97" s="22" t="s">
        <v>18</v>
      </c>
      <c r="B97" s="50">
        <v>6168103663</v>
      </c>
      <c r="C97" s="23" t="s">
        <v>19</v>
      </c>
      <c r="D97" s="22" t="s">
        <v>2</v>
      </c>
      <c r="E97" s="22">
        <v>10000</v>
      </c>
      <c r="F97" s="22">
        <v>10000</v>
      </c>
      <c r="H97" s="22">
        <v>70000</v>
      </c>
      <c r="I97" s="22">
        <f t="shared" si="2"/>
        <v>60000</v>
      </c>
      <c r="J97" s="22">
        <f t="shared" si="3"/>
        <v>30000</v>
      </c>
      <c r="K97" s="22">
        <f t="shared" si="4"/>
        <v>30000</v>
      </c>
    </row>
    <row r="98" spans="1:11" x14ac:dyDescent="0.35">
      <c r="A98" s="22" t="s">
        <v>23</v>
      </c>
      <c r="B98" s="50">
        <v>6102041166</v>
      </c>
      <c r="C98" s="23" t="s">
        <v>21</v>
      </c>
      <c r="D98" s="22" t="s">
        <v>2</v>
      </c>
      <c r="E98" s="22">
        <v>10000</v>
      </c>
      <c r="F98" s="22">
        <v>7000</v>
      </c>
      <c r="H98" s="22">
        <v>67000</v>
      </c>
      <c r="I98" s="22">
        <f t="shared" ref="I98:I110" si="5">H98-F98</f>
        <v>60000</v>
      </c>
      <c r="J98" s="22">
        <f t="shared" si="3"/>
        <v>30000</v>
      </c>
      <c r="K98" s="22">
        <f t="shared" si="4"/>
        <v>30000</v>
      </c>
    </row>
    <row r="99" spans="1:11" x14ac:dyDescent="0.35">
      <c r="A99" s="22" t="s">
        <v>137</v>
      </c>
      <c r="B99" s="50">
        <v>6166081502</v>
      </c>
      <c r="C99" s="23" t="s">
        <v>30</v>
      </c>
      <c r="D99" s="22" t="s">
        <v>2</v>
      </c>
      <c r="E99" s="22">
        <v>10000</v>
      </c>
      <c r="H99" s="22">
        <v>60000</v>
      </c>
      <c r="I99" s="22">
        <f t="shared" si="5"/>
        <v>60000</v>
      </c>
      <c r="J99" s="22">
        <f t="shared" si="3"/>
        <v>30000</v>
      </c>
      <c r="K99" s="22">
        <f t="shared" si="4"/>
        <v>30000</v>
      </c>
    </row>
    <row r="100" spans="1:11" x14ac:dyDescent="0.35">
      <c r="A100" s="22" t="s">
        <v>35</v>
      </c>
      <c r="B100" s="50">
        <v>616117893896</v>
      </c>
      <c r="C100" s="23" t="s">
        <v>36</v>
      </c>
      <c r="D100" s="22" t="s">
        <v>2</v>
      </c>
      <c r="E100" s="22">
        <v>10000</v>
      </c>
      <c r="F100" s="22">
        <v>30000</v>
      </c>
      <c r="H100" s="22">
        <v>90000</v>
      </c>
      <c r="I100" s="22">
        <f t="shared" si="5"/>
        <v>60000</v>
      </c>
      <c r="J100" s="22">
        <f t="shared" si="3"/>
        <v>30000</v>
      </c>
      <c r="K100" s="22">
        <f t="shared" si="4"/>
        <v>30000</v>
      </c>
    </row>
    <row r="101" spans="1:11" x14ac:dyDescent="0.35">
      <c r="A101" s="22" t="s">
        <v>42</v>
      </c>
      <c r="B101" s="50">
        <v>6154164049</v>
      </c>
      <c r="C101" s="23" t="s">
        <v>43</v>
      </c>
      <c r="D101" s="22" t="s">
        <v>2</v>
      </c>
      <c r="E101" s="22">
        <v>10000</v>
      </c>
      <c r="H101" s="22">
        <v>60000</v>
      </c>
      <c r="I101" s="22">
        <f t="shared" si="5"/>
        <v>60000</v>
      </c>
      <c r="J101" s="22">
        <f t="shared" si="3"/>
        <v>30000</v>
      </c>
      <c r="K101" s="22">
        <f t="shared" si="4"/>
        <v>30000</v>
      </c>
    </row>
    <row r="102" spans="1:11" x14ac:dyDescent="0.35">
      <c r="A102" s="22" t="s">
        <v>138</v>
      </c>
      <c r="B102" s="50">
        <v>613403704400</v>
      </c>
      <c r="C102" s="23" t="s">
        <v>139</v>
      </c>
      <c r="D102" s="22" t="s">
        <v>2</v>
      </c>
      <c r="E102" s="22">
        <v>10000</v>
      </c>
      <c r="H102" s="22">
        <v>60000</v>
      </c>
      <c r="I102" s="22">
        <f t="shared" si="5"/>
        <v>60000</v>
      </c>
      <c r="J102" s="22">
        <f t="shared" si="3"/>
        <v>30000</v>
      </c>
      <c r="K102" s="22">
        <f t="shared" si="4"/>
        <v>30000</v>
      </c>
    </row>
    <row r="103" spans="1:11" x14ac:dyDescent="0.35">
      <c r="A103" s="32" t="s">
        <v>169</v>
      </c>
      <c r="B103" s="51">
        <v>615399735149</v>
      </c>
      <c r="C103" s="33" t="s">
        <v>170</v>
      </c>
      <c r="D103" s="32" t="s">
        <v>2</v>
      </c>
      <c r="E103" s="32">
        <v>5000</v>
      </c>
      <c r="F103" s="32"/>
      <c r="G103" s="32"/>
      <c r="H103" s="32">
        <v>60000</v>
      </c>
      <c r="I103" s="22">
        <f t="shared" si="5"/>
        <v>60000</v>
      </c>
      <c r="J103" s="22">
        <f t="shared" si="3"/>
        <v>15000</v>
      </c>
      <c r="K103" s="22">
        <f t="shared" si="4"/>
        <v>45000</v>
      </c>
    </row>
    <row r="104" spans="1:11" x14ac:dyDescent="0.35">
      <c r="A104" s="32" t="s">
        <v>171</v>
      </c>
      <c r="B104" s="51">
        <v>6165209492</v>
      </c>
      <c r="C104" s="33" t="s">
        <v>172</v>
      </c>
      <c r="D104" s="32" t="s">
        <v>2</v>
      </c>
      <c r="E104" s="32">
        <v>5000</v>
      </c>
      <c r="F104" s="32"/>
      <c r="G104" s="32"/>
      <c r="H104" s="32">
        <v>60000</v>
      </c>
      <c r="I104" s="22">
        <f t="shared" si="5"/>
        <v>60000</v>
      </c>
      <c r="J104" s="22">
        <f t="shared" si="3"/>
        <v>15000</v>
      </c>
      <c r="K104" s="22">
        <f t="shared" si="4"/>
        <v>45000</v>
      </c>
    </row>
    <row r="105" spans="1:11" x14ac:dyDescent="0.35">
      <c r="A105" s="32" t="s">
        <v>140</v>
      </c>
      <c r="B105" s="51">
        <v>6161154612</v>
      </c>
      <c r="C105" s="33" t="s">
        <v>124</v>
      </c>
      <c r="D105" s="32" t="s">
        <v>2</v>
      </c>
      <c r="E105" s="32">
        <v>5000</v>
      </c>
      <c r="F105" s="32"/>
      <c r="G105" s="32"/>
      <c r="H105" s="32">
        <v>60000</v>
      </c>
      <c r="I105" s="22">
        <f t="shared" si="5"/>
        <v>60000</v>
      </c>
      <c r="J105" s="22">
        <f t="shared" si="3"/>
        <v>15000</v>
      </c>
      <c r="K105" s="22">
        <f t="shared" si="4"/>
        <v>45000</v>
      </c>
    </row>
    <row r="106" spans="1:11" x14ac:dyDescent="0.35">
      <c r="A106" s="32" t="s">
        <v>141</v>
      </c>
      <c r="B106" s="51">
        <v>344103362652</v>
      </c>
      <c r="C106" s="33" t="s">
        <v>142</v>
      </c>
      <c r="D106" s="32" t="s">
        <v>2</v>
      </c>
      <c r="E106" s="32">
        <v>5000</v>
      </c>
      <c r="F106" s="32"/>
      <c r="G106" s="32"/>
      <c r="H106" s="32">
        <v>60000</v>
      </c>
      <c r="I106" s="22">
        <f t="shared" si="5"/>
        <v>60000</v>
      </c>
      <c r="J106" s="22">
        <f t="shared" si="3"/>
        <v>15000</v>
      </c>
      <c r="K106" s="22">
        <f t="shared" si="4"/>
        <v>45000</v>
      </c>
    </row>
    <row r="107" spans="1:11" x14ac:dyDescent="0.35">
      <c r="A107" s="32" t="s">
        <v>59</v>
      </c>
      <c r="B107" s="51">
        <v>615424203334</v>
      </c>
      <c r="C107" s="33" t="s">
        <v>60</v>
      </c>
      <c r="D107" s="32" t="s">
        <v>2</v>
      </c>
      <c r="E107" s="32">
        <v>5000</v>
      </c>
      <c r="F107" s="32"/>
      <c r="G107" s="32"/>
      <c r="H107" s="32">
        <v>60000</v>
      </c>
      <c r="I107" s="22">
        <f t="shared" si="5"/>
        <v>60000</v>
      </c>
      <c r="J107" s="22">
        <f t="shared" si="3"/>
        <v>15000</v>
      </c>
      <c r="K107" s="22">
        <f t="shared" si="4"/>
        <v>45000</v>
      </c>
    </row>
    <row r="108" spans="1:11" x14ac:dyDescent="0.35">
      <c r="A108" s="32" t="s">
        <v>61</v>
      </c>
      <c r="B108" s="51">
        <v>771983509559</v>
      </c>
      <c r="C108" s="33" t="s">
        <v>62</v>
      </c>
      <c r="D108" s="32" t="s">
        <v>2</v>
      </c>
      <c r="E108" s="32">
        <v>5000</v>
      </c>
      <c r="F108" s="32"/>
      <c r="G108" s="32"/>
      <c r="H108" s="32">
        <v>60000</v>
      </c>
      <c r="I108" s="22">
        <f t="shared" si="5"/>
        <v>60000</v>
      </c>
      <c r="J108" s="22">
        <f t="shared" si="3"/>
        <v>15000</v>
      </c>
      <c r="K108" s="22">
        <f t="shared" si="4"/>
        <v>45000</v>
      </c>
    </row>
    <row r="109" spans="1:11" x14ac:dyDescent="0.35">
      <c r="A109" s="22" t="s">
        <v>44</v>
      </c>
      <c r="B109" s="50">
        <v>6168120010</v>
      </c>
      <c r="C109" s="23" t="s">
        <v>45</v>
      </c>
      <c r="D109" s="22" t="s">
        <v>2</v>
      </c>
      <c r="E109" s="22">
        <v>10000</v>
      </c>
      <c r="H109" s="22">
        <v>70000</v>
      </c>
      <c r="I109" s="22">
        <f t="shared" si="5"/>
        <v>70000</v>
      </c>
      <c r="J109" s="22">
        <f t="shared" si="3"/>
        <v>30000</v>
      </c>
      <c r="K109" s="22">
        <f t="shared" si="4"/>
        <v>40000</v>
      </c>
    </row>
    <row r="110" spans="1:11" x14ac:dyDescent="0.35">
      <c r="A110" s="22" t="s">
        <v>143</v>
      </c>
      <c r="B110" s="50">
        <v>6168063234</v>
      </c>
      <c r="C110" s="23" t="s">
        <v>4</v>
      </c>
      <c r="D110" s="22" t="s">
        <v>2</v>
      </c>
      <c r="E110" s="22">
        <v>10000</v>
      </c>
      <c r="G110" s="22">
        <v>55000</v>
      </c>
      <c r="H110" s="22">
        <v>74000</v>
      </c>
      <c r="I110" s="22">
        <f t="shared" si="5"/>
        <v>74000</v>
      </c>
      <c r="J110" s="22">
        <f t="shared" si="3"/>
        <v>30000</v>
      </c>
      <c r="K110" s="22">
        <f t="shared" si="4"/>
        <v>44000</v>
      </c>
    </row>
  </sheetData>
  <sortState xmlns:xlrd2="http://schemas.microsoft.com/office/spreadsheetml/2017/richdata2" ref="A2:I110">
    <sortCondition ref="I1:I11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D82F-5B84-4D0A-AD48-4D20DCF1A458}">
  <sheetPr codeName="Лист9"/>
  <dimension ref="A1:K36"/>
  <sheetViews>
    <sheetView zoomScaleNormal="100" workbookViewId="0">
      <selection activeCell="I2" sqref="I2"/>
    </sheetView>
  </sheetViews>
  <sheetFormatPr defaultRowHeight="14.5" x14ac:dyDescent="0.35"/>
  <cols>
    <col min="1" max="1" width="35.90625" bestFit="1" customWidth="1"/>
    <col min="2" max="2" width="13.08984375" style="11" bestFit="1" customWidth="1"/>
    <col min="3" max="3" width="18.453125" style="1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11" max="11" width="11.90625" bestFit="1" customWidth="1"/>
  </cols>
  <sheetData>
    <row r="1" spans="1:11" x14ac:dyDescent="0.35">
      <c r="A1" s="27" t="s">
        <v>64</v>
      </c>
      <c r="B1" s="46" t="s">
        <v>65</v>
      </c>
      <c r="C1" s="28" t="s">
        <v>66</v>
      </c>
      <c r="D1" s="27" t="s">
        <v>67</v>
      </c>
      <c r="E1" s="27" t="s">
        <v>68</v>
      </c>
      <c r="F1" s="27" t="s">
        <v>69</v>
      </c>
      <c r="G1" s="27" t="s">
        <v>70</v>
      </c>
      <c r="H1" s="27" t="s">
        <v>70</v>
      </c>
    </row>
    <row r="2" spans="1:11" x14ac:dyDescent="0.35">
      <c r="A2" t="s">
        <v>52</v>
      </c>
      <c r="B2" s="11">
        <v>6161152735</v>
      </c>
      <c r="C2" s="1" t="s">
        <v>53</v>
      </c>
      <c r="D2" t="s">
        <v>2</v>
      </c>
      <c r="E2">
        <v>5000</v>
      </c>
      <c r="G2">
        <v>30000</v>
      </c>
      <c r="H2">
        <v>5000</v>
      </c>
      <c r="I2">
        <f t="shared" ref="I2:I36" si="0">H2-F2</f>
        <v>5000</v>
      </c>
      <c r="K2" s="15">
        <f>SUM(I2:I28,J29:J36)</f>
        <v>892500</v>
      </c>
    </row>
    <row r="3" spans="1:11" x14ac:dyDescent="0.35">
      <c r="A3" t="s">
        <v>57</v>
      </c>
      <c r="B3" s="11">
        <v>6141049867</v>
      </c>
      <c r="C3" s="1" t="s">
        <v>58</v>
      </c>
      <c r="D3" t="s">
        <v>2</v>
      </c>
      <c r="E3">
        <v>5000</v>
      </c>
      <c r="G3">
        <v>25000</v>
      </c>
      <c r="H3">
        <v>5000</v>
      </c>
      <c r="I3">
        <f t="shared" si="0"/>
        <v>5000</v>
      </c>
      <c r="K3" s="15">
        <f>SUM(0,F2:F36)</f>
        <v>47000</v>
      </c>
    </row>
    <row r="4" spans="1:11" x14ac:dyDescent="0.35">
      <c r="A4" t="s">
        <v>0</v>
      </c>
      <c r="B4" s="11">
        <v>6162067088</v>
      </c>
      <c r="C4" s="1" t="s">
        <v>1</v>
      </c>
      <c r="D4" t="s">
        <v>2</v>
      </c>
      <c r="E4">
        <v>10000</v>
      </c>
      <c r="G4">
        <v>40000</v>
      </c>
      <c r="H4">
        <v>10000</v>
      </c>
      <c r="I4">
        <f t="shared" si="0"/>
        <v>10000</v>
      </c>
      <c r="K4" s="15">
        <f>SUM(K29:K36)</f>
        <v>285000</v>
      </c>
    </row>
    <row r="5" spans="1:11" x14ac:dyDescent="0.35">
      <c r="A5" t="s">
        <v>54</v>
      </c>
      <c r="B5" s="11">
        <v>6154130787</v>
      </c>
      <c r="C5" s="1" t="s">
        <v>53</v>
      </c>
      <c r="D5" t="s">
        <v>2</v>
      </c>
      <c r="E5">
        <v>3500</v>
      </c>
      <c r="H5">
        <v>17500</v>
      </c>
      <c r="I5">
        <f t="shared" si="0"/>
        <v>17500</v>
      </c>
      <c r="K5" s="17">
        <f>SUM(K2:K4)</f>
        <v>1224500</v>
      </c>
    </row>
    <row r="6" spans="1:11" x14ac:dyDescent="0.35">
      <c r="A6" t="s">
        <v>5</v>
      </c>
      <c r="B6" s="11">
        <v>6166113521</v>
      </c>
      <c r="C6" s="1" t="s">
        <v>6</v>
      </c>
      <c r="D6" t="s">
        <v>2</v>
      </c>
      <c r="E6">
        <v>10000</v>
      </c>
      <c r="G6">
        <v>30000</v>
      </c>
      <c r="H6">
        <v>20000</v>
      </c>
      <c r="I6">
        <f t="shared" si="0"/>
        <v>20000</v>
      </c>
      <c r="K6" s="16"/>
    </row>
    <row r="7" spans="1:11" x14ac:dyDescent="0.35">
      <c r="A7" t="s">
        <v>24</v>
      </c>
      <c r="B7" s="11">
        <v>6165152398</v>
      </c>
      <c r="C7" s="1" t="s">
        <v>25</v>
      </c>
      <c r="D7" t="s">
        <v>2</v>
      </c>
      <c r="E7">
        <v>10000</v>
      </c>
      <c r="G7">
        <v>30000</v>
      </c>
      <c r="H7">
        <v>20000</v>
      </c>
      <c r="I7">
        <f t="shared" si="0"/>
        <v>20000</v>
      </c>
      <c r="K7" s="14">
        <f>I28+I34+I35</f>
        <v>150000</v>
      </c>
    </row>
    <row r="8" spans="1:11" x14ac:dyDescent="0.35">
      <c r="A8" t="s">
        <v>29</v>
      </c>
      <c r="B8" s="11">
        <v>6167127284</v>
      </c>
      <c r="C8" s="1" t="s">
        <v>30</v>
      </c>
      <c r="D8" t="s">
        <v>2</v>
      </c>
      <c r="E8">
        <v>10000</v>
      </c>
      <c r="G8">
        <v>30000</v>
      </c>
      <c r="H8">
        <v>20000</v>
      </c>
      <c r="I8">
        <f t="shared" si="0"/>
        <v>20000</v>
      </c>
    </row>
    <row r="9" spans="1:11" x14ac:dyDescent="0.35">
      <c r="A9" t="s">
        <v>3</v>
      </c>
      <c r="B9" s="11">
        <v>6165224846</v>
      </c>
      <c r="C9" s="1" t="s">
        <v>4</v>
      </c>
      <c r="D9" t="s">
        <v>2</v>
      </c>
      <c r="E9">
        <v>10000</v>
      </c>
      <c r="G9">
        <v>30000</v>
      </c>
      <c r="H9">
        <v>30000</v>
      </c>
      <c r="I9">
        <f t="shared" si="0"/>
        <v>30000</v>
      </c>
    </row>
    <row r="10" spans="1:11" x14ac:dyDescent="0.35">
      <c r="A10" t="s">
        <v>7</v>
      </c>
      <c r="B10" s="11">
        <v>6168081843</v>
      </c>
      <c r="C10" s="1" t="s">
        <v>8</v>
      </c>
      <c r="D10" t="s">
        <v>2</v>
      </c>
      <c r="E10">
        <v>10000</v>
      </c>
      <c r="G10">
        <v>30000</v>
      </c>
      <c r="H10">
        <v>30000</v>
      </c>
      <c r="I10">
        <f t="shared" si="0"/>
        <v>30000</v>
      </c>
    </row>
    <row r="11" spans="1:11" x14ac:dyDescent="0.35">
      <c r="A11" t="s">
        <v>9</v>
      </c>
      <c r="B11" s="11">
        <v>6164271963</v>
      </c>
      <c r="C11" s="1" t="s">
        <v>10</v>
      </c>
      <c r="D11" t="s">
        <v>2</v>
      </c>
      <c r="E11">
        <v>10000</v>
      </c>
      <c r="G11">
        <v>20000</v>
      </c>
      <c r="H11">
        <v>30000</v>
      </c>
      <c r="I11">
        <f t="shared" si="0"/>
        <v>30000</v>
      </c>
    </row>
    <row r="12" spans="1:11" x14ac:dyDescent="0.35">
      <c r="A12" t="s">
        <v>11</v>
      </c>
      <c r="B12" s="11">
        <v>611104384780</v>
      </c>
      <c r="C12" s="1" t="s">
        <v>12</v>
      </c>
      <c r="D12" t="s">
        <v>2</v>
      </c>
      <c r="E12">
        <v>10000</v>
      </c>
      <c r="G12">
        <v>30000</v>
      </c>
      <c r="H12">
        <v>30000</v>
      </c>
      <c r="I12">
        <f t="shared" si="0"/>
        <v>30000</v>
      </c>
    </row>
    <row r="13" spans="1:11" x14ac:dyDescent="0.35">
      <c r="A13" t="s">
        <v>13</v>
      </c>
      <c r="B13" s="11">
        <v>6162084767</v>
      </c>
      <c r="C13" s="1" t="s">
        <v>12</v>
      </c>
      <c r="D13" t="s">
        <v>2</v>
      </c>
      <c r="E13">
        <v>10000</v>
      </c>
      <c r="G13">
        <v>30000</v>
      </c>
      <c r="H13">
        <v>30000</v>
      </c>
      <c r="I13">
        <f t="shared" si="0"/>
        <v>30000</v>
      </c>
    </row>
    <row r="14" spans="1:11" x14ac:dyDescent="0.35">
      <c r="A14" t="s">
        <v>14</v>
      </c>
      <c r="B14" s="11">
        <v>616103707645</v>
      </c>
      <c r="C14" s="1" t="s">
        <v>15</v>
      </c>
      <c r="D14" t="s">
        <v>2</v>
      </c>
      <c r="E14">
        <v>10000</v>
      </c>
      <c r="G14">
        <v>30000</v>
      </c>
      <c r="H14">
        <v>30000</v>
      </c>
      <c r="I14">
        <f t="shared" si="0"/>
        <v>30000</v>
      </c>
    </row>
    <row r="15" spans="1:11" x14ac:dyDescent="0.35">
      <c r="A15" t="s">
        <v>16</v>
      </c>
      <c r="B15" s="11">
        <v>616502243434</v>
      </c>
      <c r="C15" s="1" t="s">
        <v>15</v>
      </c>
      <c r="D15" t="s">
        <v>2</v>
      </c>
      <c r="E15">
        <v>10000</v>
      </c>
      <c r="G15">
        <v>30000</v>
      </c>
      <c r="H15">
        <v>30000</v>
      </c>
      <c r="I15">
        <f t="shared" si="0"/>
        <v>30000</v>
      </c>
    </row>
    <row r="16" spans="1:11" x14ac:dyDescent="0.35">
      <c r="A16" t="s">
        <v>17</v>
      </c>
      <c r="B16" s="11">
        <v>6164128579</v>
      </c>
      <c r="C16" s="1" t="s">
        <v>15</v>
      </c>
      <c r="D16" t="s">
        <v>2</v>
      </c>
      <c r="E16">
        <v>10000</v>
      </c>
      <c r="G16">
        <v>30000</v>
      </c>
      <c r="H16">
        <v>30000</v>
      </c>
      <c r="I16">
        <f t="shared" si="0"/>
        <v>30000</v>
      </c>
    </row>
    <row r="17" spans="1:11" x14ac:dyDescent="0.35">
      <c r="A17" t="s">
        <v>20</v>
      </c>
      <c r="B17" s="11">
        <v>615303398897</v>
      </c>
      <c r="C17" s="1" t="s">
        <v>21</v>
      </c>
      <c r="D17" t="s">
        <v>2</v>
      </c>
      <c r="E17">
        <v>10000</v>
      </c>
      <c r="G17">
        <v>10000</v>
      </c>
      <c r="H17">
        <v>30000</v>
      </c>
      <c r="I17">
        <f t="shared" si="0"/>
        <v>30000</v>
      </c>
    </row>
    <row r="18" spans="1:11" x14ac:dyDescent="0.35">
      <c r="A18" t="s">
        <v>22</v>
      </c>
      <c r="B18" s="11">
        <v>6165126670</v>
      </c>
      <c r="C18" s="1" t="s">
        <v>21</v>
      </c>
      <c r="D18" t="s">
        <v>2</v>
      </c>
      <c r="E18">
        <v>10000</v>
      </c>
      <c r="G18">
        <v>30000</v>
      </c>
      <c r="H18">
        <v>30000</v>
      </c>
      <c r="I18">
        <f t="shared" si="0"/>
        <v>30000</v>
      </c>
    </row>
    <row r="19" spans="1:11" x14ac:dyDescent="0.35">
      <c r="A19" t="s">
        <v>26</v>
      </c>
      <c r="B19" s="11">
        <v>6162077985</v>
      </c>
      <c r="C19" s="1" t="s">
        <v>27</v>
      </c>
      <c r="D19" t="s">
        <v>2</v>
      </c>
      <c r="E19">
        <v>10000</v>
      </c>
      <c r="G19">
        <v>30000</v>
      </c>
      <c r="H19">
        <v>30000</v>
      </c>
      <c r="I19">
        <f t="shared" si="0"/>
        <v>30000</v>
      </c>
    </row>
    <row r="20" spans="1:11" x14ac:dyDescent="0.35">
      <c r="A20" t="s">
        <v>28</v>
      </c>
      <c r="B20" s="11">
        <v>6167123378</v>
      </c>
      <c r="C20" s="1" t="s">
        <v>27</v>
      </c>
      <c r="D20" t="s">
        <v>2</v>
      </c>
      <c r="E20">
        <v>10000</v>
      </c>
      <c r="G20">
        <v>30000</v>
      </c>
      <c r="H20">
        <v>30000</v>
      </c>
      <c r="I20">
        <f t="shared" si="0"/>
        <v>30000</v>
      </c>
    </row>
    <row r="21" spans="1:11" x14ac:dyDescent="0.35">
      <c r="A21" t="s">
        <v>31</v>
      </c>
      <c r="B21" s="11">
        <v>800006516</v>
      </c>
      <c r="C21" s="1" t="s">
        <v>32</v>
      </c>
      <c r="D21" t="s">
        <v>2</v>
      </c>
      <c r="E21">
        <v>10000</v>
      </c>
      <c r="G21">
        <v>20000</v>
      </c>
      <c r="H21">
        <v>30000</v>
      </c>
      <c r="I21">
        <f t="shared" si="0"/>
        <v>30000</v>
      </c>
    </row>
    <row r="22" spans="1:11" x14ac:dyDescent="0.35">
      <c r="A22" t="s">
        <v>33</v>
      </c>
      <c r="B22" s="11">
        <v>6164279426</v>
      </c>
      <c r="C22" s="1" t="s">
        <v>34</v>
      </c>
      <c r="D22" t="s">
        <v>2</v>
      </c>
      <c r="E22">
        <v>10000</v>
      </c>
      <c r="G22">
        <v>30000</v>
      </c>
      <c r="H22">
        <v>30000</v>
      </c>
      <c r="I22">
        <f t="shared" si="0"/>
        <v>30000</v>
      </c>
    </row>
    <row r="23" spans="1:11" x14ac:dyDescent="0.35">
      <c r="A23" t="s">
        <v>37</v>
      </c>
      <c r="B23" s="11">
        <v>6165178759</v>
      </c>
      <c r="C23" s="1" t="s">
        <v>38</v>
      </c>
      <c r="D23" t="s">
        <v>2</v>
      </c>
      <c r="E23">
        <v>10000</v>
      </c>
      <c r="H23">
        <v>30000</v>
      </c>
      <c r="I23">
        <f t="shared" si="0"/>
        <v>30000</v>
      </c>
    </row>
    <row r="24" spans="1:11" x14ac:dyDescent="0.35">
      <c r="A24" t="s">
        <v>39</v>
      </c>
      <c r="B24" s="11" t="s">
        <v>40</v>
      </c>
      <c r="C24" s="1" t="s">
        <v>41</v>
      </c>
      <c r="D24" t="s">
        <v>2</v>
      </c>
      <c r="E24">
        <v>10000</v>
      </c>
      <c r="G24">
        <v>30000</v>
      </c>
      <c r="H24">
        <v>30000</v>
      </c>
      <c r="I24">
        <f t="shared" si="0"/>
        <v>30000</v>
      </c>
    </row>
    <row r="25" spans="1:11" x14ac:dyDescent="0.35">
      <c r="A25" t="s">
        <v>46</v>
      </c>
      <c r="B25" s="11">
        <v>6163221550</v>
      </c>
      <c r="C25" s="1" t="s">
        <v>47</v>
      </c>
      <c r="D25" t="s">
        <v>2</v>
      </c>
      <c r="E25">
        <v>10000</v>
      </c>
      <c r="G25">
        <v>30000</v>
      </c>
      <c r="H25">
        <v>30000</v>
      </c>
      <c r="I25">
        <f t="shared" si="0"/>
        <v>30000</v>
      </c>
    </row>
    <row r="26" spans="1:11" x14ac:dyDescent="0.35">
      <c r="A26" t="s">
        <v>48</v>
      </c>
      <c r="B26" s="11">
        <v>6166111651</v>
      </c>
      <c r="C26" s="1" t="s">
        <v>49</v>
      </c>
      <c r="D26" t="s">
        <v>2</v>
      </c>
      <c r="E26">
        <v>10000</v>
      </c>
      <c r="G26">
        <v>30000</v>
      </c>
      <c r="H26">
        <v>30000</v>
      </c>
      <c r="I26">
        <f t="shared" si="0"/>
        <v>30000</v>
      </c>
    </row>
    <row r="27" spans="1:11" x14ac:dyDescent="0.35">
      <c r="A27" t="s">
        <v>50</v>
      </c>
      <c r="B27" s="11">
        <v>615108544199</v>
      </c>
      <c r="C27" s="1" t="s">
        <v>51</v>
      </c>
      <c r="D27" t="s">
        <v>2</v>
      </c>
      <c r="E27">
        <v>10000</v>
      </c>
      <c r="G27">
        <v>15000</v>
      </c>
      <c r="H27">
        <v>30000</v>
      </c>
      <c r="I27">
        <f t="shared" si="0"/>
        <v>30000</v>
      </c>
    </row>
    <row r="28" spans="1:11" x14ac:dyDescent="0.35">
      <c r="A28" s="2" t="s">
        <v>63</v>
      </c>
      <c r="B28" s="12">
        <v>800025533</v>
      </c>
      <c r="C28" s="3" t="s">
        <v>62</v>
      </c>
      <c r="D28" s="2" t="s">
        <v>2</v>
      </c>
      <c r="E28" s="2">
        <v>10000</v>
      </c>
      <c r="F28" s="2"/>
      <c r="G28" s="2"/>
      <c r="H28" s="2">
        <v>30000</v>
      </c>
      <c r="I28" s="2">
        <f t="shared" si="0"/>
        <v>30000</v>
      </c>
    </row>
    <row r="29" spans="1:11" x14ac:dyDescent="0.35">
      <c r="A29" t="s">
        <v>55</v>
      </c>
      <c r="B29" s="11">
        <v>3665810360</v>
      </c>
      <c r="C29" s="1" t="s">
        <v>56</v>
      </c>
      <c r="D29" t="s">
        <v>2</v>
      </c>
      <c r="E29">
        <v>5000</v>
      </c>
      <c r="G29">
        <v>25000</v>
      </c>
      <c r="H29">
        <v>50000</v>
      </c>
      <c r="I29">
        <f t="shared" si="0"/>
        <v>50000</v>
      </c>
      <c r="J29">
        <f>E29*3</f>
        <v>15000</v>
      </c>
      <c r="K29">
        <f>I29-J29</f>
        <v>35000</v>
      </c>
    </row>
    <row r="30" spans="1:11" x14ac:dyDescent="0.35">
      <c r="A30" t="s">
        <v>18</v>
      </c>
      <c r="B30" s="11">
        <v>6168103663</v>
      </c>
      <c r="C30" s="1" t="s">
        <v>19</v>
      </c>
      <c r="D30" t="s">
        <v>2</v>
      </c>
      <c r="E30">
        <v>10000</v>
      </c>
      <c r="F30">
        <v>10000</v>
      </c>
      <c r="H30">
        <v>70000</v>
      </c>
      <c r="I30">
        <f t="shared" si="0"/>
        <v>60000</v>
      </c>
      <c r="J30">
        <f t="shared" ref="J30:J36" si="1">E30*3</f>
        <v>30000</v>
      </c>
      <c r="K30">
        <f t="shared" ref="K30:K36" si="2">I30-J30</f>
        <v>30000</v>
      </c>
    </row>
    <row r="31" spans="1:11" x14ac:dyDescent="0.35">
      <c r="A31" t="s">
        <v>23</v>
      </c>
      <c r="B31" s="11">
        <v>6102041166</v>
      </c>
      <c r="C31" s="1" t="s">
        <v>21</v>
      </c>
      <c r="D31" t="s">
        <v>2</v>
      </c>
      <c r="E31">
        <v>10000</v>
      </c>
      <c r="F31">
        <v>7000</v>
      </c>
      <c r="H31">
        <v>67000</v>
      </c>
      <c r="I31">
        <f t="shared" si="0"/>
        <v>60000</v>
      </c>
      <c r="J31">
        <f t="shared" si="1"/>
        <v>30000</v>
      </c>
      <c r="K31">
        <f t="shared" si="2"/>
        <v>30000</v>
      </c>
    </row>
    <row r="32" spans="1:11" x14ac:dyDescent="0.35">
      <c r="A32" t="s">
        <v>35</v>
      </c>
      <c r="B32" s="11">
        <v>616117893896</v>
      </c>
      <c r="C32" s="1" t="s">
        <v>36</v>
      </c>
      <c r="D32" t="s">
        <v>2</v>
      </c>
      <c r="E32">
        <v>10000</v>
      </c>
      <c r="F32">
        <v>30000</v>
      </c>
      <c r="H32">
        <v>90000</v>
      </c>
      <c r="I32">
        <f t="shared" si="0"/>
        <v>60000</v>
      </c>
      <c r="J32">
        <f t="shared" si="1"/>
        <v>30000</v>
      </c>
      <c r="K32">
        <f t="shared" si="2"/>
        <v>30000</v>
      </c>
    </row>
    <row r="33" spans="1:11" x14ac:dyDescent="0.35">
      <c r="A33" t="s">
        <v>42</v>
      </c>
      <c r="B33" s="11">
        <v>6154164049</v>
      </c>
      <c r="C33" s="1" t="s">
        <v>43</v>
      </c>
      <c r="D33" t="s">
        <v>2</v>
      </c>
      <c r="E33">
        <v>10000</v>
      </c>
      <c r="H33">
        <v>60000</v>
      </c>
      <c r="I33">
        <f t="shared" si="0"/>
        <v>60000</v>
      </c>
      <c r="J33">
        <f t="shared" si="1"/>
        <v>30000</v>
      </c>
      <c r="K33">
        <f t="shared" si="2"/>
        <v>30000</v>
      </c>
    </row>
    <row r="34" spans="1:11" x14ac:dyDescent="0.35">
      <c r="A34" s="2" t="s">
        <v>59</v>
      </c>
      <c r="B34" s="12">
        <v>615424203334</v>
      </c>
      <c r="C34" s="3" t="s">
        <v>60</v>
      </c>
      <c r="D34" s="2" t="s">
        <v>2</v>
      </c>
      <c r="E34" s="2">
        <v>5000</v>
      </c>
      <c r="F34" s="2"/>
      <c r="G34" s="2"/>
      <c r="H34" s="2">
        <v>60000</v>
      </c>
      <c r="I34" s="2">
        <f t="shared" si="0"/>
        <v>60000</v>
      </c>
      <c r="J34">
        <f t="shared" si="1"/>
        <v>15000</v>
      </c>
      <c r="K34">
        <f t="shared" si="2"/>
        <v>45000</v>
      </c>
    </row>
    <row r="35" spans="1:11" x14ac:dyDescent="0.35">
      <c r="A35" s="2" t="s">
        <v>61</v>
      </c>
      <c r="B35" s="12">
        <v>771983509559</v>
      </c>
      <c r="C35" s="3" t="s">
        <v>62</v>
      </c>
      <c r="D35" s="2" t="s">
        <v>2</v>
      </c>
      <c r="E35" s="2">
        <v>5000</v>
      </c>
      <c r="F35" s="2"/>
      <c r="G35" s="2"/>
      <c r="H35" s="2">
        <v>60000</v>
      </c>
      <c r="I35" s="2">
        <f t="shared" si="0"/>
        <v>60000</v>
      </c>
      <c r="J35">
        <f t="shared" si="1"/>
        <v>15000</v>
      </c>
      <c r="K35">
        <f t="shared" si="2"/>
        <v>45000</v>
      </c>
    </row>
    <row r="36" spans="1:11" x14ac:dyDescent="0.35">
      <c r="A36" t="s">
        <v>44</v>
      </c>
      <c r="B36" s="11">
        <v>6168120010</v>
      </c>
      <c r="C36" s="1" t="s">
        <v>45</v>
      </c>
      <c r="D36" t="s">
        <v>2</v>
      </c>
      <c r="E36">
        <v>10000</v>
      </c>
      <c r="H36">
        <v>70000</v>
      </c>
      <c r="I36">
        <f t="shared" si="0"/>
        <v>70000</v>
      </c>
      <c r="J36">
        <f t="shared" si="1"/>
        <v>30000</v>
      </c>
      <c r="K36">
        <f t="shared" si="2"/>
        <v>40000</v>
      </c>
    </row>
  </sheetData>
  <sortState xmlns:xlrd2="http://schemas.microsoft.com/office/spreadsheetml/2017/richdata2" ref="A2:I36">
    <sortCondition ref="I1:I36"/>
  </sortState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6D12-8A7A-4A17-B632-BF5F326E2B4D}">
  <sheetPr codeName="Лист10"/>
  <dimension ref="A1:K16"/>
  <sheetViews>
    <sheetView zoomScale="115" zoomScaleNormal="115" workbookViewId="0">
      <selection activeCell="G33" sqref="G33"/>
    </sheetView>
  </sheetViews>
  <sheetFormatPr defaultRowHeight="14.5" x14ac:dyDescent="0.35"/>
  <cols>
    <col min="1" max="1" width="35" bestFit="1" customWidth="1"/>
    <col min="2" max="2" width="18.1796875" style="11" customWidth="1"/>
    <col min="3" max="3" width="18.453125" bestFit="1" customWidth="1"/>
    <col min="4" max="4" width="15.90625" bestFit="1" customWidth="1"/>
    <col min="5" max="5" width="9.453125" bestFit="1" customWidth="1"/>
    <col min="6" max="8" width="8.08984375" customWidth="1"/>
    <col min="10" max="10" width="17.1796875" bestFit="1" customWidth="1"/>
    <col min="11" max="11" width="10.36328125" bestFit="1" customWidth="1"/>
  </cols>
  <sheetData>
    <row r="1" spans="1:11" x14ac:dyDescent="0.35">
      <c r="A1" s="37" t="s">
        <v>64</v>
      </c>
      <c r="B1" s="43" t="s">
        <v>65</v>
      </c>
      <c r="C1" s="37" t="s">
        <v>66</v>
      </c>
      <c r="D1" s="37" t="s">
        <v>67</v>
      </c>
      <c r="E1" s="37" t="s">
        <v>68</v>
      </c>
      <c r="F1" s="37" t="s">
        <v>69</v>
      </c>
      <c r="G1" s="37" t="s">
        <v>70</v>
      </c>
      <c r="H1" s="37" t="s">
        <v>70</v>
      </c>
      <c r="I1" s="38"/>
    </row>
    <row r="2" spans="1:11" x14ac:dyDescent="0.35">
      <c r="A2" s="38" t="s">
        <v>175</v>
      </c>
      <c r="B2" s="44">
        <v>6163228919</v>
      </c>
      <c r="C2" s="38" t="s">
        <v>176</v>
      </c>
      <c r="D2" s="38" t="s">
        <v>2</v>
      </c>
      <c r="E2" s="38">
        <v>10000</v>
      </c>
      <c r="F2" s="38"/>
      <c r="G2" s="38">
        <v>50000</v>
      </c>
      <c r="H2" s="38">
        <v>10000</v>
      </c>
      <c r="I2" s="38">
        <f t="shared" ref="I2:I16" si="0">H2-F2</f>
        <v>10000</v>
      </c>
      <c r="K2" s="15">
        <f>SUM(I2:I9,J10:J16)</f>
        <v>315000</v>
      </c>
    </row>
    <row r="3" spans="1:11" x14ac:dyDescent="0.35">
      <c r="A3" s="38" t="s">
        <v>494</v>
      </c>
      <c r="B3" s="44">
        <v>6111014507</v>
      </c>
      <c r="C3" s="38" t="s">
        <v>495</v>
      </c>
      <c r="D3" s="38" t="s">
        <v>2</v>
      </c>
      <c r="E3" s="38">
        <v>10000</v>
      </c>
      <c r="F3" s="38"/>
      <c r="G3" s="38">
        <v>20000</v>
      </c>
      <c r="H3" s="38">
        <v>10000</v>
      </c>
      <c r="I3" s="38">
        <f t="shared" si="0"/>
        <v>10000</v>
      </c>
      <c r="K3" s="15">
        <v>0</v>
      </c>
    </row>
    <row r="4" spans="1:11" x14ac:dyDescent="0.35">
      <c r="A4" s="38" t="s">
        <v>112</v>
      </c>
      <c r="B4" s="44">
        <v>6101005670</v>
      </c>
      <c r="C4" s="38" t="s">
        <v>520</v>
      </c>
      <c r="D4" s="38" t="s">
        <v>2</v>
      </c>
      <c r="E4" s="38">
        <v>10000</v>
      </c>
      <c r="F4" s="38"/>
      <c r="G4" s="38">
        <v>30000</v>
      </c>
      <c r="H4" s="38">
        <v>10000</v>
      </c>
      <c r="I4" s="38">
        <f t="shared" si="0"/>
        <v>10000</v>
      </c>
      <c r="K4" s="15">
        <f>SUM(K10:K16)</f>
        <v>265000</v>
      </c>
    </row>
    <row r="5" spans="1:11" x14ac:dyDescent="0.35">
      <c r="A5" s="38" t="s">
        <v>522</v>
      </c>
      <c r="B5" s="44">
        <v>615398497325</v>
      </c>
      <c r="C5" s="38" t="s">
        <v>523</v>
      </c>
      <c r="D5" s="38" t="s">
        <v>2</v>
      </c>
      <c r="E5" s="38">
        <v>10000</v>
      </c>
      <c r="F5" s="38"/>
      <c r="G5" s="38">
        <v>25000</v>
      </c>
      <c r="H5" s="38">
        <v>10000</v>
      </c>
      <c r="I5" s="38">
        <f t="shared" si="0"/>
        <v>10000</v>
      </c>
      <c r="K5" s="17">
        <f>SUM(K2:K4)</f>
        <v>580000</v>
      </c>
    </row>
    <row r="6" spans="1:11" x14ac:dyDescent="0.35">
      <c r="A6" s="38" t="s">
        <v>779</v>
      </c>
      <c r="B6" s="44">
        <v>611203103408</v>
      </c>
      <c r="C6" s="38" t="s">
        <v>780</v>
      </c>
      <c r="D6" s="38" t="s">
        <v>2</v>
      </c>
      <c r="E6" s="38">
        <v>10000</v>
      </c>
      <c r="F6" s="38"/>
      <c r="G6" s="38">
        <v>30000</v>
      </c>
      <c r="H6" s="38">
        <v>20000</v>
      </c>
      <c r="I6" s="38">
        <f t="shared" si="0"/>
        <v>20000</v>
      </c>
      <c r="K6" s="15"/>
    </row>
    <row r="7" spans="1:11" x14ac:dyDescent="0.35">
      <c r="A7" s="38" t="s">
        <v>157</v>
      </c>
      <c r="B7" s="44">
        <v>6161093222</v>
      </c>
      <c r="C7" s="38" t="s">
        <v>77</v>
      </c>
      <c r="D7" s="38" t="s">
        <v>2</v>
      </c>
      <c r="E7" s="38">
        <v>10000</v>
      </c>
      <c r="F7" s="38"/>
      <c r="G7" s="38">
        <v>30000</v>
      </c>
      <c r="H7" s="38">
        <v>30000</v>
      </c>
      <c r="I7" s="38">
        <f t="shared" si="0"/>
        <v>30000</v>
      </c>
      <c r="K7" s="18">
        <f>H11+H13+H14+H15</f>
        <v>220000</v>
      </c>
    </row>
    <row r="8" spans="1:11" x14ac:dyDescent="0.35">
      <c r="A8" s="38" t="s">
        <v>776</v>
      </c>
      <c r="B8" s="44">
        <v>6161093751</v>
      </c>
      <c r="C8" s="38" t="s">
        <v>93</v>
      </c>
      <c r="D8" s="38" t="s">
        <v>2</v>
      </c>
      <c r="E8" s="38">
        <v>10000</v>
      </c>
      <c r="F8" s="38"/>
      <c r="G8" s="38">
        <v>30000</v>
      </c>
      <c r="H8" s="38">
        <v>30000</v>
      </c>
      <c r="I8" s="38">
        <f t="shared" si="0"/>
        <v>30000</v>
      </c>
    </row>
    <row r="9" spans="1:11" x14ac:dyDescent="0.35">
      <c r="A9" s="38" t="s">
        <v>777</v>
      </c>
      <c r="B9" s="44">
        <v>6165164756</v>
      </c>
      <c r="C9" s="38" t="s">
        <v>93</v>
      </c>
      <c r="D9" s="38" t="s">
        <v>2</v>
      </c>
      <c r="E9" s="38">
        <v>10000</v>
      </c>
      <c r="F9" s="38"/>
      <c r="G9" s="38">
        <v>30000</v>
      </c>
      <c r="H9" s="38">
        <v>30000</v>
      </c>
      <c r="I9" s="38">
        <f t="shared" si="0"/>
        <v>30000</v>
      </c>
    </row>
    <row r="10" spans="1:11" x14ac:dyDescent="0.35">
      <c r="A10" s="38" t="s">
        <v>519</v>
      </c>
      <c r="B10" s="44">
        <v>616606591355</v>
      </c>
      <c r="C10" s="38" t="s">
        <v>520</v>
      </c>
      <c r="D10" s="38" t="s">
        <v>2</v>
      </c>
      <c r="E10" s="38">
        <v>10000</v>
      </c>
      <c r="F10" s="38"/>
      <c r="G10" s="38">
        <v>25000</v>
      </c>
      <c r="H10" s="38">
        <v>40000</v>
      </c>
      <c r="I10" s="38">
        <f t="shared" si="0"/>
        <v>40000</v>
      </c>
      <c r="J10" s="38">
        <f>E10*3</f>
        <v>30000</v>
      </c>
      <c r="K10" s="38">
        <f>I10-J10</f>
        <v>10000</v>
      </c>
    </row>
    <row r="11" spans="1:11" x14ac:dyDescent="0.35">
      <c r="A11" s="39" t="s">
        <v>785</v>
      </c>
      <c r="B11" s="45">
        <v>6154168734</v>
      </c>
      <c r="C11" s="39" t="s">
        <v>784</v>
      </c>
      <c r="D11" s="39" t="s">
        <v>2</v>
      </c>
      <c r="E11" s="39">
        <v>10000</v>
      </c>
      <c r="F11" s="39"/>
      <c r="G11" s="39"/>
      <c r="H11" s="39">
        <v>40000</v>
      </c>
      <c r="I11" s="38">
        <f t="shared" si="0"/>
        <v>40000</v>
      </c>
      <c r="J11" s="38">
        <f t="shared" ref="J11:J16" si="1">E11*3</f>
        <v>30000</v>
      </c>
      <c r="K11" s="38">
        <f t="shared" ref="K11:K16" si="2">I11-J11</f>
        <v>10000</v>
      </c>
    </row>
    <row r="12" spans="1:11" x14ac:dyDescent="0.35">
      <c r="A12" s="38" t="s">
        <v>778</v>
      </c>
      <c r="B12" s="44">
        <v>6147029850</v>
      </c>
      <c r="C12" s="38" t="s">
        <v>145</v>
      </c>
      <c r="D12" s="38" t="s">
        <v>2</v>
      </c>
      <c r="E12" s="38">
        <v>10000</v>
      </c>
      <c r="F12" s="38"/>
      <c r="G12" s="38"/>
      <c r="H12" s="38">
        <v>50000</v>
      </c>
      <c r="I12" s="38">
        <f t="shared" si="0"/>
        <v>50000</v>
      </c>
      <c r="J12" s="38">
        <f t="shared" si="1"/>
        <v>30000</v>
      </c>
      <c r="K12" s="38">
        <f t="shared" si="2"/>
        <v>20000</v>
      </c>
    </row>
    <row r="13" spans="1:11" x14ac:dyDescent="0.35">
      <c r="A13" s="39" t="s">
        <v>781</v>
      </c>
      <c r="B13" s="45">
        <v>613002410787</v>
      </c>
      <c r="C13" s="39" t="s">
        <v>782</v>
      </c>
      <c r="D13" s="39" t="s">
        <v>2</v>
      </c>
      <c r="E13" s="39">
        <v>5000</v>
      </c>
      <c r="F13" s="39"/>
      <c r="G13" s="39"/>
      <c r="H13" s="39">
        <v>60000</v>
      </c>
      <c r="I13" s="38">
        <f t="shared" si="0"/>
        <v>60000</v>
      </c>
      <c r="J13" s="38">
        <f t="shared" si="1"/>
        <v>15000</v>
      </c>
      <c r="K13" s="38">
        <f t="shared" si="2"/>
        <v>45000</v>
      </c>
    </row>
    <row r="14" spans="1:11" x14ac:dyDescent="0.35">
      <c r="A14" s="39" t="s">
        <v>783</v>
      </c>
      <c r="B14" s="45">
        <v>6165232011</v>
      </c>
      <c r="C14" s="39" t="s">
        <v>784</v>
      </c>
      <c r="D14" s="39" t="s">
        <v>2</v>
      </c>
      <c r="E14" s="39">
        <v>5000</v>
      </c>
      <c r="F14" s="39"/>
      <c r="G14" s="39"/>
      <c r="H14" s="39">
        <v>60000</v>
      </c>
      <c r="I14" s="38">
        <f t="shared" si="0"/>
        <v>60000</v>
      </c>
      <c r="J14" s="38">
        <f t="shared" si="1"/>
        <v>15000</v>
      </c>
      <c r="K14" s="38">
        <f t="shared" si="2"/>
        <v>45000</v>
      </c>
    </row>
    <row r="15" spans="1:11" x14ac:dyDescent="0.35">
      <c r="A15" s="39" t="s">
        <v>786</v>
      </c>
      <c r="B15" s="45">
        <v>615518652409</v>
      </c>
      <c r="C15" s="39" t="s">
        <v>787</v>
      </c>
      <c r="D15" s="39" t="s">
        <v>2</v>
      </c>
      <c r="E15" s="39">
        <v>5000</v>
      </c>
      <c r="F15" s="39"/>
      <c r="G15" s="39"/>
      <c r="H15" s="39">
        <v>60000</v>
      </c>
      <c r="I15" s="38">
        <f t="shared" si="0"/>
        <v>60000</v>
      </c>
      <c r="J15" s="38">
        <f t="shared" si="1"/>
        <v>15000</v>
      </c>
      <c r="K15" s="38">
        <f t="shared" si="2"/>
        <v>45000</v>
      </c>
    </row>
    <row r="16" spans="1:11" x14ac:dyDescent="0.35">
      <c r="A16" s="38" t="s">
        <v>507</v>
      </c>
      <c r="B16" s="44">
        <v>6166086518</v>
      </c>
      <c r="C16" s="38" t="s">
        <v>145</v>
      </c>
      <c r="D16" s="38" t="s">
        <v>2</v>
      </c>
      <c r="E16" s="38">
        <v>10000</v>
      </c>
      <c r="F16" s="38"/>
      <c r="G16" s="38">
        <v>51700</v>
      </c>
      <c r="H16" s="38">
        <v>120000</v>
      </c>
      <c r="I16" s="38">
        <f t="shared" si="0"/>
        <v>120000</v>
      </c>
      <c r="J16" s="38">
        <f t="shared" si="1"/>
        <v>30000</v>
      </c>
      <c r="K16" s="38">
        <f t="shared" si="2"/>
        <v>90000</v>
      </c>
    </row>
  </sheetData>
  <sortState xmlns:xlrd2="http://schemas.microsoft.com/office/spreadsheetml/2017/richdata2" ref="A2:I16">
    <sortCondition ref="I1:I16"/>
  </sortState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6B87-492A-4F6D-AD4C-6B704189B871}">
  <sheetPr codeName="Лист11"/>
  <dimension ref="A1:K19"/>
  <sheetViews>
    <sheetView zoomScale="85" zoomScaleNormal="85" workbookViewId="0">
      <selection activeCell="K3" sqref="K3"/>
    </sheetView>
  </sheetViews>
  <sheetFormatPr defaultRowHeight="14.5" x14ac:dyDescent="0.35"/>
  <cols>
    <col min="1" max="1" width="30.08984375" bestFit="1" customWidth="1"/>
    <col min="2" max="2" width="13.54296875" style="11" bestFit="1" customWidth="1"/>
    <col min="3" max="3" width="18.453125" bestFit="1" customWidth="1"/>
    <col min="4" max="4" width="15.90625" bestFit="1" customWidth="1"/>
    <col min="11" max="11" width="10.36328125" bestFit="1" customWidth="1"/>
  </cols>
  <sheetData>
    <row r="1" spans="1:11" x14ac:dyDescent="0.35">
      <c r="A1" s="40" t="s">
        <v>64</v>
      </c>
      <c r="B1" s="47" t="s">
        <v>65</v>
      </c>
      <c r="C1" s="40" t="s">
        <v>66</v>
      </c>
      <c r="D1" s="40" t="s">
        <v>67</v>
      </c>
      <c r="E1" s="40" t="s">
        <v>68</v>
      </c>
      <c r="F1" s="40" t="s">
        <v>69</v>
      </c>
      <c r="G1" s="40" t="s">
        <v>70</v>
      </c>
      <c r="H1" s="40" t="s">
        <v>70</v>
      </c>
    </row>
    <row r="2" spans="1:11" x14ac:dyDescent="0.35">
      <c r="A2" t="s">
        <v>146</v>
      </c>
      <c r="B2" s="11">
        <v>6165181744</v>
      </c>
      <c r="C2" t="s">
        <v>77</v>
      </c>
      <c r="D2" t="s">
        <v>2</v>
      </c>
      <c r="E2">
        <v>10000</v>
      </c>
      <c r="G2">
        <v>50000</v>
      </c>
      <c r="H2">
        <v>10000</v>
      </c>
      <c r="I2">
        <f t="shared" ref="I2:I19" si="0">H2-F2</f>
        <v>10000</v>
      </c>
      <c r="K2" s="21">
        <f>SUM(I2:I14,J15:J19)</f>
        <v>361000</v>
      </c>
    </row>
    <row r="3" spans="1:11" x14ac:dyDescent="0.35">
      <c r="A3" t="s">
        <v>147</v>
      </c>
      <c r="B3" s="11">
        <v>6163106572</v>
      </c>
      <c r="C3" t="s">
        <v>148</v>
      </c>
      <c r="D3" t="s">
        <v>2</v>
      </c>
      <c r="E3">
        <v>10000</v>
      </c>
      <c r="G3">
        <v>50000</v>
      </c>
      <c r="H3">
        <v>10000</v>
      </c>
      <c r="I3">
        <f t="shared" si="0"/>
        <v>10000</v>
      </c>
      <c r="K3" s="21">
        <f>SUM(F2:F19)</f>
        <v>60000</v>
      </c>
    </row>
    <row r="4" spans="1:11" x14ac:dyDescent="0.35">
      <c r="A4" t="s">
        <v>97</v>
      </c>
      <c r="B4" s="11">
        <v>6168069324</v>
      </c>
      <c r="C4" t="s">
        <v>79</v>
      </c>
      <c r="D4" t="s">
        <v>2</v>
      </c>
      <c r="E4">
        <v>10000</v>
      </c>
      <c r="G4">
        <v>40000</v>
      </c>
      <c r="H4">
        <v>10000</v>
      </c>
      <c r="I4">
        <f>H4-F4</f>
        <v>10000</v>
      </c>
      <c r="K4" s="21">
        <f>SUM(K15:K19)</f>
        <v>160000</v>
      </c>
    </row>
    <row r="5" spans="1:11" x14ac:dyDescent="0.35">
      <c r="A5" t="s">
        <v>149</v>
      </c>
      <c r="B5" s="11">
        <v>6154561494</v>
      </c>
      <c r="C5" t="s">
        <v>150</v>
      </c>
      <c r="D5" t="s">
        <v>2</v>
      </c>
      <c r="E5">
        <v>10000</v>
      </c>
      <c r="G5">
        <v>50000</v>
      </c>
      <c r="H5">
        <v>10000</v>
      </c>
      <c r="I5">
        <f t="shared" si="0"/>
        <v>10000</v>
      </c>
      <c r="K5" s="41">
        <f>SUM(K2:K4)</f>
        <v>581000</v>
      </c>
    </row>
    <row r="6" spans="1:11" x14ac:dyDescent="0.35">
      <c r="A6" t="s">
        <v>153</v>
      </c>
      <c r="B6" s="11">
        <v>6165233819</v>
      </c>
      <c r="C6" t="s">
        <v>154</v>
      </c>
      <c r="D6" t="s">
        <v>2</v>
      </c>
      <c r="E6">
        <v>10000</v>
      </c>
      <c r="G6">
        <v>35000</v>
      </c>
      <c r="H6">
        <v>10000</v>
      </c>
      <c r="I6">
        <f t="shared" si="0"/>
        <v>10000</v>
      </c>
    </row>
    <row r="7" spans="1:11" x14ac:dyDescent="0.35">
      <c r="A7" t="s">
        <v>343</v>
      </c>
      <c r="B7" s="11">
        <v>344221610414</v>
      </c>
      <c r="C7" t="s">
        <v>344</v>
      </c>
      <c r="D7" t="s">
        <v>2</v>
      </c>
      <c r="E7">
        <v>10000</v>
      </c>
      <c r="G7">
        <v>30000</v>
      </c>
      <c r="H7">
        <v>10000</v>
      </c>
      <c r="I7">
        <f t="shared" si="0"/>
        <v>10000</v>
      </c>
      <c r="K7" s="42">
        <f>SUM(H18:H19)</f>
        <v>120000</v>
      </c>
    </row>
    <row r="8" spans="1:11" x14ac:dyDescent="0.35">
      <c r="A8" t="s">
        <v>528</v>
      </c>
      <c r="B8" s="11">
        <v>6163227810</v>
      </c>
      <c r="C8" t="s">
        <v>166</v>
      </c>
      <c r="D8" t="s">
        <v>2</v>
      </c>
      <c r="E8">
        <v>10000</v>
      </c>
      <c r="G8">
        <v>25000</v>
      </c>
      <c r="H8">
        <v>10000</v>
      </c>
      <c r="I8">
        <f t="shared" si="0"/>
        <v>10000</v>
      </c>
    </row>
    <row r="9" spans="1:11" x14ac:dyDescent="0.35">
      <c r="A9" t="s">
        <v>790</v>
      </c>
      <c r="B9" s="11">
        <v>6164246452</v>
      </c>
      <c r="C9" t="s">
        <v>19</v>
      </c>
      <c r="D9" t="s">
        <v>2</v>
      </c>
      <c r="E9">
        <v>7000</v>
      </c>
      <c r="G9">
        <v>7000</v>
      </c>
      <c r="H9">
        <v>21000</v>
      </c>
      <c r="I9">
        <f t="shared" si="0"/>
        <v>21000</v>
      </c>
    </row>
    <row r="10" spans="1:11" x14ac:dyDescent="0.35">
      <c r="A10" t="s">
        <v>789</v>
      </c>
      <c r="B10" s="11">
        <v>6166089029</v>
      </c>
      <c r="C10" t="s">
        <v>15</v>
      </c>
      <c r="D10" t="s">
        <v>2</v>
      </c>
      <c r="E10">
        <v>10000</v>
      </c>
      <c r="G10">
        <v>30000</v>
      </c>
      <c r="H10">
        <v>30000</v>
      </c>
      <c r="I10">
        <f t="shared" si="0"/>
        <v>30000</v>
      </c>
    </row>
    <row r="11" spans="1:11" x14ac:dyDescent="0.35">
      <c r="A11" t="s">
        <v>29</v>
      </c>
      <c r="B11" s="11">
        <v>6167127284</v>
      </c>
      <c r="C11" t="s">
        <v>30</v>
      </c>
      <c r="D11" t="s">
        <v>2</v>
      </c>
      <c r="E11">
        <v>10000</v>
      </c>
      <c r="G11">
        <v>50000</v>
      </c>
      <c r="H11">
        <v>30000</v>
      </c>
      <c r="I11">
        <f t="shared" si="0"/>
        <v>30000</v>
      </c>
    </row>
    <row r="12" spans="1:11" x14ac:dyDescent="0.35">
      <c r="A12" t="s">
        <v>794</v>
      </c>
      <c r="B12" s="11">
        <v>6168110269</v>
      </c>
      <c r="C12" t="s">
        <v>301</v>
      </c>
      <c r="D12" t="s">
        <v>2</v>
      </c>
      <c r="E12">
        <v>10000</v>
      </c>
      <c r="G12">
        <v>20000</v>
      </c>
      <c r="H12">
        <v>30000</v>
      </c>
      <c r="I12">
        <f t="shared" si="0"/>
        <v>30000</v>
      </c>
    </row>
    <row r="13" spans="1:11" x14ac:dyDescent="0.35">
      <c r="A13" t="s">
        <v>50</v>
      </c>
      <c r="B13" s="11">
        <v>615108544199</v>
      </c>
      <c r="C13" t="s">
        <v>51</v>
      </c>
      <c r="D13" t="s">
        <v>2</v>
      </c>
      <c r="E13">
        <v>10000</v>
      </c>
      <c r="G13">
        <v>45000</v>
      </c>
      <c r="H13">
        <v>30000</v>
      </c>
      <c r="I13">
        <f t="shared" si="0"/>
        <v>30000</v>
      </c>
    </row>
    <row r="14" spans="1:11" x14ac:dyDescent="0.35">
      <c r="A14" t="s">
        <v>795</v>
      </c>
      <c r="B14" s="11">
        <v>6167094046</v>
      </c>
      <c r="C14" t="s">
        <v>796</v>
      </c>
      <c r="D14" t="s">
        <v>2</v>
      </c>
      <c r="E14">
        <v>10000</v>
      </c>
      <c r="G14">
        <v>30000</v>
      </c>
      <c r="H14">
        <v>30000</v>
      </c>
      <c r="I14">
        <f t="shared" si="0"/>
        <v>30000</v>
      </c>
    </row>
    <row r="15" spans="1:11" x14ac:dyDescent="0.35">
      <c r="A15" t="s">
        <v>792</v>
      </c>
      <c r="B15" s="11">
        <v>613702253441</v>
      </c>
      <c r="C15" t="s">
        <v>793</v>
      </c>
      <c r="D15" t="s">
        <v>2</v>
      </c>
      <c r="E15">
        <v>10000</v>
      </c>
      <c r="F15">
        <v>60000</v>
      </c>
      <c r="H15">
        <v>100000</v>
      </c>
      <c r="I15">
        <f t="shared" si="0"/>
        <v>40000</v>
      </c>
      <c r="J15">
        <f>E15*3</f>
        <v>30000</v>
      </c>
      <c r="K15">
        <f>I15-J15</f>
        <v>10000</v>
      </c>
    </row>
    <row r="16" spans="1:11" x14ac:dyDescent="0.35">
      <c r="A16" t="s">
        <v>788</v>
      </c>
      <c r="B16" s="11">
        <v>2807008876</v>
      </c>
      <c r="C16" t="s">
        <v>15</v>
      </c>
      <c r="D16" t="s">
        <v>2</v>
      </c>
      <c r="E16">
        <v>10000</v>
      </c>
      <c r="H16">
        <v>60000</v>
      </c>
      <c r="I16">
        <f t="shared" si="0"/>
        <v>60000</v>
      </c>
      <c r="J16">
        <f>E16*3</f>
        <v>30000</v>
      </c>
      <c r="K16">
        <f>I16-J16</f>
        <v>30000</v>
      </c>
    </row>
    <row r="17" spans="1:11" x14ac:dyDescent="0.35">
      <c r="A17" t="s">
        <v>791</v>
      </c>
      <c r="B17" s="11">
        <v>6148013309</v>
      </c>
      <c r="C17" t="s">
        <v>19</v>
      </c>
      <c r="D17" t="s">
        <v>2</v>
      </c>
      <c r="E17">
        <v>10000</v>
      </c>
      <c r="H17">
        <v>60000</v>
      </c>
      <c r="I17">
        <f t="shared" si="0"/>
        <v>60000</v>
      </c>
      <c r="J17">
        <f t="shared" ref="J17:J19" si="1">E17*3</f>
        <v>30000</v>
      </c>
      <c r="K17">
        <f t="shared" ref="K17:K19" si="2">I17-J17</f>
        <v>30000</v>
      </c>
    </row>
    <row r="18" spans="1:11" x14ac:dyDescent="0.35">
      <c r="A18" s="2" t="s">
        <v>797</v>
      </c>
      <c r="B18" s="12">
        <v>6164321371</v>
      </c>
      <c r="C18" s="2" t="s">
        <v>798</v>
      </c>
      <c r="D18" s="2" t="s">
        <v>2</v>
      </c>
      <c r="E18" s="2">
        <v>5000</v>
      </c>
      <c r="F18" s="2"/>
      <c r="G18" s="2"/>
      <c r="H18" s="2">
        <v>60000</v>
      </c>
      <c r="I18" s="2">
        <f t="shared" si="0"/>
        <v>60000</v>
      </c>
      <c r="J18">
        <f t="shared" si="1"/>
        <v>15000</v>
      </c>
      <c r="K18">
        <f>I18-J18</f>
        <v>45000</v>
      </c>
    </row>
    <row r="19" spans="1:11" x14ac:dyDescent="0.35">
      <c r="A19" s="2" t="s">
        <v>799</v>
      </c>
      <c r="B19" s="12">
        <v>6154572506</v>
      </c>
      <c r="C19" s="2" t="s">
        <v>800</v>
      </c>
      <c r="D19" s="2" t="s">
        <v>2</v>
      </c>
      <c r="E19" s="2">
        <v>5000</v>
      </c>
      <c r="F19" s="2"/>
      <c r="G19" s="2"/>
      <c r="H19" s="2">
        <v>60000</v>
      </c>
      <c r="I19" s="2">
        <f t="shared" si="0"/>
        <v>60000</v>
      </c>
      <c r="J19">
        <f t="shared" si="1"/>
        <v>15000</v>
      </c>
      <c r="K19">
        <f t="shared" si="2"/>
        <v>45000</v>
      </c>
    </row>
  </sheetData>
  <sortState xmlns:xlrd2="http://schemas.microsoft.com/office/spreadsheetml/2017/richdata2" ref="A2:I19">
    <sortCondition ref="I1:I19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2A24-E37A-421C-93B7-B4EA560A8B32}">
  <sheetPr codeName="Лист12"/>
  <dimension ref="A1:J32"/>
  <sheetViews>
    <sheetView zoomScaleNormal="100" workbookViewId="0">
      <selection activeCell="G2" sqref="G2:G30"/>
    </sheetView>
  </sheetViews>
  <sheetFormatPr defaultRowHeight="14.5" x14ac:dyDescent="0.35"/>
  <cols>
    <col min="1" max="1" width="32.08984375" bestFit="1" customWidth="1"/>
    <col min="2" max="2" width="12" bestFit="1" customWidth="1"/>
    <col min="3" max="3" width="18.453125" bestFit="1" customWidth="1"/>
    <col min="4" max="4" width="18" bestFit="1" customWidth="1"/>
    <col min="5" max="5" width="11.90625" customWidth="1"/>
    <col min="6" max="6" width="8.7265625" customWidth="1"/>
    <col min="7" max="7" width="10.26953125" customWidth="1"/>
    <col min="8" max="8" width="9.1796875" customWidth="1"/>
    <col min="10" max="10" width="9.90625" bestFit="1" customWidth="1"/>
  </cols>
  <sheetData>
    <row r="1" spans="1:10" x14ac:dyDescent="0.35">
      <c r="A1" s="71" t="s">
        <v>64</v>
      </c>
      <c r="B1" s="71" t="s">
        <v>65</v>
      </c>
      <c r="C1" s="71" t="s">
        <v>66</v>
      </c>
      <c r="D1" s="71" t="s">
        <v>67</v>
      </c>
      <c r="E1" s="71" t="s">
        <v>68</v>
      </c>
      <c r="F1" s="71" t="s">
        <v>69</v>
      </c>
      <c r="G1" s="71" t="s">
        <v>70</v>
      </c>
      <c r="H1" s="71" t="s">
        <v>70</v>
      </c>
    </row>
    <row r="2" spans="1:10" x14ac:dyDescent="0.35">
      <c r="A2" t="s">
        <v>514</v>
      </c>
      <c r="B2">
        <v>6154107756</v>
      </c>
      <c r="C2" t="s">
        <v>53</v>
      </c>
      <c r="D2" t="s">
        <v>2</v>
      </c>
      <c r="E2">
        <v>10000</v>
      </c>
      <c r="G2">
        <v>30000</v>
      </c>
      <c r="H2">
        <v>5000</v>
      </c>
      <c r="J2" s="21">
        <f>SUM(H2:H27,I28:I32)</f>
        <v>658000</v>
      </c>
    </row>
    <row r="3" spans="1:10" x14ac:dyDescent="0.35">
      <c r="A3" t="s">
        <v>526</v>
      </c>
      <c r="B3">
        <v>772702968390</v>
      </c>
      <c r="C3" t="s">
        <v>166</v>
      </c>
      <c r="D3" t="s">
        <v>2</v>
      </c>
      <c r="E3">
        <v>10000</v>
      </c>
      <c r="G3">
        <v>30000</v>
      </c>
      <c r="H3">
        <v>5000</v>
      </c>
      <c r="J3" s="21">
        <v>0</v>
      </c>
    </row>
    <row r="4" spans="1:10" x14ac:dyDescent="0.35">
      <c r="A4" t="s">
        <v>95</v>
      </c>
      <c r="B4">
        <v>6163003802</v>
      </c>
      <c r="C4" t="s">
        <v>96</v>
      </c>
      <c r="D4" t="s">
        <v>2</v>
      </c>
      <c r="E4">
        <v>10000</v>
      </c>
      <c r="G4">
        <v>50000</v>
      </c>
      <c r="H4">
        <v>10000</v>
      </c>
      <c r="J4" s="21">
        <f>SUM(J28:J32)</f>
        <v>170000</v>
      </c>
    </row>
    <row r="5" spans="1:10" x14ac:dyDescent="0.35">
      <c r="A5" t="s">
        <v>78</v>
      </c>
      <c r="B5">
        <v>814173612</v>
      </c>
      <c r="C5" t="s">
        <v>79</v>
      </c>
      <c r="D5" t="s">
        <v>2</v>
      </c>
      <c r="E5">
        <v>10000</v>
      </c>
      <c r="G5">
        <v>50000</v>
      </c>
      <c r="H5">
        <v>10000</v>
      </c>
      <c r="J5" s="41">
        <f>J2+J4</f>
        <v>828000</v>
      </c>
    </row>
    <row r="6" spans="1:10" x14ac:dyDescent="0.35">
      <c r="A6" t="s">
        <v>106</v>
      </c>
      <c r="B6">
        <v>6167209138</v>
      </c>
      <c r="C6" t="s">
        <v>107</v>
      </c>
      <c r="D6" t="s">
        <v>2</v>
      </c>
      <c r="E6">
        <v>10000</v>
      </c>
      <c r="G6">
        <v>40000</v>
      </c>
      <c r="H6">
        <v>10000</v>
      </c>
      <c r="J6" s="21"/>
    </row>
    <row r="7" spans="1:10" x14ac:dyDescent="0.35">
      <c r="A7" t="s">
        <v>108</v>
      </c>
      <c r="B7">
        <v>6163096959</v>
      </c>
      <c r="C7" t="s">
        <v>109</v>
      </c>
      <c r="D7" t="s">
        <v>2</v>
      </c>
      <c r="E7">
        <v>10000</v>
      </c>
      <c r="G7">
        <v>35000</v>
      </c>
      <c r="H7">
        <v>10000</v>
      </c>
      <c r="J7" s="42">
        <f>H27+H31+H32</f>
        <v>150000</v>
      </c>
    </row>
    <row r="8" spans="1:10" x14ac:dyDescent="0.35">
      <c r="A8" t="s">
        <v>470</v>
      </c>
      <c r="B8">
        <v>6163234905</v>
      </c>
      <c r="C8" t="s">
        <v>471</v>
      </c>
      <c r="D8" t="s">
        <v>2</v>
      </c>
      <c r="E8">
        <v>10000</v>
      </c>
      <c r="G8">
        <v>25000</v>
      </c>
      <c r="H8">
        <v>10000</v>
      </c>
    </row>
    <row r="9" spans="1:10" x14ac:dyDescent="0.35">
      <c r="A9" t="s">
        <v>485</v>
      </c>
      <c r="B9">
        <v>6141059777</v>
      </c>
      <c r="C9" t="s">
        <v>486</v>
      </c>
      <c r="D9" t="s">
        <v>2</v>
      </c>
      <c r="E9">
        <v>10000</v>
      </c>
      <c r="G9">
        <v>30000</v>
      </c>
      <c r="H9">
        <v>10000</v>
      </c>
    </row>
    <row r="10" spans="1:10" x14ac:dyDescent="0.35">
      <c r="A10" t="s">
        <v>527</v>
      </c>
      <c r="B10">
        <v>641511652401</v>
      </c>
      <c r="C10" t="s">
        <v>166</v>
      </c>
      <c r="D10" t="s">
        <v>2</v>
      </c>
      <c r="E10">
        <v>10000</v>
      </c>
      <c r="G10">
        <v>25000</v>
      </c>
      <c r="H10">
        <v>10000</v>
      </c>
    </row>
    <row r="11" spans="1:10" x14ac:dyDescent="0.35">
      <c r="A11" t="s">
        <v>821</v>
      </c>
      <c r="B11">
        <v>6168123130</v>
      </c>
      <c r="C11" t="s">
        <v>694</v>
      </c>
      <c r="D11" t="s">
        <v>2</v>
      </c>
      <c r="E11">
        <v>10000</v>
      </c>
      <c r="G11">
        <v>30000</v>
      </c>
      <c r="H11">
        <v>15000</v>
      </c>
    </row>
    <row r="12" spans="1:10" x14ac:dyDescent="0.35">
      <c r="A12" t="s">
        <v>807</v>
      </c>
      <c r="B12">
        <v>6161062048</v>
      </c>
      <c r="C12" t="s">
        <v>15</v>
      </c>
      <c r="D12" t="s">
        <v>2</v>
      </c>
      <c r="E12">
        <v>3000</v>
      </c>
      <c r="H12">
        <v>18000</v>
      </c>
    </row>
    <row r="13" spans="1:10" x14ac:dyDescent="0.35">
      <c r="A13" t="s">
        <v>810</v>
      </c>
      <c r="B13">
        <v>6166069400</v>
      </c>
      <c r="C13" t="s">
        <v>145</v>
      </c>
      <c r="D13" t="s">
        <v>2</v>
      </c>
      <c r="E13">
        <v>10000</v>
      </c>
      <c r="H13">
        <v>20000</v>
      </c>
    </row>
    <row r="14" spans="1:10" x14ac:dyDescent="0.35">
      <c r="A14" t="s">
        <v>0</v>
      </c>
      <c r="B14">
        <v>6162067088</v>
      </c>
      <c r="C14" t="s">
        <v>1</v>
      </c>
      <c r="D14" t="s">
        <v>2</v>
      </c>
      <c r="E14">
        <v>10000</v>
      </c>
      <c r="G14">
        <v>50000</v>
      </c>
      <c r="H14">
        <v>30000</v>
      </c>
    </row>
    <row r="15" spans="1:10" x14ac:dyDescent="0.35">
      <c r="A15" t="s">
        <v>803</v>
      </c>
      <c r="B15">
        <v>6167128746</v>
      </c>
      <c r="C15" t="s">
        <v>804</v>
      </c>
      <c r="D15" t="s">
        <v>2</v>
      </c>
      <c r="E15">
        <v>10000</v>
      </c>
      <c r="G15">
        <v>30000</v>
      </c>
      <c r="H15">
        <v>30000</v>
      </c>
    </row>
    <row r="16" spans="1:10" x14ac:dyDescent="0.35">
      <c r="A16" t="s">
        <v>805</v>
      </c>
      <c r="B16">
        <v>6161089843</v>
      </c>
      <c r="C16" t="s">
        <v>168</v>
      </c>
      <c r="D16" t="s">
        <v>2</v>
      </c>
      <c r="E16">
        <v>10000</v>
      </c>
      <c r="G16">
        <v>30000</v>
      </c>
      <c r="H16">
        <v>30000</v>
      </c>
    </row>
    <row r="17" spans="1:10" x14ac:dyDescent="0.35">
      <c r="A17" t="s">
        <v>806</v>
      </c>
      <c r="B17">
        <v>6163207475</v>
      </c>
      <c r="C17" t="s">
        <v>15</v>
      </c>
      <c r="D17" t="s">
        <v>2</v>
      </c>
      <c r="E17">
        <v>10000</v>
      </c>
      <c r="G17">
        <v>30000</v>
      </c>
      <c r="H17">
        <v>30000</v>
      </c>
    </row>
    <row r="18" spans="1:10" x14ac:dyDescent="0.35">
      <c r="A18" t="s">
        <v>808</v>
      </c>
      <c r="B18">
        <v>616813629141</v>
      </c>
      <c r="C18" t="s">
        <v>77</v>
      </c>
      <c r="D18" t="s">
        <v>2</v>
      </c>
      <c r="E18">
        <v>10000</v>
      </c>
      <c r="G18">
        <v>30000</v>
      </c>
      <c r="H18">
        <v>30000</v>
      </c>
    </row>
    <row r="19" spans="1:10" x14ac:dyDescent="0.35">
      <c r="A19" t="s">
        <v>809</v>
      </c>
      <c r="B19">
        <v>6114011769</v>
      </c>
      <c r="C19" t="s">
        <v>199</v>
      </c>
      <c r="D19" t="s">
        <v>2</v>
      </c>
      <c r="E19">
        <v>10000</v>
      </c>
      <c r="G19">
        <v>30000</v>
      </c>
      <c r="H19">
        <v>30000</v>
      </c>
    </row>
    <row r="20" spans="1:10" x14ac:dyDescent="0.35">
      <c r="A20" t="s">
        <v>811</v>
      </c>
      <c r="B20">
        <v>6163143528</v>
      </c>
      <c r="C20" t="s">
        <v>96</v>
      </c>
      <c r="D20" t="s">
        <v>2</v>
      </c>
      <c r="E20">
        <v>10000</v>
      </c>
      <c r="G20">
        <v>30000</v>
      </c>
      <c r="H20">
        <v>30000</v>
      </c>
    </row>
    <row r="21" spans="1:10" x14ac:dyDescent="0.35">
      <c r="A21" t="s">
        <v>812</v>
      </c>
      <c r="B21">
        <v>816002330</v>
      </c>
      <c r="C21" t="s">
        <v>79</v>
      </c>
      <c r="D21" t="s">
        <v>2</v>
      </c>
      <c r="E21">
        <v>10000</v>
      </c>
      <c r="G21">
        <v>30000</v>
      </c>
      <c r="H21">
        <v>30000</v>
      </c>
    </row>
    <row r="22" spans="1:10" x14ac:dyDescent="0.35">
      <c r="A22" t="s">
        <v>813</v>
      </c>
      <c r="B22">
        <v>6154160904</v>
      </c>
      <c r="C22" t="s">
        <v>79</v>
      </c>
      <c r="D22" t="s">
        <v>2</v>
      </c>
      <c r="E22">
        <v>10000</v>
      </c>
      <c r="G22">
        <v>30000</v>
      </c>
      <c r="H22">
        <v>30000</v>
      </c>
    </row>
    <row r="23" spans="1:10" x14ac:dyDescent="0.35">
      <c r="A23" t="s">
        <v>814</v>
      </c>
      <c r="B23">
        <v>616306516822</v>
      </c>
      <c r="C23" t="s">
        <v>30</v>
      </c>
      <c r="D23" t="s">
        <v>2</v>
      </c>
      <c r="E23">
        <v>10000</v>
      </c>
      <c r="G23">
        <v>30000</v>
      </c>
      <c r="H23">
        <v>30000</v>
      </c>
    </row>
    <row r="24" spans="1:10" x14ac:dyDescent="0.35">
      <c r="A24" t="s">
        <v>815</v>
      </c>
      <c r="B24">
        <v>6164133434</v>
      </c>
      <c r="C24" t="s">
        <v>288</v>
      </c>
      <c r="D24" t="s">
        <v>2</v>
      </c>
      <c r="E24">
        <v>10000</v>
      </c>
      <c r="G24">
        <v>30000</v>
      </c>
      <c r="H24">
        <v>30000</v>
      </c>
    </row>
    <row r="25" spans="1:10" x14ac:dyDescent="0.35">
      <c r="A25" t="s">
        <v>816</v>
      </c>
      <c r="B25">
        <v>6168104988</v>
      </c>
      <c r="C25" t="s">
        <v>817</v>
      </c>
      <c r="D25" t="s">
        <v>2</v>
      </c>
      <c r="E25">
        <v>10000</v>
      </c>
      <c r="G25">
        <v>30000</v>
      </c>
      <c r="H25">
        <v>30000</v>
      </c>
    </row>
    <row r="26" spans="1:10" x14ac:dyDescent="0.35">
      <c r="A26" t="s">
        <v>818</v>
      </c>
      <c r="B26">
        <v>614209927990</v>
      </c>
      <c r="C26" t="s">
        <v>819</v>
      </c>
      <c r="D26" t="s">
        <v>2</v>
      </c>
      <c r="E26">
        <v>10000</v>
      </c>
      <c r="G26">
        <v>30000</v>
      </c>
      <c r="H26">
        <v>30000</v>
      </c>
    </row>
    <row r="27" spans="1:10" x14ac:dyDescent="0.35">
      <c r="A27" s="2" t="s">
        <v>826</v>
      </c>
      <c r="B27" s="2">
        <v>6141063290</v>
      </c>
      <c r="C27" s="2" t="s">
        <v>825</v>
      </c>
      <c r="D27" s="2" t="s">
        <v>2</v>
      </c>
      <c r="E27" s="2">
        <v>10000</v>
      </c>
      <c r="F27" s="2"/>
      <c r="G27" s="2"/>
      <c r="H27" s="2">
        <v>30000</v>
      </c>
    </row>
    <row r="28" spans="1:10" x14ac:dyDescent="0.35">
      <c r="A28" t="s">
        <v>820</v>
      </c>
      <c r="B28">
        <v>6166125767</v>
      </c>
      <c r="C28" t="s">
        <v>301</v>
      </c>
      <c r="D28" t="s">
        <v>2</v>
      </c>
      <c r="E28">
        <v>10000</v>
      </c>
      <c r="G28">
        <v>15000</v>
      </c>
      <c r="H28">
        <v>35000</v>
      </c>
      <c r="I28">
        <f>E28*3</f>
        <v>30000</v>
      </c>
      <c r="J28">
        <f>H28-I28</f>
        <v>5000</v>
      </c>
    </row>
    <row r="29" spans="1:10" x14ac:dyDescent="0.35">
      <c r="A29" t="s">
        <v>356</v>
      </c>
      <c r="B29">
        <v>616111215206</v>
      </c>
      <c r="C29" t="s">
        <v>357</v>
      </c>
      <c r="D29" t="s">
        <v>2</v>
      </c>
      <c r="E29">
        <v>10000</v>
      </c>
      <c r="G29">
        <v>60000</v>
      </c>
      <c r="H29">
        <v>60000</v>
      </c>
      <c r="I29">
        <f t="shared" ref="I29:I32" si="0">E29*3</f>
        <v>30000</v>
      </c>
      <c r="J29">
        <f t="shared" ref="J29:J32" si="1">H29-I29</f>
        <v>30000</v>
      </c>
    </row>
    <row r="30" spans="1:10" x14ac:dyDescent="0.35">
      <c r="A30" t="s">
        <v>541</v>
      </c>
      <c r="B30">
        <v>6164127825</v>
      </c>
      <c r="C30" t="s">
        <v>542</v>
      </c>
      <c r="D30" t="s">
        <v>2</v>
      </c>
      <c r="E30">
        <v>5000</v>
      </c>
      <c r="G30">
        <v>30000</v>
      </c>
      <c r="H30">
        <v>60000</v>
      </c>
      <c r="I30">
        <f t="shared" si="0"/>
        <v>15000</v>
      </c>
      <c r="J30">
        <f t="shared" si="1"/>
        <v>45000</v>
      </c>
    </row>
    <row r="31" spans="1:10" x14ac:dyDescent="0.35">
      <c r="A31" s="2" t="s">
        <v>822</v>
      </c>
      <c r="B31" s="2">
        <v>6163237913</v>
      </c>
      <c r="C31" s="2" t="s">
        <v>823</v>
      </c>
      <c r="D31" s="2" t="s">
        <v>2</v>
      </c>
      <c r="E31" s="2">
        <v>5000</v>
      </c>
      <c r="F31" s="2"/>
      <c r="G31" s="2"/>
      <c r="H31" s="2">
        <v>60000</v>
      </c>
      <c r="I31">
        <f t="shared" si="0"/>
        <v>15000</v>
      </c>
      <c r="J31">
        <f t="shared" si="1"/>
        <v>45000</v>
      </c>
    </row>
    <row r="32" spans="1:10" x14ac:dyDescent="0.35">
      <c r="A32" s="2" t="s">
        <v>824</v>
      </c>
      <c r="B32" s="2">
        <v>6162084291</v>
      </c>
      <c r="C32" s="2" t="s">
        <v>825</v>
      </c>
      <c r="D32" s="2" t="s">
        <v>2</v>
      </c>
      <c r="E32" s="2">
        <v>5000</v>
      </c>
      <c r="F32" s="2"/>
      <c r="G32" s="2"/>
      <c r="H32" s="2">
        <v>60000</v>
      </c>
      <c r="I32">
        <f t="shared" si="0"/>
        <v>15000</v>
      </c>
      <c r="J32">
        <f t="shared" si="1"/>
        <v>45000</v>
      </c>
    </row>
  </sheetData>
  <autoFilter ref="A1:H1" xr:uid="{EE372A24-E37A-421C-93B7-B4EA560A8B32}"/>
  <sortState xmlns:xlrd2="http://schemas.microsoft.com/office/spreadsheetml/2017/richdata2" ref="A2:H32">
    <sortCondition ref="H1:H32"/>
  </sortState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681F-395C-4825-95BA-DEF689A7DABA}">
  <sheetPr codeName="Лист13"/>
  <dimension ref="A1:K23"/>
  <sheetViews>
    <sheetView zoomScale="115" zoomScaleNormal="115" workbookViewId="0">
      <selection activeCell="K4" sqref="K4"/>
    </sheetView>
  </sheetViews>
  <sheetFormatPr defaultRowHeight="14.5" x14ac:dyDescent="0.35"/>
  <cols>
    <col min="1" max="1" width="34.5429687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7" width="7.08984375" bestFit="1" customWidth="1"/>
    <col min="8" max="9" width="8" bestFit="1" customWidth="1"/>
    <col min="10" max="10" width="6" bestFit="1" customWidth="1"/>
    <col min="11" max="11" width="10.36328125" bestFit="1" customWidth="1"/>
  </cols>
  <sheetData>
    <row r="1" spans="1:11" x14ac:dyDescent="0.35">
      <c r="A1" s="40" t="s">
        <v>64</v>
      </c>
      <c r="B1" s="40" t="s">
        <v>65</v>
      </c>
      <c r="C1" s="40" t="s">
        <v>66</v>
      </c>
      <c r="D1" s="40" t="s">
        <v>67</v>
      </c>
      <c r="E1" s="40" t="s">
        <v>68</v>
      </c>
      <c r="F1" s="40" t="s">
        <v>69</v>
      </c>
      <c r="G1" s="40" t="s">
        <v>70</v>
      </c>
      <c r="H1" s="40" t="s">
        <v>70</v>
      </c>
    </row>
    <row r="2" spans="1:11" x14ac:dyDescent="0.35">
      <c r="A2" t="s">
        <v>74</v>
      </c>
      <c r="B2">
        <v>616802491519</v>
      </c>
      <c r="C2" t="s">
        <v>75</v>
      </c>
      <c r="D2" t="s">
        <v>2</v>
      </c>
      <c r="E2">
        <v>3500</v>
      </c>
      <c r="G2">
        <v>37000</v>
      </c>
      <c r="H2">
        <v>3500</v>
      </c>
      <c r="I2">
        <f t="shared" ref="I2:I23" si="0">H2-F2</f>
        <v>3500</v>
      </c>
      <c r="K2" s="52">
        <f>SUM(I2:I17,J18:J23)</f>
        <v>519044.2</v>
      </c>
    </row>
    <row r="3" spans="1:11" x14ac:dyDescent="0.35">
      <c r="A3" t="s">
        <v>345</v>
      </c>
      <c r="B3">
        <v>616610744501</v>
      </c>
      <c r="C3" t="s">
        <v>58</v>
      </c>
      <c r="D3" t="s">
        <v>2</v>
      </c>
      <c r="E3">
        <v>10000</v>
      </c>
      <c r="G3">
        <v>30000</v>
      </c>
      <c r="H3">
        <v>5000</v>
      </c>
      <c r="I3">
        <f t="shared" si="0"/>
        <v>5000</v>
      </c>
      <c r="K3" s="52">
        <f>SUM(F2:F23)</f>
        <v>120000</v>
      </c>
    </row>
    <row r="4" spans="1:11" x14ac:dyDescent="0.35">
      <c r="A4" t="s">
        <v>76</v>
      </c>
      <c r="B4">
        <v>6163105642</v>
      </c>
      <c r="C4" t="s">
        <v>77</v>
      </c>
      <c r="D4" t="s">
        <v>2</v>
      </c>
      <c r="E4">
        <v>10000</v>
      </c>
      <c r="G4">
        <v>50000</v>
      </c>
      <c r="H4">
        <v>10000</v>
      </c>
      <c r="I4">
        <f t="shared" si="0"/>
        <v>10000</v>
      </c>
      <c r="K4" s="52">
        <f>SUM(K18:K23)</f>
        <v>210000</v>
      </c>
    </row>
    <row r="5" spans="1:11" x14ac:dyDescent="0.35">
      <c r="A5" t="s">
        <v>531</v>
      </c>
      <c r="B5">
        <v>6161051487</v>
      </c>
      <c r="C5" t="s">
        <v>222</v>
      </c>
      <c r="D5" t="s">
        <v>2</v>
      </c>
      <c r="E5">
        <v>10000</v>
      </c>
      <c r="G5">
        <v>25000</v>
      </c>
      <c r="H5">
        <v>10000</v>
      </c>
      <c r="I5">
        <f t="shared" si="0"/>
        <v>10000</v>
      </c>
      <c r="K5" s="53">
        <f>SUM(K2:K4)</f>
        <v>849044.2</v>
      </c>
    </row>
    <row r="6" spans="1:11" x14ac:dyDescent="0.35">
      <c r="A6" t="s">
        <v>827</v>
      </c>
      <c r="B6">
        <v>614313823860</v>
      </c>
      <c r="C6" t="s">
        <v>828</v>
      </c>
      <c r="D6" t="s">
        <v>2</v>
      </c>
      <c r="E6">
        <v>10000</v>
      </c>
      <c r="G6">
        <v>30000</v>
      </c>
      <c r="H6">
        <v>10544.2</v>
      </c>
      <c r="I6">
        <f t="shared" si="0"/>
        <v>10544.2</v>
      </c>
    </row>
    <row r="7" spans="1:11" x14ac:dyDescent="0.35">
      <c r="A7" t="s">
        <v>364</v>
      </c>
      <c r="B7">
        <v>616611290353</v>
      </c>
      <c r="C7" t="s">
        <v>12</v>
      </c>
      <c r="D7" t="s">
        <v>2</v>
      </c>
      <c r="E7">
        <v>10000</v>
      </c>
      <c r="G7">
        <v>30000</v>
      </c>
      <c r="H7">
        <v>30000</v>
      </c>
      <c r="I7">
        <f t="shared" si="0"/>
        <v>30000</v>
      </c>
      <c r="K7" s="42">
        <f>SUM(I17,I21:I22)</f>
        <v>150000</v>
      </c>
    </row>
    <row r="8" spans="1:11" x14ac:dyDescent="0.35">
      <c r="A8" t="s">
        <v>829</v>
      </c>
      <c r="B8">
        <v>6154080600</v>
      </c>
      <c r="C8" t="s">
        <v>15</v>
      </c>
      <c r="D8" t="s">
        <v>2</v>
      </c>
      <c r="E8">
        <v>10000</v>
      </c>
      <c r="G8">
        <v>30000</v>
      </c>
      <c r="H8">
        <v>30000</v>
      </c>
      <c r="I8">
        <f t="shared" si="0"/>
        <v>30000</v>
      </c>
    </row>
    <row r="9" spans="1:11" x14ac:dyDescent="0.35">
      <c r="A9" t="s">
        <v>830</v>
      </c>
      <c r="B9">
        <v>6143099824</v>
      </c>
      <c r="C9" t="s">
        <v>19</v>
      </c>
      <c r="D9" t="s">
        <v>2</v>
      </c>
      <c r="E9">
        <v>10000</v>
      </c>
      <c r="G9">
        <v>30000</v>
      </c>
      <c r="H9">
        <v>30000</v>
      </c>
      <c r="I9">
        <f t="shared" si="0"/>
        <v>30000</v>
      </c>
    </row>
    <row r="10" spans="1:11" x14ac:dyDescent="0.35">
      <c r="A10" t="s">
        <v>831</v>
      </c>
      <c r="B10">
        <v>6161053678</v>
      </c>
      <c r="C10" t="s">
        <v>136</v>
      </c>
      <c r="D10" t="s">
        <v>2</v>
      </c>
      <c r="E10">
        <v>10000</v>
      </c>
      <c r="G10">
        <v>30000</v>
      </c>
      <c r="H10">
        <v>30000</v>
      </c>
      <c r="I10">
        <f t="shared" si="0"/>
        <v>30000</v>
      </c>
    </row>
    <row r="11" spans="1:11" x14ac:dyDescent="0.35">
      <c r="A11" t="s">
        <v>832</v>
      </c>
      <c r="B11">
        <v>6153007004</v>
      </c>
      <c r="C11" t="s">
        <v>27</v>
      </c>
      <c r="D11" t="s">
        <v>2</v>
      </c>
      <c r="E11">
        <v>10000</v>
      </c>
      <c r="G11">
        <v>30000</v>
      </c>
      <c r="H11">
        <v>30000</v>
      </c>
      <c r="I11">
        <f t="shared" si="0"/>
        <v>30000</v>
      </c>
    </row>
    <row r="12" spans="1:11" x14ac:dyDescent="0.35">
      <c r="A12" t="s">
        <v>833</v>
      </c>
      <c r="B12">
        <v>6168007737</v>
      </c>
      <c r="C12" t="s">
        <v>27</v>
      </c>
      <c r="D12" t="s">
        <v>2</v>
      </c>
      <c r="E12">
        <v>10000</v>
      </c>
      <c r="G12">
        <v>30000</v>
      </c>
      <c r="H12">
        <v>30000</v>
      </c>
      <c r="I12">
        <f t="shared" si="0"/>
        <v>30000</v>
      </c>
    </row>
    <row r="13" spans="1:11" x14ac:dyDescent="0.35">
      <c r="A13" t="s">
        <v>834</v>
      </c>
      <c r="B13">
        <v>6154097900</v>
      </c>
      <c r="C13" t="s">
        <v>79</v>
      </c>
      <c r="D13" t="s">
        <v>2</v>
      </c>
      <c r="E13">
        <v>10000</v>
      </c>
      <c r="G13">
        <v>30000</v>
      </c>
      <c r="H13">
        <v>30000</v>
      </c>
      <c r="I13">
        <f t="shared" si="0"/>
        <v>30000</v>
      </c>
    </row>
    <row r="14" spans="1:11" x14ac:dyDescent="0.35">
      <c r="A14" t="s">
        <v>835</v>
      </c>
      <c r="B14">
        <v>616804903101</v>
      </c>
      <c r="C14" t="s">
        <v>836</v>
      </c>
      <c r="D14" t="s">
        <v>2</v>
      </c>
      <c r="E14">
        <v>10000</v>
      </c>
      <c r="H14">
        <v>30000</v>
      </c>
      <c r="I14">
        <f t="shared" si="0"/>
        <v>30000</v>
      </c>
    </row>
    <row r="15" spans="1:11" x14ac:dyDescent="0.35">
      <c r="A15" t="s">
        <v>837</v>
      </c>
      <c r="B15">
        <v>6166101678</v>
      </c>
      <c r="C15" t="s">
        <v>838</v>
      </c>
      <c r="D15" t="s">
        <v>2</v>
      </c>
      <c r="E15">
        <v>10000</v>
      </c>
      <c r="G15">
        <v>30000</v>
      </c>
      <c r="H15">
        <v>30000</v>
      </c>
      <c r="I15">
        <f t="shared" si="0"/>
        <v>30000</v>
      </c>
    </row>
    <row r="16" spans="1:11" x14ac:dyDescent="0.35">
      <c r="A16" t="s">
        <v>839</v>
      </c>
      <c r="B16">
        <v>6166106740</v>
      </c>
      <c r="C16" t="s">
        <v>154</v>
      </c>
      <c r="D16" t="s">
        <v>2</v>
      </c>
      <c r="E16">
        <v>10000</v>
      </c>
      <c r="G16">
        <v>15000</v>
      </c>
      <c r="H16">
        <v>30000</v>
      </c>
      <c r="I16">
        <f t="shared" si="0"/>
        <v>30000</v>
      </c>
    </row>
    <row r="17" spans="1:11" x14ac:dyDescent="0.35">
      <c r="A17" s="2" t="s">
        <v>840</v>
      </c>
      <c r="B17" s="2">
        <v>6161153947</v>
      </c>
      <c r="C17" s="2" t="s">
        <v>841</v>
      </c>
      <c r="D17" s="2" t="s">
        <v>2</v>
      </c>
      <c r="E17" s="2">
        <v>10000</v>
      </c>
      <c r="F17" s="2"/>
      <c r="G17" s="2"/>
      <c r="H17" s="2">
        <v>30000</v>
      </c>
      <c r="I17" s="2">
        <f t="shared" si="0"/>
        <v>30000</v>
      </c>
    </row>
    <row r="18" spans="1:11" x14ac:dyDescent="0.35">
      <c r="A18" t="s">
        <v>842</v>
      </c>
      <c r="B18">
        <v>6150099790</v>
      </c>
      <c r="C18" t="s">
        <v>843</v>
      </c>
      <c r="D18" t="s">
        <v>2</v>
      </c>
      <c r="E18">
        <v>10000</v>
      </c>
      <c r="F18">
        <v>80000</v>
      </c>
      <c r="H18">
        <v>130000</v>
      </c>
      <c r="I18">
        <f t="shared" si="0"/>
        <v>50000</v>
      </c>
      <c r="J18">
        <f>E18*3</f>
        <v>30000</v>
      </c>
      <c r="K18">
        <f>I18-J18</f>
        <v>20000</v>
      </c>
    </row>
    <row r="19" spans="1:11" x14ac:dyDescent="0.35">
      <c r="A19" t="s">
        <v>844</v>
      </c>
      <c r="B19">
        <v>615520155429</v>
      </c>
      <c r="C19" t="s">
        <v>21</v>
      </c>
      <c r="D19" t="s">
        <v>2</v>
      </c>
      <c r="E19">
        <v>10000</v>
      </c>
      <c r="F19">
        <v>30000</v>
      </c>
      <c r="H19">
        <v>90000</v>
      </c>
      <c r="I19">
        <f t="shared" si="0"/>
        <v>60000</v>
      </c>
      <c r="J19">
        <f t="shared" ref="J19:J23" si="1">E19*3</f>
        <v>30000</v>
      </c>
      <c r="K19">
        <f t="shared" ref="K19:K23" si="2">I19-J19</f>
        <v>30000</v>
      </c>
    </row>
    <row r="20" spans="1:11" x14ac:dyDescent="0.35">
      <c r="A20" t="s">
        <v>845</v>
      </c>
      <c r="B20">
        <v>614310312112</v>
      </c>
      <c r="C20" t="s">
        <v>846</v>
      </c>
      <c r="D20" t="s">
        <v>2</v>
      </c>
      <c r="E20">
        <v>10000</v>
      </c>
      <c r="H20">
        <v>60000</v>
      </c>
      <c r="I20">
        <f t="shared" si="0"/>
        <v>60000</v>
      </c>
      <c r="J20">
        <f t="shared" si="1"/>
        <v>30000</v>
      </c>
      <c r="K20">
        <f t="shared" si="2"/>
        <v>30000</v>
      </c>
    </row>
    <row r="21" spans="1:11" x14ac:dyDescent="0.35">
      <c r="A21" s="2" t="s">
        <v>847</v>
      </c>
      <c r="B21" s="2">
        <v>6167211539</v>
      </c>
      <c r="C21" s="2" t="s">
        <v>848</v>
      </c>
      <c r="D21" s="2" t="s">
        <v>2</v>
      </c>
      <c r="E21" s="2">
        <v>5000</v>
      </c>
      <c r="F21" s="2"/>
      <c r="G21" s="2"/>
      <c r="H21" s="2">
        <v>60000</v>
      </c>
      <c r="I21" s="2">
        <f t="shared" si="0"/>
        <v>60000</v>
      </c>
      <c r="J21">
        <f t="shared" si="1"/>
        <v>15000</v>
      </c>
      <c r="K21">
        <f t="shared" si="2"/>
        <v>45000</v>
      </c>
    </row>
    <row r="22" spans="1:11" x14ac:dyDescent="0.35">
      <c r="A22" s="2" t="s">
        <v>849</v>
      </c>
      <c r="B22" s="2">
        <v>614706141042</v>
      </c>
      <c r="C22" s="2" t="s">
        <v>850</v>
      </c>
      <c r="D22" s="2" t="s">
        <v>2</v>
      </c>
      <c r="E22" s="2">
        <v>5000</v>
      </c>
      <c r="F22" s="2"/>
      <c r="G22" s="2"/>
      <c r="H22" s="2">
        <v>60000</v>
      </c>
      <c r="I22" s="2">
        <f t="shared" si="0"/>
        <v>60000</v>
      </c>
      <c r="J22">
        <f t="shared" si="1"/>
        <v>15000</v>
      </c>
      <c r="K22">
        <f t="shared" si="2"/>
        <v>45000</v>
      </c>
    </row>
    <row r="23" spans="1:11" x14ac:dyDescent="0.35">
      <c r="A23" t="s">
        <v>851</v>
      </c>
      <c r="B23">
        <v>6165206910</v>
      </c>
      <c r="C23" t="s">
        <v>8</v>
      </c>
      <c r="D23" t="s">
        <v>2</v>
      </c>
      <c r="E23">
        <v>10000</v>
      </c>
      <c r="F23">
        <v>10000</v>
      </c>
      <c r="H23">
        <v>80000</v>
      </c>
      <c r="I23">
        <f t="shared" si="0"/>
        <v>70000</v>
      </c>
      <c r="J23">
        <f t="shared" si="1"/>
        <v>30000</v>
      </c>
      <c r="K23">
        <f t="shared" si="2"/>
        <v>40000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A6AA-0049-46C0-9F62-83C42E3B514B}">
  <sheetPr codeName="Лист14"/>
  <dimension ref="A1:K50"/>
  <sheetViews>
    <sheetView workbookViewId="0">
      <selection activeCell="H23" sqref="H23"/>
    </sheetView>
  </sheetViews>
  <sheetFormatPr defaultRowHeight="14.5" x14ac:dyDescent="0.35"/>
  <cols>
    <col min="1" max="1" width="36.5429687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7" bestFit="1" customWidth="1"/>
    <col min="7" max="7" width="8" bestFit="1" customWidth="1"/>
    <col min="8" max="8" width="9" bestFit="1" customWidth="1"/>
    <col min="11" max="11" width="11.36328125" bestFit="1" customWidth="1"/>
  </cols>
  <sheetData>
    <row r="1" spans="1:11" x14ac:dyDescent="0.35">
      <c r="A1" s="40" t="s">
        <v>64</v>
      </c>
      <c r="B1" s="40" t="s">
        <v>65</v>
      </c>
      <c r="C1" s="40" t="s">
        <v>66</v>
      </c>
      <c r="D1" s="40" t="s">
        <v>67</v>
      </c>
      <c r="E1" s="40" t="s">
        <v>68</v>
      </c>
      <c r="F1" s="40" t="s">
        <v>69</v>
      </c>
      <c r="G1" s="40" t="s">
        <v>70</v>
      </c>
      <c r="H1" s="40" t="s">
        <v>70</v>
      </c>
    </row>
    <row r="2" spans="1:11" x14ac:dyDescent="0.35">
      <c r="A2" t="s">
        <v>883</v>
      </c>
      <c r="B2">
        <v>261907398100</v>
      </c>
      <c r="C2" t="s">
        <v>884</v>
      </c>
      <c r="D2" t="s">
        <v>2</v>
      </c>
      <c r="E2">
        <v>10000</v>
      </c>
      <c r="F2">
        <v>100000</v>
      </c>
      <c r="H2">
        <v>139</v>
      </c>
      <c r="I2">
        <f>H2-F2</f>
        <v>-99861</v>
      </c>
      <c r="K2" s="21">
        <f>SUM(I2:I38,J39:J50)</f>
        <v>881239</v>
      </c>
    </row>
    <row r="3" spans="1:11" x14ac:dyDescent="0.35">
      <c r="A3" t="s">
        <v>867</v>
      </c>
      <c r="B3">
        <v>6164318971</v>
      </c>
      <c r="C3" t="s">
        <v>148</v>
      </c>
      <c r="D3" t="s">
        <v>2</v>
      </c>
      <c r="E3">
        <v>10000</v>
      </c>
      <c r="G3">
        <v>58000</v>
      </c>
      <c r="H3">
        <v>2000</v>
      </c>
      <c r="I3">
        <f>H3-F3</f>
        <v>2000</v>
      </c>
      <c r="K3" s="21">
        <f>SUM(I2,F3:F50)</f>
        <v>124139</v>
      </c>
    </row>
    <row r="4" spans="1:11" x14ac:dyDescent="0.35">
      <c r="A4" t="s">
        <v>515</v>
      </c>
      <c r="B4">
        <v>6154148262</v>
      </c>
      <c r="C4" t="s">
        <v>516</v>
      </c>
      <c r="D4" t="s">
        <v>2</v>
      </c>
      <c r="E4">
        <v>10000</v>
      </c>
      <c r="G4">
        <v>30000</v>
      </c>
      <c r="H4">
        <v>5000</v>
      </c>
      <c r="I4">
        <f t="shared" ref="I4:I50" si="0">H4-F4</f>
        <v>5000</v>
      </c>
      <c r="K4" s="21">
        <f>SUM(K39:K50)</f>
        <v>368455.8</v>
      </c>
    </row>
    <row r="5" spans="1:11" x14ac:dyDescent="0.35">
      <c r="A5" t="s">
        <v>529</v>
      </c>
      <c r="B5">
        <v>614312238908</v>
      </c>
      <c r="C5" t="s">
        <v>530</v>
      </c>
      <c r="D5" t="s">
        <v>2</v>
      </c>
      <c r="E5">
        <v>5000</v>
      </c>
      <c r="G5">
        <v>30000</v>
      </c>
      <c r="H5">
        <v>5000</v>
      </c>
      <c r="I5">
        <f t="shared" si="0"/>
        <v>5000</v>
      </c>
      <c r="K5" s="41">
        <f>SUM(K2:K4)</f>
        <v>1373833.8</v>
      </c>
    </row>
    <row r="6" spans="1:11" x14ac:dyDescent="0.35">
      <c r="A6" t="s">
        <v>533</v>
      </c>
      <c r="B6">
        <v>344312848502</v>
      </c>
      <c r="C6" t="s">
        <v>58</v>
      </c>
      <c r="D6" t="s">
        <v>2</v>
      </c>
      <c r="E6">
        <v>10000</v>
      </c>
      <c r="G6">
        <v>30000</v>
      </c>
      <c r="H6">
        <v>5000</v>
      </c>
      <c r="I6">
        <f t="shared" si="0"/>
        <v>5000</v>
      </c>
    </row>
    <row r="7" spans="1:11" x14ac:dyDescent="0.35">
      <c r="A7" t="s">
        <v>240</v>
      </c>
      <c r="B7">
        <v>6165210949</v>
      </c>
      <c r="C7" t="s">
        <v>241</v>
      </c>
      <c r="D7" t="s">
        <v>2</v>
      </c>
      <c r="E7">
        <v>10000</v>
      </c>
      <c r="G7">
        <v>30000</v>
      </c>
      <c r="H7">
        <v>10000</v>
      </c>
      <c r="I7">
        <f t="shared" si="0"/>
        <v>10000</v>
      </c>
      <c r="K7" s="42">
        <f>SUM(H38,H42:H44)</f>
        <v>210000</v>
      </c>
    </row>
    <row r="8" spans="1:11" x14ac:dyDescent="0.35">
      <c r="A8" t="s">
        <v>86</v>
      </c>
      <c r="B8">
        <v>6102076225</v>
      </c>
      <c r="C8" t="s">
        <v>87</v>
      </c>
      <c r="D8" t="s">
        <v>2</v>
      </c>
      <c r="E8">
        <v>10000</v>
      </c>
      <c r="G8">
        <v>50000</v>
      </c>
      <c r="H8">
        <v>10000</v>
      </c>
      <c r="I8">
        <f t="shared" si="0"/>
        <v>10000</v>
      </c>
    </row>
    <row r="9" spans="1:11" x14ac:dyDescent="0.35">
      <c r="A9" t="s">
        <v>5</v>
      </c>
      <c r="B9">
        <v>6166113521</v>
      </c>
      <c r="C9" t="s">
        <v>6</v>
      </c>
      <c r="D9" t="s">
        <v>2</v>
      </c>
      <c r="E9">
        <v>10000</v>
      </c>
      <c r="G9">
        <v>50000</v>
      </c>
      <c r="H9">
        <v>10000</v>
      </c>
      <c r="I9">
        <f t="shared" si="0"/>
        <v>10000</v>
      </c>
    </row>
    <row r="10" spans="1:11" x14ac:dyDescent="0.35">
      <c r="A10" t="s">
        <v>90</v>
      </c>
      <c r="B10">
        <v>614705344804</v>
      </c>
      <c r="C10" t="s">
        <v>15</v>
      </c>
      <c r="D10" t="s">
        <v>2</v>
      </c>
      <c r="E10">
        <v>10000</v>
      </c>
      <c r="G10">
        <v>50000</v>
      </c>
      <c r="H10">
        <v>10000</v>
      </c>
      <c r="I10">
        <f t="shared" si="0"/>
        <v>10000</v>
      </c>
    </row>
    <row r="11" spans="1:11" x14ac:dyDescent="0.35">
      <c r="A11" t="s">
        <v>91</v>
      </c>
      <c r="B11">
        <v>6147026168</v>
      </c>
      <c r="C11" t="s">
        <v>77</v>
      </c>
      <c r="D11" t="s">
        <v>2</v>
      </c>
      <c r="E11">
        <v>10000</v>
      </c>
      <c r="G11">
        <v>50000</v>
      </c>
      <c r="H11">
        <v>10000</v>
      </c>
      <c r="I11">
        <f t="shared" si="0"/>
        <v>10000</v>
      </c>
    </row>
    <row r="12" spans="1:11" x14ac:dyDescent="0.35">
      <c r="A12" t="s">
        <v>73</v>
      </c>
      <c r="B12">
        <v>6166124763</v>
      </c>
      <c r="C12" t="s">
        <v>19</v>
      </c>
      <c r="D12" t="s">
        <v>2</v>
      </c>
      <c r="E12">
        <v>10000</v>
      </c>
      <c r="G12">
        <v>1000</v>
      </c>
      <c r="H12">
        <v>10000</v>
      </c>
      <c r="I12">
        <f t="shared" si="0"/>
        <v>10000</v>
      </c>
    </row>
    <row r="13" spans="1:11" x14ac:dyDescent="0.35">
      <c r="A13" t="s">
        <v>97</v>
      </c>
      <c r="B13">
        <v>6168069324</v>
      </c>
      <c r="C13" t="s">
        <v>79</v>
      </c>
      <c r="D13" t="s">
        <v>2</v>
      </c>
      <c r="E13">
        <v>10000</v>
      </c>
      <c r="G13">
        <v>50000</v>
      </c>
      <c r="H13">
        <v>10000</v>
      </c>
      <c r="I13">
        <f t="shared" si="0"/>
        <v>10000</v>
      </c>
    </row>
    <row r="14" spans="1:11" x14ac:dyDescent="0.35">
      <c r="A14" t="s">
        <v>98</v>
      </c>
      <c r="B14">
        <v>6145002108</v>
      </c>
      <c r="C14" t="s">
        <v>99</v>
      </c>
      <c r="D14" t="s">
        <v>2</v>
      </c>
      <c r="E14">
        <v>10000</v>
      </c>
      <c r="G14">
        <v>50000</v>
      </c>
      <c r="H14">
        <v>10000</v>
      </c>
      <c r="I14">
        <f t="shared" si="0"/>
        <v>10000</v>
      </c>
    </row>
    <row r="15" spans="1:11" x14ac:dyDescent="0.35">
      <c r="A15" t="s">
        <v>779</v>
      </c>
      <c r="B15">
        <v>611203103408</v>
      </c>
      <c r="C15" t="s">
        <v>780</v>
      </c>
      <c r="D15" t="s">
        <v>2</v>
      </c>
      <c r="E15">
        <v>10000</v>
      </c>
      <c r="G15">
        <v>50000</v>
      </c>
      <c r="H15">
        <v>10000</v>
      </c>
      <c r="I15">
        <f t="shared" si="0"/>
        <v>10000</v>
      </c>
    </row>
    <row r="16" spans="1:11" x14ac:dyDescent="0.35">
      <c r="A16" t="s">
        <v>842</v>
      </c>
      <c r="B16">
        <v>6150099790</v>
      </c>
      <c r="C16" t="s">
        <v>843</v>
      </c>
      <c r="D16" t="s">
        <v>2</v>
      </c>
      <c r="E16">
        <v>10000</v>
      </c>
      <c r="G16">
        <v>50000</v>
      </c>
      <c r="H16">
        <v>10000</v>
      </c>
      <c r="I16">
        <f t="shared" si="0"/>
        <v>10000</v>
      </c>
    </row>
    <row r="17" spans="1:9" x14ac:dyDescent="0.35">
      <c r="A17" t="s">
        <v>865</v>
      </c>
      <c r="B17">
        <v>6165199170</v>
      </c>
      <c r="C17" t="s">
        <v>93</v>
      </c>
      <c r="D17" t="s">
        <v>2</v>
      </c>
      <c r="E17">
        <v>3500</v>
      </c>
      <c r="G17">
        <v>10500</v>
      </c>
      <c r="H17">
        <v>10500</v>
      </c>
      <c r="I17">
        <f t="shared" si="0"/>
        <v>10500</v>
      </c>
    </row>
    <row r="18" spans="1:9" x14ac:dyDescent="0.35">
      <c r="A18" t="s">
        <v>871</v>
      </c>
      <c r="B18">
        <v>6164297961</v>
      </c>
      <c r="C18" t="s">
        <v>30</v>
      </c>
      <c r="D18" t="s">
        <v>2</v>
      </c>
      <c r="E18">
        <v>10000</v>
      </c>
      <c r="G18">
        <v>30000</v>
      </c>
      <c r="H18">
        <v>10500</v>
      </c>
      <c r="I18">
        <f t="shared" si="0"/>
        <v>10500</v>
      </c>
    </row>
    <row r="19" spans="1:9" x14ac:dyDescent="0.35">
      <c r="A19" t="s">
        <v>885</v>
      </c>
      <c r="B19">
        <v>615018267688</v>
      </c>
      <c r="C19" t="s">
        <v>886</v>
      </c>
      <c r="D19" t="s">
        <v>2</v>
      </c>
      <c r="E19">
        <v>5000</v>
      </c>
      <c r="G19">
        <v>15000</v>
      </c>
      <c r="H19">
        <v>15000</v>
      </c>
      <c r="I19">
        <f t="shared" si="0"/>
        <v>15000</v>
      </c>
    </row>
    <row r="20" spans="1:9" x14ac:dyDescent="0.35">
      <c r="A20" t="s">
        <v>821</v>
      </c>
      <c r="B20">
        <v>6168123130</v>
      </c>
      <c r="C20" t="s">
        <v>694</v>
      </c>
      <c r="D20" t="s">
        <v>2</v>
      </c>
      <c r="E20">
        <v>10000</v>
      </c>
      <c r="G20">
        <v>45000</v>
      </c>
      <c r="H20">
        <v>15000</v>
      </c>
      <c r="I20">
        <f t="shared" si="0"/>
        <v>15000</v>
      </c>
    </row>
    <row r="21" spans="1:9" x14ac:dyDescent="0.35">
      <c r="A21" t="s">
        <v>861</v>
      </c>
      <c r="B21">
        <v>6148002402</v>
      </c>
      <c r="C21" t="s">
        <v>168</v>
      </c>
      <c r="D21" t="s">
        <v>2</v>
      </c>
      <c r="E21">
        <v>5000</v>
      </c>
      <c r="G21">
        <v>11900</v>
      </c>
      <c r="H21">
        <v>18100</v>
      </c>
      <c r="I21">
        <f t="shared" si="0"/>
        <v>18100</v>
      </c>
    </row>
    <row r="22" spans="1:9" x14ac:dyDescent="0.35">
      <c r="A22" t="s">
        <v>223</v>
      </c>
      <c r="B22">
        <v>6155093489</v>
      </c>
      <c r="C22" t="s">
        <v>224</v>
      </c>
      <c r="D22" t="s">
        <v>2</v>
      </c>
      <c r="E22">
        <v>10000</v>
      </c>
      <c r="G22">
        <v>40000</v>
      </c>
      <c r="H22">
        <v>20000</v>
      </c>
      <c r="I22">
        <f t="shared" si="0"/>
        <v>20000</v>
      </c>
    </row>
    <row r="23" spans="1:9" x14ac:dyDescent="0.35">
      <c r="A23" t="s">
        <v>880</v>
      </c>
      <c r="B23">
        <v>6168119286</v>
      </c>
      <c r="C23" t="s">
        <v>881</v>
      </c>
      <c r="D23" t="s">
        <v>2</v>
      </c>
      <c r="E23">
        <v>10000</v>
      </c>
      <c r="H23">
        <v>20000</v>
      </c>
      <c r="I23">
        <f t="shared" si="0"/>
        <v>20000</v>
      </c>
    </row>
    <row r="24" spans="1:9" x14ac:dyDescent="0.35">
      <c r="A24" t="s">
        <v>239</v>
      </c>
      <c r="B24">
        <v>6140004768</v>
      </c>
      <c r="C24" t="s">
        <v>178</v>
      </c>
      <c r="D24" t="s">
        <v>2</v>
      </c>
      <c r="E24">
        <v>10000</v>
      </c>
      <c r="G24">
        <v>20000</v>
      </c>
      <c r="H24">
        <v>20000</v>
      </c>
      <c r="I24">
        <f t="shared" si="0"/>
        <v>20000</v>
      </c>
    </row>
    <row r="25" spans="1:9" x14ac:dyDescent="0.35">
      <c r="A25" t="s">
        <v>852</v>
      </c>
      <c r="B25">
        <v>6164138344</v>
      </c>
      <c r="C25" t="s">
        <v>853</v>
      </c>
      <c r="D25" t="s">
        <v>2</v>
      </c>
      <c r="E25">
        <v>10000</v>
      </c>
      <c r="G25">
        <v>30000</v>
      </c>
      <c r="H25">
        <v>30000</v>
      </c>
      <c r="I25">
        <f t="shared" si="0"/>
        <v>30000</v>
      </c>
    </row>
    <row r="26" spans="1:9" x14ac:dyDescent="0.35">
      <c r="A26" t="s">
        <v>854</v>
      </c>
      <c r="B26">
        <v>6165218578</v>
      </c>
      <c r="C26" t="s">
        <v>855</v>
      </c>
      <c r="D26" t="s">
        <v>2</v>
      </c>
      <c r="E26">
        <v>10000</v>
      </c>
      <c r="G26">
        <v>30000</v>
      </c>
      <c r="H26">
        <v>30000</v>
      </c>
      <c r="I26">
        <f t="shared" si="0"/>
        <v>30000</v>
      </c>
    </row>
    <row r="27" spans="1:9" x14ac:dyDescent="0.35">
      <c r="A27" t="s">
        <v>856</v>
      </c>
      <c r="B27">
        <v>6165029877</v>
      </c>
      <c r="C27" t="s">
        <v>857</v>
      </c>
      <c r="D27" t="s">
        <v>2</v>
      </c>
      <c r="E27">
        <v>10000</v>
      </c>
      <c r="G27">
        <v>30000</v>
      </c>
      <c r="H27">
        <v>30000</v>
      </c>
      <c r="I27">
        <f t="shared" si="0"/>
        <v>30000</v>
      </c>
    </row>
    <row r="28" spans="1:9" x14ac:dyDescent="0.35">
      <c r="A28" t="s">
        <v>858</v>
      </c>
      <c r="B28">
        <v>612802851556</v>
      </c>
      <c r="C28" t="s">
        <v>208</v>
      </c>
      <c r="D28" t="s">
        <v>2</v>
      </c>
      <c r="E28">
        <v>10000</v>
      </c>
      <c r="G28">
        <v>30000</v>
      </c>
      <c r="H28">
        <v>30000</v>
      </c>
      <c r="I28">
        <f t="shared" si="0"/>
        <v>30000</v>
      </c>
    </row>
    <row r="29" spans="1:9" x14ac:dyDescent="0.35">
      <c r="A29" t="s">
        <v>859</v>
      </c>
      <c r="B29">
        <v>6164056356</v>
      </c>
      <c r="C29" t="s">
        <v>860</v>
      </c>
      <c r="D29" t="s">
        <v>2</v>
      </c>
      <c r="E29">
        <v>10000</v>
      </c>
      <c r="G29">
        <v>30000</v>
      </c>
      <c r="H29">
        <v>30000</v>
      </c>
      <c r="I29">
        <f t="shared" si="0"/>
        <v>30000</v>
      </c>
    </row>
    <row r="30" spans="1:9" x14ac:dyDescent="0.35">
      <c r="A30" t="s">
        <v>260</v>
      </c>
      <c r="B30">
        <v>6168057738</v>
      </c>
      <c r="C30" t="s">
        <v>15</v>
      </c>
      <c r="D30" t="s">
        <v>2</v>
      </c>
      <c r="E30">
        <v>10000</v>
      </c>
      <c r="G30">
        <v>30000</v>
      </c>
      <c r="H30">
        <v>30000</v>
      </c>
      <c r="I30">
        <f t="shared" si="0"/>
        <v>30000</v>
      </c>
    </row>
    <row r="31" spans="1:9" x14ac:dyDescent="0.35">
      <c r="A31" t="s">
        <v>869</v>
      </c>
      <c r="B31">
        <v>6162056150</v>
      </c>
      <c r="C31" t="s">
        <v>27</v>
      </c>
      <c r="D31" t="s">
        <v>2</v>
      </c>
      <c r="E31">
        <v>10000</v>
      </c>
      <c r="G31">
        <v>30000</v>
      </c>
      <c r="H31">
        <v>30000</v>
      </c>
      <c r="I31">
        <f t="shared" si="0"/>
        <v>30000</v>
      </c>
    </row>
    <row r="32" spans="1:9" x14ac:dyDescent="0.35">
      <c r="A32" t="s">
        <v>872</v>
      </c>
      <c r="B32">
        <v>6166072314</v>
      </c>
      <c r="C32" t="s">
        <v>30</v>
      </c>
      <c r="D32" t="s">
        <v>2</v>
      </c>
      <c r="E32">
        <v>10000</v>
      </c>
      <c r="G32">
        <v>30000</v>
      </c>
      <c r="H32">
        <v>30000</v>
      </c>
      <c r="I32">
        <f t="shared" si="0"/>
        <v>30000</v>
      </c>
    </row>
    <row r="33" spans="1:11" x14ac:dyDescent="0.35">
      <c r="A33" t="s">
        <v>873</v>
      </c>
      <c r="B33">
        <v>6163222434</v>
      </c>
      <c r="C33" t="s">
        <v>874</v>
      </c>
      <c r="D33" t="s">
        <v>2</v>
      </c>
      <c r="E33">
        <v>10000</v>
      </c>
      <c r="H33">
        <v>30000</v>
      </c>
      <c r="I33">
        <f t="shared" si="0"/>
        <v>30000</v>
      </c>
    </row>
    <row r="34" spans="1:11" x14ac:dyDescent="0.35">
      <c r="A34" t="s">
        <v>875</v>
      </c>
      <c r="B34">
        <v>616812320230</v>
      </c>
      <c r="C34" t="s">
        <v>876</v>
      </c>
      <c r="D34" t="s">
        <v>2</v>
      </c>
      <c r="E34">
        <v>10000</v>
      </c>
      <c r="G34">
        <v>30000</v>
      </c>
      <c r="H34">
        <v>30000</v>
      </c>
      <c r="I34">
        <f t="shared" si="0"/>
        <v>30000</v>
      </c>
    </row>
    <row r="35" spans="1:11" x14ac:dyDescent="0.35">
      <c r="A35" t="s">
        <v>877</v>
      </c>
      <c r="B35">
        <v>6140017083</v>
      </c>
      <c r="C35" t="s">
        <v>878</v>
      </c>
      <c r="D35" t="s">
        <v>2</v>
      </c>
      <c r="E35">
        <v>10000</v>
      </c>
      <c r="G35">
        <v>30000</v>
      </c>
      <c r="H35">
        <v>30000</v>
      </c>
      <c r="I35">
        <f t="shared" si="0"/>
        <v>30000</v>
      </c>
    </row>
    <row r="36" spans="1:11" x14ac:dyDescent="0.35">
      <c r="A36" t="s">
        <v>298</v>
      </c>
      <c r="B36">
        <v>6164291494</v>
      </c>
      <c r="C36" t="s">
        <v>299</v>
      </c>
      <c r="D36" t="s">
        <v>2</v>
      </c>
      <c r="E36">
        <v>10000</v>
      </c>
      <c r="G36">
        <v>30000</v>
      </c>
      <c r="H36">
        <v>30000</v>
      </c>
      <c r="I36">
        <f t="shared" si="0"/>
        <v>30000</v>
      </c>
    </row>
    <row r="37" spans="1:11" x14ac:dyDescent="0.35">
      <c r="A37" t="s">
        <v>882</v>
      </c>
      <c r="B37">
        <v>616705850410</v>
      </c>
      <c r="C37" t="s">
        <v>333</v>
      </c>
      <c r="D37" t="s">
        <v>2</v>
      </c>
      <c r="E37">
        <v>10000</v>
      </c>
      <c r="G37">
        <v>25000</v>
      </c>
      <c r="H37">
        <v>30000</v>
      </c>
      <c r="I37">
        <f t="shared" si="0"/>
        <v>30000</v>
      </c>
    </row>
    <row r="38" spans="1:11" x14ac:dyDescent="0.35">
      <c r="A38" s="2" t="s">
        <v>887</v>
      </c>
      <c r="B38" s="2">
        <v>616202173240</v>
      </c>
      <c r="C38" s="2" t="s">
        <v>888</v>
      </c>
      <c r="D38" s="2" t="s">
        <v>2</v>
      </c>
      <c r="E38" s="2">
        <v>10000</v>
      </c>
      <c r="F38" s="2"/>
      <c r="G38" s="2"/>
      <c r="H38" s="2">
        <v>30000</v>
      </c>
      <c r="I38">
        <f t="shared" si="0"/>
        <v>30000</v>
      </c>
    </row>
    <row r="39" spans="1:11" x14ac:dyDescent="0.35">
      <c r="A39" t="s">
        <v>864</v>
      </c>
      <c r="B39">
        <v>6168913234</v>
      </c>
      <c r="C39" t="s">
        <v>77</v>
      </c>
      <c r="D39" t="s">
        <v>2</v>
      </c>
      <c r="E39">
        <v>10000</v>
      </c>
      <c r="H39">
        <v>40000</v>
      </c>
      <c r="I39">
        <f>H39-F39</f>
        <v>40000</v>
      </c>
      <c r="J39">
        <f>E39*3</f>
        <v>30000</v>
      </c>
      <c r="K39">
        <f>I39-J39</f>
        <v>10000</v>
      </c>
    </row>
    <row r="40" spans="1:11" x14ac:dyDescent="0.35">
      <c r="A40" t="s">
        <v>862</v>
      </c>
      <c r="B40">
        <v>6167130939</v>
      </c>
      <c r="C40" t="s">
        <v>168</v>
      </c>
      <c r="D40" t="s">
        <v>2</v>
      </c>
      <c r="E40">
        <v>10000</v>
      </c>
      <c r="F40">
        <v>50000</v>
      </c>
      <c r="H40">
        <v>60000</v>
      </c>
      <c r="I40">
        <f t="shared" si="0"/>
        <v>10000</v>
      </c>
      <c r="J40">
        <f t="shared" ref="J40:J50" si="1">E40*3</f>
        <v>30000</v>
      </c>
      <c r="K40">
        <f>I40-J40</f>
        <v>-20000</v>
      </c>
    </row>
    <row r="41" spans="1:11" x14ac:dyDescent="0.35">
      <c r="A41" t="s">
        <v>863</v>
      </c>
      <c r="B41">
        <v>6164106399</v>
      </c>
      <c r="C41" t="s">
        <v>12</v>
      </c>
      <c r="D41" t="s">
        <v>2</v>
      </c>
      <c r="E41">
        <v>10000</v>
      </c>
      <c r="H41">
        <v>60000</v>
      </c>
      <c r="I41">
        <f t="shared" si="0"/>
        <v>60000</v>
      </c>
      <c r="J41">
        <f t="shared" si="1"/>
        <v>30000</v>
      </c>
      <c r="K41">
        <f t="shared" ref="K41:K50" si="2">I41-J41</f>
        <v>30000</v>
      </c>
    </row>
    <row r="42" spans="1:11" x14ac:dyDescent="0.35">
      <c r="A42" s="2" t="s">
        <v>889</v>
      </c>
      <c r="B42" s="2">
        <v>6102081426</v>
      </c>
      <c r="C42" s="2" t="s">
        <v>890</v>
      </c>
      <c r="D42" s="2" t="s">
        <v>2</v>
      </c>
      <c r="E42" s="2">
        <v>5000</v>
      </c>
      <c r="F42" s="2"/>
      <c r="G42" s="2"/>
      <c r="H42" s="2">
        <v>60000</v>
      </c>
      <c r="I42">
        <f t="shared" si="0"/>
        <v>60000</v>
      </c>
      <c r="J42">
        <f t="shared" si="1"/>
        <v>15000</v>
      </c>
      <c r="K42">
        <f t="shared" si="2"/>
        <v>45000</v>
      </c>
    </row>
    <row r="43" spans="1:11" x14ac:dyDescent="0.35">
      <c r="A43" s="2" t="s">
        <v>891</v>
      </c>
      <c r="B43" s="2">
        <v>6163103081</v>
      </c>
      <c r="C43" s="2" t="s">
        <v>892</v>
      </c>
      <c r="D43" s="2" t="s">
        <v>2</v>
      </c>
      <c r="E43" s="2">
        <v>5000</v>
      </c>
      <c r="F43" s="2"/>
      <c r="G43" s="2"/>
      <c r="H43" s="2">
        <v>60000</v>
      </c>
      <c r="I43">
        <f t="shared" si="0"/>
        <v>60000</v>
      </c>
      <c r="J43">
        <f t="shared" si="1"/>
        <v>15000</v>
      </c>
      <c r="K43">
        <f t="shared" si="2"/>
        <v>45000</v>
      </c>
    </row>
    <row r="44" spans="1:11" x14ac:dyDescent="0.35">
      <c r="A44" s="2" t="s">
        <v>893</v>
      </c>
      <c r="B44" s="2">
        <v>6149020122</v>
      </c>
      <c r="C44" s="2" t="s">
        <v>894</v>
      </c>
      <c r="D44" s="2" t="s">
        <v>2</v>
      </c>
      <c r="E44" s="2">
        <v>5000</v>
      </c>
      <c r="F44" s="2"/>
      <c r="G44" s="2"/>
      <c r="H44" s="2">
        <v>60000</v>
      </c>
      <c r="I44">
        <f t="shared" si="0"/>
        <v>60000</v>
      </c>
      <c r="J44">
        <f t="shared" si="1"/>
        <v>15000</v>
      </c>
      <c r="K44">
        <f t="shared" si="2"/>
        <v>45000</v>
      </c>
    </row>
    <row r="45" spans="1:11" x14ac:dyDescent="0.35">
      <c r="A45" t="s">
        <v>513</v>
      </c>
      <c r="B45">
        <v>6140015992</v>
      </c>
      <c r="C45" t="s">
        <v>53</v>
      </c>
      <c r="D45" t="s">
        <v>2</v>
      </c>
      <c r="E45">
        <v>10000</v>
      </c>
      <c r="G45">
        <v>30000</v>
      </c>
      <c r="H45">
        <v>65000</v>
      </c>
      <c r="I45">
        <f t="shared" si="0"/>
        <v>65000</v>
      </c>
      <c r="J45">
        <f t="shared" si="1"/>
        <v>30000</v>
      </c>
      <c r="K45">
        <f t="shared" si="2"/>
        <v>35000</v>
      </c>
    </row>
    <row r="46" spans="1:11" x14ac:dyDescent="0.35">
      <c r="A46" t="s">
        <v>879</v>
      </c>
      <c r="B46">
        <v>614204261057</v>
      </c>
      <c r="C46" t="s">
        <v>187</v>
      </c>
      <c r="D46" t="s">
        <v>2</v>
      </c>
      <c r="E46">
        <v>10000</v>
      </c>
      <c r="F46">
        <v>30000</v>
      </c>
      <c r="H46">
        <v>90000</v>
      </c>
      <c r="I46">
        <f t="shared" si="0"/>
        <v>60000</v>
      </c>
      <c r="J46">
        <f t="shared" si="1"/>
        <v>30000</v>
      </c>
      <c r="K46">
        <f t="shared" si="2"/>
        <v>30000</v>
      </c>
    </row>
    <row r="47" spans="1:11" x14ac:dyDescent="0.35">
      <c r="A47" t="s">
        <v>866</v>
      </c>
      <c r="B47">
        <v>6102040797</v>
      </c>
      <c r="C47" t="s">
        <v>19</v>
      </c>
      <c r="D47" t="s">
        <v>2</v>
      </c>
      <c r="E47">
        <v>10000</v>
      </c>
      <c r="F47">
        <v>54000</v>
      </c>
      <c r="H47">
        <v>96000</v>
      </c>
      <c r="I47">
        <f t="shared" si="0"/>
        <v>42000</v>
      </c>
      <c r="J47">
        <f t="shared" si="1"/>
        <v>30000</v>
      </c>
      <c r="K47">
        <f t="shared" si="2"/>
        <v>12000</v>
      </c>
    </row>
    <row r="48" spans="1:11" x14ac:dyDescent="0.35">
      <c r="A48" t="s">
        <v>868</v>
      </c>
      <c r="B48">
        <v>6143078253</v>
      </c>
      <c r="C48" t="s">
        <v>25</v>
      </c>
      <c r="D48" t="s">
        <v>2</v>
      </c>
      <c r="E48">
        <v>10000</v>
      </c>
      <c r="F48">
        <v>40000</v>
      </c>
      <c r="H48">
        <v>100000</v>
      </c>
      <c r="I48">
        <f t="shared" si="0"/>
        <v>60000</v>
      </c>
      <c r="J48">
        <f t="shared" si="1"/>
        <v>30000</v>
      </c>
      <c r="K48">
        <f t="shared" si="2"/>
        <v>30000</v>
      </c>
    </row>
    <row r="49" spans="1:11" x14ac:dyDescent="0.35">
      <c r="A49" t="s">
        <v>870</v>
      </c>
      <c r="B49">
        <v>612500342288</v>
      </c>
      <c r="C49" t="s">
        <v>96</v>
      </c>
      <c r="D49" t="s">
        <v>2</v>
      </c>
      <c r="E49">
        <v>10000</v>
      </c>
      <c r="F49">
        <v>50000</v>
      </c>
      <c r="H49">
        <v>107000</v>
      </c>
      <c r="I49">
        <f t="shared" si="0"/>
        <v>57000</v>
      </c>
      <c r="J49">
        <f t="shared" si="1"/>
        <v>30000</v>
      </c>
      <c r="K49">
        <f t="shared" si="2"/>
        <v>27000</v>
      </c>
    </row>
    <row r="50" spans="1:11" x14ac:dyDescent="0.35">
      <c r="A50" t="s">
        <v>827</v>
      </c>
      <c r="B50">
        <v>614313823860</v>
      </c>
      <c r="C50" t="s">
        <v>828</v>
      </c>
      <c r="D50" t="s">
        <v>2</v>
      </c>
      <c r="E50">
        <v>10000</v>
      </c>
      <c r="G50">
        <v>40544.199999999997</v>
      </c>
      <c r="H50">
        <v>109455.8</v>
      </c>
      <c r="I50">
        <f t="shared" si="0"/>
        <v>109455.8</v>
      </c>
      <c r="J50">
        <f t="shared" si="1"/>
        <v>30000</v>
      </c>
      <c r="K50">
        <f t="shared" si="2"/>
        <v>79455.8</v>
      </c>
    </row>
  </sheetData>
  <sortState xmlns:xlrd2="http://schemas.microsoft.com/office/spreadsheetml/2017/richdata2" ref="A2:H50">
    <sortCondition ref="H22:H50"/>
  </sortState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80C5-13C4-4B4A-8289-CB3C12253DF3}">
  <sheetPr codeName="Лист15"/>
  <dimension ref="A1:K55"/>
  <sheetViews>
    <sheetView workbookViewId="0">
      <selection activeCell="K3" sqref="K3"/>
    </sheetView>
  </sheetViews>
  <sheetFormatPr defaultRowHeight="14.5" x14ac:dyDescent="0.35"/>
  <cols>
    <col min="1" max="1" width="44.90625" bestFit="1" customWidth="1"/>
    <col min="2" max="2" width="13.54296875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11" max="11" width="11.36328125" bestFit="1" customWidth="1"/>
  </cols>
  <sheetData>
    <row r="1" spans="1:11" x14ac:dyDescent="0.35">
      <c r="A1" s="40" t="s">
        <v>64</v>
      </c>
      <c r="B1" s="40" t="s">
        <v>65</v>
      </c>
      <c r="C1" s="40" t="s">
        <v>66</v>
      </c>
      <c r="D1" s="40" t="s">
        <v>67</v>
      </c>
      <c r="E1" s="40" t="s">
        <v>68</v>
      </c>
      <c r="F1" s="40" t="s">
        <v>69</v>
      </c>
      <c r="G1" s="40" t="s">
        <v>70</v>
      </c>
      <c r="H1" s="40" t="s">
        <v>70</v>
      </c>
    </row>
    <row r="2" spans="1:11" x14ac:dyDescent="0.35">
      <c r="A2" t="s">
        <v>917</v>
      </c>
      <c r="B2">
        <v>6161151883</v>
      </c>
      <c r="C2" t="s">
        <v>918</v>
      </c>
      <c r="D2" t="s">
        <v>2</v>
      </c>
      <c r="E2">
        <v>10000</v>
      </c>
      <c r="F2">
        <v>70000</v>
      </c>
      <c r="H2">
        <v>35000</v>
      </c>
      <c r="I2">
        <f>H2-F2</f>
        <v>-35000</v>
      </c>
      <c r="K2" s="21">
        <f>SUM(I4:I51,J52:J55)</f>
        <v>1319100</v>
      </c>
    </row>
    <row r="3" spans="1:11" x14ac:dyDescent="0.35">
      <c r="A3" t="s">
        <v>906</v>
      </c>
      <c r="B3">
        <v>6150068320</v>
      </c>
      <c r="C3" t="s">
        <v>79</v>
      </c>
      <c r="D3" t="s">
        <v>2</v>
      </c>
      <c r="E3">
        <v>10000</v>
      </c>
      <c r="F3">
        <v>30000</v>
      </c>
      <c r="H3">
        <v>30000</v>
      </c>
      <c r="I3">
        <f t="shared" ref="I3:I33" si="0">H3-F3</f>
        <v>0</v>
      </c>
      <c r="K3" s="21">
        <f>SUM(H2:H3,F4:F55)</f>
        <v>203000</v>
      </c>
    </row>
    <row r="4" spans="1:11" x14ac:dyDescent="0.35">
      <c r="A4" t="s">
        <v>108</v>
      </c>
      <c r="B4">
        <v>6163096959</v>
      </c>
      <c r="C4" t="s">
        <v>109</v>
      </c>
      <c r="D4" t="s">
        <v>2</v>
      </c>
      <c r="E4">
        <v>10000</v>
      </c>
      <c r="H4">
        <v>5000</v>
      </c>
      <c r="I4">
        <f t="shared" si="0"/>
        <v>5000</v>
      </c>
      <c r="K4" s="21">
        <f>SUM(K52:K55)</f>
        <v>97500</v>
      </c>
    </row>
    <row r="5" spans="1:11" x14ac:dyDescent="0.35">
      <c r="A5" t="s">
        <v>33</v>
      </c>
      <c r="B5">
        <v>6150102524</v>
      </c>
      <c r="C5" t="s">
        <v>618</v>
      </c>
      <c r="D5" t="s">
        <v>2</v>
      </c>
      <c r="E5">
        <v>5000</v>
      </c>
      <c r="G5">
        <v>10000</v>
      </c>
      <c r="H5">
        <v>5000</v>
      </c>
      <c r="I5">
        <f t="shared" si="0"/>
        <v>5000</v>
      </c>
      <c r="K5" s="41">
        <f>SUM(K2:K4)</f>
        <v>1619600</v>
      </c>
    </row>
    <row r="6" spans="1:11" x14ac:dyDescent="0.35">
      <c r="A6" t="s">
        <v>621</v>
      </c>
      <c r="B6">
        <v>6154556864</v>
      </c>
      <c r="C6" t="s">
        <v>620</v>
      </c>
      <c r="D6" t="s">
        <v>2</v>
      </c>
      <c r="E6">
        <v>5000</v>
      </c>
      <c r="G6">
        <v>10000</v>
      </c>
      <c r="H6">
        <v>5000</v>
      </c>
      <c r="I6">
        <f t="shared" si="0"/>
        <v>5000</v>
      </c>
    </row>
    <row r="7" spans="1:11" x14ac:dyDescent="0.35">
      <c r="A7" t="s">
        <v>629</v>
      </c>
      <c r="B7">
        <v>6166121762</v>
      </c>
      <c r="C7" t="s">
        <v>628</v>
      </c>
      <c r="D7" t="s">
        <v>2</v>
      </c>
      <c r="E7">
        <v>5000</v>
      </c>
      <c r="G7">
        <v>10000</v>
      </c>
      <c r="H7">
        <v>5000</v>
      </c>
      <c r="I7">
        <f t="shared" si="0"/>
        <v>5000</v>
      </c>
      <c r="K7" s="42">
        <f>SUM(I54:I55)</f>
        <v>120000</v>
      </c>
    </row>
    <row r="8" spans="1:11" x14ac:dyDescent="0.35">
      <c r="A8" t="s">
        <v>76</v>
      </c>
      <c r="B8">
        <v>6163105642</v>
      </c>
      <c r="C8" t="s">
        <v>77</v>
      </c>
      <c r="D8" t="s">
        <v>2</v>
      </c>
      <c r="E8">
        <v>10000</v>
      </c>
      <c r="H8">
        <v>10000</v>
      </c>
      <c r="I8">
        <f t="shared" si="0"/>
        <v>10000</v>
      </c>
    </row>
    <row r="9" spans="1:11" x14ac:dyDescent="0.35">
      <c r="A9" t="s">
        <v>147</v>
      </c>
      <c r="B9">
        <v>6163106572</v>
      </c>
      <c r="C9" t="s">
        <v>148</v>
      </c>
      <c r="D9" t="s">
        <v>2</v>
      </c>
      <c r="E9">
        <v>10000</v>
      </c>
      <c r="H9">
        <v>10000</v>
      </c>
      <c r="I9">
        <f t="shared" si="0"/>
        <v>10000</v>
      </c>
    </row>
    <row r="10" spans="1:11" x14ac:dyDescent="0.35">
      <c r="A10" t="s">
        <v>901</v>
      </c>
      <c r="B10">
        <v>6165162886</v>
      </c>
      <c r="C10" t="s">
        <v>21</v>
      </c>
      <c r="D10" t="s">
        <v>2</v>
      </c>
      <c r="E10">
        <v>3500</v>
      </c>
      <c r="H10">
        <v>10500</v>
      </c>
      <c r="I10">
        <f t="shared" si="0"/>
        <v>10500</v>
      </c>
    </row>
    <row r="11" spans="1:11" x14ac:dyDescent="0.35">
      <c r="A11" t="s">
        <v>907</v>
      </c>
      <c r="B11">
        <v>615525603931</v>
      </c>
      <c r="C11" t="s">
        <v>276</v>
      </c>
      <c r="D11" t="s">
        <v>2</v>
      </c>
      <c r="E11">
        <v>10000</v>
      </c>
      <c r="G11">
        <v>30000</v>
      </c>
      <c r="H11">
        <v>11600</v>
      </c>
      <c r="I11">
        <f t="shared" si="0"/>
        <v>11600</v>
      </c>
    </row>
    <row r="12" spans="1:11" x14ac:dyDescent="0.35">
      <c r="A12" t="s">
        <v>200</v>
      </c>
      <c r="B12">
        <v>6168126364</v>
      </c>
      <c r="C12" t="s">
        <v>201</v>
      </c>
      <c r="D12" t="s">
        <v>2</v>
      </c>
      <c r="E12">
        <v>5000</v>
      </c>
      <c r="H12">
        <v>15000</v>
      </c>
      <c r="I12">
        <f t="shared" si="0"/>
        <v>15000</v>
      </c>
    </row>
    <row r="13" spans="1:11" x14ac:dyDescent="0.35">
      <c r="A13" t="s">
        <v>635</v>
      </c>
      <c r="B13">
        <v>6150107378</v>
      </c>
      <c r="C13" t="s">
        <v>480</v>
      </c>
      <c r="D13" t="s">
        <v>2</v>
      </c>
      <c r="E13">
        <v>10000</v>
      </c>
      <c r="G13">
        <v>10000</v>
      </c>
      <c r="H13">
        <v>20000</v>
      </c>
      <c r="I13">
        <f t="shared" si="0"/>
        <v>20000</v>
      </c>
    </row>
    <row r="14" spans="1:11" x14ac:dyDescent="0.35">
      <c r="A14" t="s">
        <v>391</v>
      </c>
      <c r="B14">
        <v>6151012111</v>
      </c>
      <c r="C14" t="s">
        <v>79</v>
      </c>
      <c r="D14" t="s">
        <v>2</v>
      </c>
      <c r="E14">
        <v>10000</v>
      </c>
      <c r="F14">
        <v>8000</v>
      </c>
      <c r="H14">
        <v>30000</v>
      </c>
      <c r="I14">
        <f t="shared" si="0"/>
        <v>22000</v>
      </c>
    </row>
    <row r="15" spans="1:11" x14ac:dyDescent="0.35">
      <c r="A15" t="s">
        <v>895</v>
      </c>
      <c r="B15">
        <v>614108436850</v>
      </c>
      <c r="C15" t="s">
        <v>257</v>
      </c>
      <c r="D15" t="s">
        <v>2</v>
      </c>
      <c r="E15">
        <v>10000</v>
      </c>
      <c r="H15">
        <v>30000</v>
      </c>
      <c r="I15">
        <f t="shared" si="0"/>
        <v>30000</v>
      </c>
    </row>
    <row r="16" spans="1:11" x14ac:dyDescent="0.35">
      <c r="A16" t="s">
        <v>365</v>
      </c>
      <c r="B16">
        <v>6150090438</v>
      </c>
      <c r="C16" t="s">
        <v>12</v>
      </c>
      <c r="D16" t="s">
        <v>2</v>
      </c>
      <c r="E16">
        <v>10000</v>
      </c>
      <c r="H16">
        <v>30000</v>
      </c>
      <c r="I16">
        <f t="shared" si="0"/>
        <v>30000</v>
      </c>
    </row>
    <row r="17" spans="1:9" x14ac:dyDescent="0.35">
      <c r="A17" t="s">
        <v>896</v>
      </c>
      <c r="B17">
        <v>6168089994</v>
      </c>
      <c r="C17" t="s">
        <v>12</v>
      </c>
      <c r="D17" t="s">
        <v>2</v>
      </c>
      <c r="E17">
        <v>10000</v>
      </c>
      <c r="H17">
        <v>30000</v>
      </c>
      <c r="I17">
        <f t="shared" si="0"/>
        <v>30000</v>
      </c>
    </row>
    <row r="18" spans="1:9" x14ac:dyDescent="0.35">
      <c r="A18" t="s">
        <v>13</v>
      </c>
      <c r="B18">
        <v>6162084767</v>
      </c>
      <c r="C18" t="s">
        <v>12</v>
      </c>
      <c r="D18" t="s">
        <v>2</v>
      </c>
      <c r="E18">
        <v>10000</v>
      </c>
      <c r="H18">
        <v>30000</v>
      </c>
      <c r="I18">
        <f t="shared" si="0"/>
        <v>30000</v>
      </c>
    </row>
    <row r="19" spans="1:9" x14ac:dyDescent="0.35">
      <c r="A19" t="s">
        <v>897</v>
      </c>
      <c r="B19">
        <v>6168044859</v>
      </c>
      <c r="C19" t="s">
        <v>77</v>
      </c>
      <c r="D19" t="s">
        <v>2</v>
      </c>
      <c r="E19">
        <v>10000</v>
      </c>
      <c r="H19">
        <v>30000</v>
      </c>
      <c r="I19">
        <f t="shared" si="0"/>
        <v>30000</v>
      </c>
    </row>
    <row r="20" spans="1:9" x14ac:dyDescent="0.35">
      <c r="A20" t="s">
        <v>898</v>
      </c>
      <c r="B20">
        <v>6141047210</v>
      </c>
      <c r="C20" t="s">
        <v>77</v>
      </c>
      <c r="D20" t="s">
        <v>2</v>
      </c>
      <c r="E20">
        <v>10000</v>
      </c>
      <c r="H20">
        <v>30000</v>
      </c>
      <c r="I20">
        <f t="shared" si="0"/>
        <v>30000</v>
      </c>
    </row>
    <row r="21" spans="1:9" x14ac:dyDescent="0.35">
      <c r="A21" t="s">
        <v>899</v>
      </c>
      <c r="B21">
        <v>6143099278</v>
      </c>
      <c r="C21" t="s">
        <v>93</v>
      </c>
      <c r="D21" t="s">
        <v>2</v>
      </c>
      <c r="E21">
        <v>10000</v>
      </c>
      <c r="H21">
        <v>30000</v>
      </c>
      <c r="I21">
        <f t="shared" si="0"/>
        <v>30000</v>
      </c>
    </row>
    <row r="22" spans="1:9" x14ac:dyDescent="0.35">
      <c r="A22" t="s">
        <v>900</v>
      </c>
      <c r="B22">
        <v>6162060043</v>
      </c>
      <c r="C22" t="s">
        <v>19</v>
      </c>
      <c r="D22" t="s">
        <v>2</v>
      </c>
      <c r="E22">
        <v>10000</v>
      </c>
      <c r="F22">
        <v>30000</v>
      </c>
      <c r="H22">
        <v>60000</v>
      </c>
      <c r="I22">
        <f t="shared" si="0"/>
        <v>30000</v>
      </c>
    </row>
    <row r="23" spans="1:9" x14ac:dyDescent="0.35">
      <c r="A23" t="s">
        <v>22</v>
      </c>
      <c r="B23">
        <v>6165126670</v>
      </c>
      <c r="C23" t="s">
        <v>21</v>
      </c>
      <c r="D23" t="s">
        <v>2</v>
      </c>
      <c r="E23">
        <v>10000</v>
      </c>
      <c r="H23">
        <v>30000</v>
      </c>
      <c r="I23">
        <f t="shared" si="0"/>
        <v>30000</v>
      </c>
    </row>
    <row r="24" spans="1:9" x14ac:dyDescent="0.35">
      <c r="A24" t="s">
        <v>902</v>
      </c>
      <c r="B24">
        <v>6163143503</v>
      </c>
      <c r="C24" t="s">
        <v>21</v>
      </c>
      <c r="D24" t="s">
        <v>2</v>
      </c>
      <c r="E24">
        <v>10000</v>
      </c>
      <c r="H24">
        <v>30000</v>
      </c>
      <c r="I24">
        <f t="shared" si="0"/>
        <v>30000</v>
      </c>
    </row>
    <row r="25" spans="1:9" x14ac:dyDescent="0.35">
      <c r="A25" t="s">
        <v>903</v>
      </c>
      <c r="B25">
        <v>2303022430</v>
      </c>
      <c r="C25" t="s">
        <v>148</v>
      </c>
      <c r="D25" t="s">
        <v>2</v>
      </c>
      <c r="E25">
        <v>10000</v>
      </c>
      <c r="H25">
        <v>30000</v>
      </c>
      <c r="I25">
        <f t="shared" si="0"/>
        <v>30000</v>
      </c>
    </row>
    <row r="26" spans="1:9" x14ac:dyDescent="0.35">
      <c r="A26" t="s">
        <v>266</v>
      </c>
      <c r="B26">
        <v>6163081825</v>
      </c>
      <c r="C26" t="s">
        <v>25</v>
      </c>
      <c r="D26" t="s">
        <v>2</v>
      </c>
      <c r="E26">
        <v>10000</v>
      </c>
      <c r="H26">
        <v>30000</v>
      </c>
      <c r="I26">
        <f t="shared" si="0"/>
        <v>30000</v>
      </c>
    </row>
    <row r="27" spans="1:9" x14ac:dyDescent="0.35">
      <c r="A27" t="s">
        <v>114</v>
      </c>
      <c r="B27">
        <v>6155050037</v>
      </c>
      <c r="C27" t="s">
        <v>25</v>
      </c>
      <c r="D27" t="s">
        <v>2</v>
      </c>
      <c r="E27">
        <v>10000</v>
      </c>
      <c r="H27">
        <v>30000</v>
      </c>
      <c r="I27">
        <f t="shared" si="0"/>
        <v>30000</v>
      </c>
    </row>
    <row r="28" spans="1:9" x14ac:dyDescent="0.35">
      <c r="A28" t="s">
        <v>388</v>
      </c>
      <c r="B28">
        <v>6166092984</v>
      </c>
      <c r="C28" t="s">
        <v>27</v>
      </c>
      <c r="D28" t="s">
        <v>2</v>
      </c>
      <c r="E28">
        <v>10000</v>
      </c>
      <c r="H28">
        <v>30000</v>
      </c>
      <c r="I28">
        <f t="shared" si="0"/>
        <v>30000</v>
      </c>
    </row>
    <row r="29" spans="1:9" x14ac:dyDescent="0.35">
      <c r="A29" t="s">
        <v>904</v>
      </c>
      <c r="B29">
        <v>6166058447</v>
      </c>
      <c r="C29" t="s">
        <v>27</v>
      </c>
      <c r="D29" t="s">
        <v>2</v>
      </c>
      <c r="E29">
        <v>10000</v>
      </c>
      <c r="H29">
        <v>30000</v>
      </c>
      <c r="I29">
        <f t="shared" si="0"/>
        <v>30000</v>
      </c>
    </row>
    <row r="30" spans="1:9" x14ac:dyDescent="0.35">
      <c r="A30" t="s">
        <v>905</v>
      </c>
      <c r="B30">
        <v>6102059244</v>
      </c>
      <c r="C30" t="s">
        <v>96</v>
      </c>
      <c r="D30" t="s">
        <v>2</v>
      </c>
      <c r="E30">
        <v>10000</v>
      </c>
      <c r="H30">
        <v>30000</v>
      </c>
      <c r="I30">
        <f t="shared" si="0"/>
        <v>30000</v>
      </c>
    </row>
    <row r="31" spans="1:9" x14ac:dyDescent="0.35">
      <c r="A31" t="s">
        <v>271</v>
      </c>
      <c r="B31">
        <v>6165199205</v>
      </c>
      <c r="C31" t="s">
        <v>79</v>
      </c>
      <c r="D31" t="s">
        <v>2</v>
      </c>
      <c r="E31">
        <v>10000</v>
      </c>
      <c r="H31">
        <v>30000</v>
      </c>
      <c r="I31">
        <f t="shared" si="0"/>
        <v>30000</v>
      </c>
    </row>
    <row r="32" spans="1:9" x14ac:dyDescent="0.35">
      <c r="A32" t="s">
        <v>137</v>
      </c>
      <c r="B32">
        <v>6166081502</v>
      </c>
      <c r="C32" t="s">
        <v>30</v>
      </c>
      <c r="D32" t="s">
        <v>2</v>
      </c>
      <c r="E32">
        <v>10000</v>
      </c>
      <c r="H32">
        <v>30000</v>
      </c>
      <c r="I32">
        <f t="shared" si="0"/>
        <v>30000</v>
      </c>
    </row>
    <row r="33" spans="1:9" x14ac:dyDescent="0.35">
      <c r="A33" t="s">
        <v>275</v>
      </c>
      <c r="B33">
        <v>6162055371</v>
      </c>
      <c r="C33" t="s">
        <v>276</v>
      </c>
      <c r="D33" t="s">
        <v>2</v>
      </c>
      <c r="E33">
        <v>10000</v>
      </c>
      <c r="H33">
        <v>30000</v>
      </c>
      <c r="I33">
        <f t="shared" si="0"/>
        <v>30000</v>
      </c>
    </row>
    <row r="34" spans="1:9" x14ac:dyDescent="0.35">
      <c r="A34" t="s">
        <v>321</v>
      </c>
      <c r="B34">
        <v>6162088666</v>
      </c>
      <c r="C34" t="s">
        <v>322</v>
      </c>
      <c r="D34" t="s">
        <v>2</v>
      </c>
      <c r="E34">
        <v>10000</v>
      </c>
      <c r="H34">
        <v>30000</v>
      </c>
      <c r="I34">
        <f t="shared" ref="I34:I55" si="1">H34-F34</f>
        <v>30000</v>
      </c>
    </row>
    <row r="35" spans="1:9" x14ac:dyDescent="0.35">
      <c r="A35" t="s">
        <v>277</v>
      </c>
      <c r="B35">
        <v>6164122961</v>
      </c>
      <c r="C35" t="s">
        <v>278</v>
      </c>
      <c r="D35" t="s">
        <v>2</v>
      </c>
      <c r="E35">
        <v>10000</v>
      </c>
      <c r="H35">
        <v>30000</v>
      </c>
      <c r="I35">
        <f t="shared" si="1"/>
        <v>30000</v>
      </c>
    </row>
    <row r="36" spans="1:9" x14ac:dyDescent="0.35">
      <c r="A36" t="s">
        <v>33</v>
      </c>
      <c r="B36">
        <v>6164279426</v>
      </c>
      <c r="C36" t="s">
        <v>34</v>
      </c>
      <c r="D36" t="s">
        <v>2</v>
      </c>
      <c r="E36">
        <v>10000</v>
      </c>
      <c r="H36">
        <v>30000</v>
      </c>
      <c r="I36">
        <f t="shared" si="1"/>
        <v>30000</v>
      </c>
    </row>
    <row r="37" spans="1:9" x14ac:dyDescent="0.35">
      <c r="A37" t="s">
        <v>908</v>
      </c>
      <c r="B37">
        <v>6164142189</v>
      </c>
      <c r="C37" t="s">
        <v>909</v>
      </c>
      <c r="D37" t="s">
        <v>2</v>
      </c>
      <c r="E37">
        <v>10000</v>
      </c>
      <c r="F37">
        <v>40000</v>
      </c>
      <c r="H37">
        <v>70000</v>
      </c>
      <c r="I37">
        <f t="shared" si="1"/>
        <v>30000</v>
      </c>
    </row>
    <row r="38" spans="1:9" x14ac:dyDescent="0.35">
      <c r="A38" t="s">
        <v>112</v>
      </c>
      <c r="B38">
        <v>6164142710</v>
      </c>
      <c r="C38" t="s">
        <v>283</v>
      </c>
      <c r="D38" t="s">
        <v>2</v>
      </c>
      <c r="E38">
        <v>10000</v>
      </c>
      <c r="H38">
        <v>30000</v>
      </c>
      <c r="I38">
        <f t="shared" si="1"/>
        <v>30000</v>
      </c>
    </row>
    <row r="39" spans="1:9" x14ac:dyDescent="0.35">
      <c r="A39" t="s">
        <v>282</v>
      </c>
      <c r="B39">
        <v>6163230450</v>
      </c>
      <c r="C39" t="s">
        <v>283</v>
      </c>
      <c r="D39" t="s">
        <v>2</v>
      </c>
      <c r="E39">
        <v>10000</v>
      </c>
      <c r="H39">
        <v>30000</v>
      </c>
      <c r="I39">
        <f t="shared" si="1"/>
        <v>30000</v>
      </c>
    </row>
    <row r="40" spans="1:9" x14ac:dyDescent="0.35">
      <c r="A40" t="s">
        <v>779</v>
      </c>
      <c r="B40">
        <v>611203103408</v>
      </c>
      <c r="C40" t="s">
        <v>780</v>
      </c>
      <c r="D40" t="s">
        <v>2</v>
      </c>
      <c r="E40">
        <v>10000</v>
      </c>
      <c r="H40">
        <v>30000</v>
      </c>
      <c r="I40">
        <f t="shared" si="1"/>
        <v>30000</v>
      </c>
    </row>
    <row r="41" spans="1:9" x14ac:dyDescent="0.35">
      <c r="A41" t="s">
        <v>213</v>
      </c>
      <c r="B41">
        <v>800016271</v>
      </c>
      <c r="C41" t="s">
        <v>214</v>
      </c>
      <c r="D41" t="s">
        <v>2</v>
      </c>
      <c r="E41">
        <v>10000</v>
      </c>
      <c r="H41">
        <v>30000</v>
      </c>
      <c r="I41">
        <f t="shared" si="1"/>
        <v>30000</v>
      </c>
    </row>
    <row r="42" spans="1:9" x14ac:dyDescent="0.35">
      <c r="A42" t="s">
        <v>910</v>
      </c>
      <c r="B42">
        <v>6164142164</v>
      </c>
      <c r="C42" t="s">
        <v>249</v>
      </c>
      <c r="D42" t="s">
        <v>2</v>
      </c>
      <c r="E42">
        <v>10000</v>
      </c>
      <c r="H42">
        <v>30000</v>
      </c>
      <c r="I42">
        <f t="shared" si="1"/>
        <v>30000</v>
      </c>
    </row>
    <row r="43" spans="1:9" x14ac:dyDescent="0.35">
      <c r="A43" t="s">
        <v>911</v>
      </c>
      <c r="B43">
        <v>615308624719</v>
      </c>
      <c r="C43" t="s">
        <v>912</v>
      </c>
      <c r="D43" t="s">
        <v>2</v>
      </c>
      <c r="E43">
        <v>10000</v>
      </c>
      <c r="H43">
        <v>30000</v>
      </c>
      <c r="I43">
        <f t="shared" si="1"/>
        <v>30000</v>
      </c>
    </row>
    <row r="44" spans="1:9" x14ac:dyDescent="0.35">
      <c r="A44" t="s">
        <v>913</v>
      </c>
      <c r="B44">
        <v>6167207998</v>
      </c>
      <c r="C44" t="s">
        <v>914</v>
      </c>
      <c r="D44" t="s">
        <v>2</v>
      </c>
      <c r="E44">
        <v>10000</v>
      </c>
      <c r="F44">
        <v>30000</v>
      </c>
      <c r="H44">
        <v>60000</v>
      </c>
      <c r="I44">
        <f t="shared" si="1"/>
        <v>30000</v>
      </c>
    </row>
    <row r="45" spans="1:9" x14ac:dyDescent="0.35">
      <c r="A45" t="s">
        <v>418</v>
      </c>
      <c r="B45">
        <v>643904996061</v>
      </c>
      <c r="C45" t="s">
        <v>419</v>
      </c>
      <c r="D45" t="s">
        <v>2</v>
      </c>
      <c r="E45">
        <v>10000</v>
      </c>
      <c r="H45">
        <v>30000</v>
      </c>
      <c r="I45">
        <f t="shared" si="1"/>
        <v>30000</v>
      </c>
    </row>
    <row r="46" spans="1:9" x14ac:dyDescent="0.35">
      <c r="A46" t="s">
        <v>915</v>
      </c>
      <c r="B46">
        <v>616107067280</v>
      </c>
      <c r="C46" t="s">
        <v>916</v>
      </c>
      <c r="D46" t="s">
        <v>2</v>
      </c>
      <c r="E46">
        <v>10000</v>
      </c>
      <c r="H46">
        <v>30000</v>
      </c>
      <c r="I46">
        <f t="shared" si="1"/>
        <v>30000</v>
      </c>
    </row>
    <row r="47" spans="1:9" x14ac:dyDescent="0.35">
      <c r="A47" t="s">
        <v>427</v>
      </c>
      <c r="B47">
        <v>615310003839</v>
      </c>
      <c r="C47" t="s">
        <v>428</v>
      </c>
      <c r="D47" t="s">
        <v>2</v>
      </c>
      <c r="E47">
        <v>10000</v>
      </c>
      <c r="H47">
        <v>30000</v>
      </c>
      <c r="I47">
        <f t="shared" si="1"/>
        <v>30000</v>
      </c>
    </row>
    <row r="48" spans="1:9" x14ac:dyDescent="0.35">
      <c r="A48" t="s">
        <v>165</v>
      </c>
      <c r="B48">
        <v>6143006876</v>
      </c>
      <c r="C48" t="s">
        <v>166</v>
      </c>
      <c r="D48" t="s">
        <v>2</v>
      </c>
      <c r="E48">
        <v>10000</v>
      </c>
      <c r="H48">
        <v>30000</v>
      </c>
      <c r="I48">
        <f t="shared" si="1"/>
        <v>30000</v>
      </c>
    </row>
    <row r="49" spans="1:11" x14ac:dyDescent="0.35">
      <c r="A49" t="s">
        <v>431</v>
      </c>
      <c r="B49">
        <v>6143059772</v>
      </c>
      <c r="C49" t="s">
        <v>166</v>
      </c>
      <c r="D49" t="s">
        <v>2</v>
      </c>
      <c r="E49">
        <v>10000</v>
      </c>
      <c r="H49">
        <v>30000</v>
      </c>
      <c r="I49">
        <f t="shared" si="1"/>
        <v>30000</v>
      </c>
    </row>
    <row r="50" spans="1:11" x14ac:dyDescent="0.35">
      <c r="A50" t="s">
        <v>434</v>
      </c>
      <c r="B50">
        <v>615001417617</v>
      </c>
      <c r="C50" t="s">
        <v>435</v>
      </c>
      <c r="D50" t="s">
        <v>2</v>
      </c>
      <c r="E50">
        <v>10000</v>
      </c>
      <c r="H50">
        <v>30000</v>
      </c>
      <c r="I50">
        <f t="shared" si="1"/>
        <v>30000</v>
      </c>
    </row>
    <row r="51" spans="1:11" x14ac:dyDescent="0.35">
      <c r="A51" t="s">
        <v>919</v>
      </c>
      <c r="B51">
        <v>616817251566</v>
      </c>
      <c r="C51" t="s">
        <v>476</v>
      </c>
      <c r="D51" t="s">
        <v>2</v>
      </c>
      <c r="E51">
        <v>10000</v>
      </c>
      <c r="F51">
        <v>30000</v>
      </c>
      <c r="H51">
        <v>60000</v>
      </c>
      <c r="I51">
        <f t="shared" si="1"/>
        <v>30000</v>
      </c>
    </row>
    <row r="52" spans="1:11" x14ac:dyDescent="0.35">
      <c r="A52" t="s">
        <v>248</v>
      </c>
      <c r="B52">
        <v>6162087214</v>
      </c>
      <c r="C52" t="s">
        <v>249</v>
      </c>
      <c r="D52" t="s">
        <v>2</v>
      </c>
      <c r="E52">
        <v>10000</v>
      </c>
      <c r="G52">
        <v>12500</v>
      </c>
      <c r="H52">
        <v>32500</v>
      </c>
      <c r="I52">
        <f t="shared" si="1"/>
        <v>32500</v>
      </c>
      <c r="J52">
        <f>E52*3</f>
        <v>30000</v>
      </c>
      <c r="K52">
        <f>I52-J52</f>
        <v>2500</v>
      </c>
    </row>
    <row r="53" spans="1:11" x14ac:dyDescent="0.35">
      <c r="A53" t="s">
        <v>403</v>
      </c>
      <c r="B53" t="s">
        <v>404</v>
      </c>
      <c r="C53" t="s">
        <v>405</v>
      </c>
      <c r="D53" t="s">
        <v>2</v>
      </c>
      <c r="E53">
        <v>10000</v>
      </c>
      <c r="H53">
        <v>35000</v>
      </c>
      <c r="I53">
        <f t="shared" si="1"/>
        <v>35000</v>
      </c>
      <c r="J53">
        <f t="shared" ref="J53:J55" si="2">E53*3</f>
        <v>30000</v>
      </c>
      <c r="K53">
        <f t="shared" ref="K53:K55" si="3">I53-J53</f>
        <v>5000</v>
      </c>
    </row>
    <row r="54" spans="1:11" x14ac:dyDescent="0.35">
      <c r="A54" s="2" t="s">
        <v>920</v>
      </c>
      <c r="B54" s="2">
        <v>614105258511</v>
      </c>
      <c r="C54" s="2" t="s">
        <v>921</v>
      </c>
      <c r="D54" s="2" t="s">
        <v>2</v>
      </c>
      <c r="E54" s="2">
        <v>5000</v>
      </c>
      <c r="F54" s="2"/>
      <c r="G54" s="2"/>
      <c r="H54" s="2">
        <v>60000</v>
      </c>
      <c r="I54" s="2">
        <f t="shared" si="1"/>
        <v>60000</v>
      </c>
      <c r="J54">
        <f t="shared" si="2"/>
        <v>15000</v>
      </c>
      <c r="K54">
        <f t="shared" si="3"/>
        <v>45000</v>
      </c>
    </row>
    <row r="55" spans="1:11" x14ac:dyDescent="0.35">
      <c r="A55" s="2" t="s">
        <v>922</v>
      </c>
      <c r="B55" s="2">
        <v>6164146602</v>
      </c>
      <c r="C55" s="2" t="s">
        <v>921</v>
      </c>
      <c r="D55" s="2" t="s">
        <v>2</v>
      </c>
      <c r="E55" s="2">
        <v>5000</v>
      </c>
      <c r="F55" s="2"/>
      <c r="G55" s="2"/>
      <c r="H55" s="2">
        <v>60000</v>
      </c>
      <c r="I55" s="2">
        <f t="shared" si="1"/>
        <v>60000</v>
      </c>
      <c r="J55">
        <f t="shared" si="2"/>
        <v>15000</v>
      </c>
      <c r="K55">
        <f t="shared" si="3"/>
        <v>45000</v>
      </c>
    </row>
  </sheetData>
  <sortState xmlns:xlrd2="http://schemas.microsoft.com/office/spreadsheetml/2017/richdata2" ref="A2:I55">
    <sortCondition ref="I1:I55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AFF5-887F-4667-890D-1F89CC4441FD}">
  <sheetPr codeName="Лист16"/>
  <dimension ref="A1:K32"/>
  <sheetViews>
    <sheetView workbookViewId="0">
      <selection activeCell="AC26" sqref="AC26"/>
    </sheetView>
  </sheetViews>
  <sheetFormatPr defaultColWidth="8.6328125" defaultRowHeight="14.5" x14ac:dyDescent="0.35"/>
  <cols>
    <col min="1" max="1" width="38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7" bestFit="1" customWidth="1"/>
    <col min="7" max="8" width="7.08984375" bestFit="1" customWidth="1"/>
    <col min="11" max="11" width="11.36328125" bestFit="1" customWidth="1"/>
  </cols>
  <sheetData>
    <row r="1" spans="1:11" x14ac:dyDescent="0.35">
      <c r="A1" s="54" t="s">
        <v>64</v>
      </c>
      <c r="B1" s="54" t="s">
        <v>65</v>
      </c>
      <c r="C1" s="54" t="s">
        <v>66</v>
      </c>
      <c r="D1" s="54" t="s">
        <v>67</v>
      </c>
      <c r="E1" s="54" t="s">
        <v>68</v>
      </c>
      <c r="F1" s="54" t="s">
        <v>69</v>
      </c>
      <c r="G1" s="54" t="s">
        <v>70</v>
      </c>
      <c r="H1" s="54" t="s">
        <v>70</v>
      </c>
    </row>
    <row r="2" spans="1:11" x14ac:dyDescent="0.35">
      <c r="A2" t="s">
        <v>926</v>
      </c>
      <c r="B2">
        <v>615011964425</v>
      </c>
      <c r="C2" t="s">
        <v>927</v>
      </c>
      <c r="D2" t="s">
        <v>2</v>
      </c>
      <c r="E2">
        <v>10000</v>
      </c>
      <c r="F2">
        <v>120000</v>
      </c>
      <c r="H2">
        <v>60000</v>
      </c>
      <c r="I2">
        <f t="shared" ref="I2:I32" si="0">H2-F2</f>
        <v>-60000</v>
      </c>
      <c r="K2" s="21">
        <f>SUM(I4:I28,J29:J32)</f>
        <v>641500</v>
      </c>
    </row>
    <row r="3" spans="1:11" x14ac:dyDescent="0.35">
      <c r="A3" t="s">
        <v>923</v>
      </c>
      <c r="B3">
        <v>2320250250</v>
      </c>
      <c r="C3" t="s">
        <v>924</v>
      </c>
      <c r="D3" t="s">
        <v>2</v>
      </c>
      <c r="E3">
        <v>10000</v>
      </c>
      <c r="F3">
        <v>30000</v>
      </c>
      <c r="H3">
        <v>30000</v>
      </c>
      <c r="I3">
        <f t="shared" si="0"/>
        <v>0</v>
      </c>
      <c r="K3" s="21">
        <f>SUM(H2:H3,F4:F32)</f>
        <v>219000</v>
      </c>
    </row>
    <row r="4" spans="1:11" x14ac:dyDescent="0.35">
      <c r="A4" t="s">
        <v>73</v>
      </c>
      <c r="B4">
        <v>6166124763</v>
      </c>
      <c r="C4" t="s">
        <v>19</v>
      </c>
      <c r="D4" t="s">
        <v>2</v>
      </c>
      <c r="E4">
        <v>10000</v>
      </c>
      <c r="F4">
        <v>49000</v>
      </c>
      <c r="H4">
        <v>50000</v>
      </c>
      <c r="I4">
        <f t="shared" si="0"/>
        <v>1000</v>
      </c>
      <c r="K4" s="21">
        <f>SUM(K29:K32)</f>
        <v>150000</v>
      </c>
    </row>
    <row r="5" spans="1:11" x14ac:dyDescent="0.35">
      <c r="A5" t="s">
        <v>861</v>
      </c>
      <c r="B5">
        <v>6148002402</v>
      </c>
      <c r="C5" t="s">
        <v>168</v>
      </c>
      <c r="D5" t="s">
        <v>2</v>
      </c>
      <c r="E5">
        <v>5000</v>
      </c>
      <c r="H5">
        <v>5000</v>
      </c>
      <c r="I5">
        <f t="shared" si="0"/>
        <v>5000</v>
      </c>
      <c r="K5" s="41">
        <f>SUM(K2:K4)</f>
        <v>1010500</v>
      </c>
    </row>
    <row r="6" spans="1:11" x14ac:dyDescent="0.35">
      <c r="A6" t="s">
        <v>496</v>
      </c>
      <c r="B6">
        <v>615007991803</v>
      </c>
      <c r="C6" t="s">
        <v>497</v>
      </c>
      <c r="D6" t="s">
        <v>2</v>
      </c>
      <c r="E6">
        <v>5000</v>
      </c>
      <c r="F6">
        <v>10000</v>
      </c>
      <c r="H6">
        <v>15000</v>
      </c>
      <c r="I6">
        <f t="shared" si="0"/>
        <v>5000</v>
      </c>
      <c r="K6" s="21"/>
    </row>
    <row r="7" spans="1:11" x14ac:dyDescent="0.35">
      <c r="A7" t="s">
        <v>445</v>
      </c>
      <c r="B7">
        <v>6167202291</v>
      </c>
      <c r="C7" t="s">
        <v>446</v>
      </c>
      <c r="D7" t="s">
        <v>2</v>
      </c>
      <c r="E7">
        <v>10000</v>
      </c>
      <c r="H7">
        <v>10000</v>
      </c>
      <c r="I7">
        <f t="shared" si="0"/>
        <v>10000</v>
      </c>
      <c r="K7" s="42">
        <f>SUM(I31:I32)</f>
        <v>120000</v>
      </c>
    </row>
    <row r="8" spans="1:11" x14ac:dyDescent="0.35">
      <c r="A8" t="s">
        <v>498</v>
      </c>
      <c r="B8">
        <v>6163214803</v>
      </c>
      <c r="C8" t="s">
        <v>145</v>
      </c>
      <c r="D8" t="s">
        <v>2</v>
      </c>
      <c r="E8">
        <v>10000</v>
      </c>
      <c r="H8">
        <v>10000</v>
      </c>
      <c r="I8">
        <f t="shared" si="0"/>
        <v>10000</v>
      </c>
    </row>
    <row r="9" spans="1:11" x14ac:dyDescent="0.35">
      <c r="A9" t="s">
        <v>223</v>
      </c>
      <c r="B9">
        <v>6155093489</v>
      </c>
      <c r="C9" t="s">
        <v>224</v>
      </c>
      <c r="D9" t="s">
        <v>2</v>
      </c>
      <c r="E9">
        <v>10000</v>
      </c>
      <c r="H9">
        <v>10000</v>
      </c>
      <c r="I9">
        <f t="shared" si="0"/>
        <v>10000</v>
      </c>
    </row>
    <row r="10" spans="1:11" x14ac:dyDescent="0.35">
      <c r="A10" t="s">
        <v>930</v>
      </c>
      <c r="B10">
        <v>610109780217</v>
      </c>
      <c r="C10" t="s">
        <v>931</v>
      </c>
      <c r="D10" t="s">
        <v>2</v>
      </c>
      <c r="E10">
        <v>10000</v>
      </c>
      <c r="H10">
        <v>10000</v>
      </c>
      <c r="I10">
        <f t="shared" si="0"/>
        <v>10000</v>
      </c>
    </row>
    <row r="11" spans="1:11" x14ac:dyDescent="0.35">
      <c r="A11" t="s">
        <v>865</v>
      </c>
      <c r="B11">
        <v>6165199170</v>
      </c>
      <c r="C11" t="s">
        <v>93</v>
      </c>
      <c r="D11" t="s">
        <v>2</v>
      </c>
      <c r="E11">
        <v>3500</v>
      </c>
      <c r="H11">
        <v>10500</v>
      </c>
      <c r="I11">
        <f t="shared" si="0"/>
        <v>10500</v>
      </c>
    </row>
    <row r="12" spans="1:11" x14ac:dyDescent="0.35">
      <c r="A12" t="s">
        <v>385</v>
      </c>
      <c r="B12">
        <v>614800375834</v>
      </c>
      <c r="C12" t="s">
        <v>145</v>
      </c>
      <c r="D12" t="s">
        <v>2</v>
      </c>
      <c r="E12">
        <v>5000</v>
      </c>
      <c r="H12">
        <v>20000</v>
      </c>
      <c r="I12">
        <f t="shared" si="0"/>
        <v>20000</v>
      </c>
    </row>
    <row r="13" spans="1:11" x14ac:dyDescent="0.35">
      <c r="A13" t="s">
        <v>810</v>
      </c>
      <c r="B13">
        <v>6166069400</v>
      </c>
      <c r="C13" t="s">
        <v>145</v>
      </c>
      <c r="D13" t="s">
        <v>2</v>
      </c>
      <c r="E13">
        <v>10000</v>
      </c>
      <c r="F13">
        <v>40000</v>
      </c>
      <c r="H13">
        <v>60000</v>
      </c>
      <c r="I13">
        <f t="shared" si="0"/>
        <v>20000</v>
      </c>
    </row>
    <row r="14" spans="1:11" x14ac:dyDescent="0.35">
      <c r="A14" t="s">
        <v>803</v>
      </c>
      <c r="B14">
        <v>6167128746</v>
      </c>
      <c r="C14" t="s">
        <v>804</v>
      </c>
      <c r="D14" t="s">
        <v>2</v>
      </c>
      <c r="E14">
        <v>10000</v>
      </c>
      <c r="H14">
        <v>30000</v>
      </c>
      <c r="I14">
        <f t="shared" si="0"/>
        <v>30000</v>
      </c>
    </row>
    <row r="15" spans="1:11" x14ac:dyDescent="0.35">
      <c r="A15" t="s">
        <v>11</v>
      </c>
      <c r="B15">
        <v>611104384780</v>
      </c>
      <c r="C15" t="s">
        <v>12</v>
      </c>
      <c r="D15" t="s">
        <v>2</v>
      </c>
      <c r="E15">
        <v>10000</v>
      </c>
      <c r="H15">
        <v>30000</v>
      </c>
      <c r="I15">
        <f t="shared" si="0"/>
        <v>30000</v>
      </c>
    </row>
    <row r="16" spans="1:11" x14ac:dyDescent="0.35">
      <c r="A16" t="s">
        <v>227</v>
      </c>
      <c r="B16">
        <v>6165139446</v>
      </c>
      <c r="C16" t="s">
        <v>93</v>
      </c>
      <c r="D16" t="s">
        <v>2</v>
      </c>
      <c r="E16">
        <v>10000</v>
      </c>
      <c r="H16">
        <v>30000</v>
      </c>
      <c r="I16">
        <f t="shared" si="0"/>
        <v>30000</v>
      </c>
    </row>
    <row r="17" spans="1:11" x14ac:dyDescent="0.35">
      <c r="A17" t="s">
        <v>390</v>
      </c>
      <c r="B17">
        <v>6161065553</v>
      </c>
      <c r="C17" t="s">
        <v>96</v>
      </c>
      <c r="D17" t="s">
        <v>2</v>
      </c>
      <c r="E17">
        <v>10000</v>
      </c>
      <c r="H17">
        <v>30000</v>
      </c>
      <c r="I17">
        <f t="shared" si="0"/>
        <v>30000</v>
      </c>
    </row>
    <row r="18" spans="1:11" x14ac:dyDescent="0.35">
      <c r="A18" t="s">
        <v>925</v>
      </c>
      <c r="B18">
        <v>6163138292</v>
      </c>
      <c r="C18" t="s">
        <v>30</v>
      </c>
      <c r="D18" t="s">
        <v>2</v>
      </c>
      <c r="E18">
        <v>10000</v>
      </c>
      <c r="F18">
        <v>30000</v>
      </c>
      <c r="H18">
        <v>60000</v>
      </c>
      <c r="I18">
        <f t="shared" si="0"/>
        <v>30000</v>
      </c>
    </row>
    <row r="19" spans="1:11" x14ac:dyDescent="0.35">
      <c r="A19" t="s">
        <v>115</v>
      </c>
      <c r="B19">
        <v>615512577402</v>
      </c>
      <c r="C19" t="s">
        <v>116</v>
      </c>
      <c r="D19" t="s">
        <v>2</v>
      </c>
      <c r="E19">
        <v>10000</v>
      </c>
      <c r="H19">
        <v>30000</v>
      </c>
      <c r="I19">
        <f t="shared" si="0"/>
        <v>30000</v>
      </c>
    </row>
    <row r="20" spans="1:11" x14ac:dyDescent="0.35">
      <c r="A20" t="s">
        <v>287</v>
      </c>
      <c r="B20">
        <v>6168115080</v>
      </c>
      <c r="C20" t="s">
        <v>288</v>
      </c>
      <c r="D20" t="s">
        <v>2</v>
      </c>
      <c r="E20">
        <v>10000</v>
      </c>
      <c r="H20">
        <v>30000</v>
      </c>
      <c r="I20">
        <f t="shared" si="0"/>
        <v>30000</v>
      </c>
    </row>
    <row r="21" spans="1:11" x14ac:dyDescent="0.35">
      <c r="A21" t="s">
        <v>928</v>
      </c>
      <c r="B21">
        <v>800018920</v>
      </c>
      <c r="C21" t="s">
        <v>929</v>
      </c>
      <c r="D21" t="s">
        <v>2</v>
      </c>
      <c r="E21">
        <v>10000</v>
      </c>
      <c r="H21">
        <v>30000</v>
      </c>
      <c r="I21">
        <f t="shared" si="0"/>
        <v>30000</v>
      </c>
    </row>
    <row r="22" spans="1:11" x14ac:dyDescent="0.35">
      <c r="A22" t="s">
        <v>215</v>
      </c>
      <c r="B22">
        <v>6154093990</v>
      </c>
      <c r="C22" t="s">
        <v>216</v>
      </c>
      <c r="D22" t="s">
        <v>2</v>
      </c>
      <c r="E22">
        <v>10000</v>
      </c>
      <c r="G22">
        <v>10000</v>
      </c>
      <c r="H22">
        <v>30000</v>
      </c>
      <c r="I22">
        <f t="shared" si="0"/>
        <v>30000</v>
      </c>
    </row>
    <row r="23" spans="1:11" x14ac:dyDescent="0.35">
      <c r="A23" t="s">
        <v>104</v>
      </c>
      <c r="B23">
        <v>613203325980</v>
      </c>
      <c r="C23" t="s">
        <v>105</v>
      </c>
      <c r="D23" t="s">
        <v>2</v>
      </c>
      <c r="E23">
        <v>10000</v>
      </c>
      <c r="H23">
        <v>30000</v>
      </c>
      <c r="I23">
        <f t="shared" si="0"/>
        <v>30000</v>
      </c>
    </row>
    <row r="24" spans="1:11" x14ac:dyDescent="0.35">
      <c r="A24" t="s">
        <v>302</v>
      </c>
      <c r="B24">
        <v>6165237203</v>
      </c>
      <c r="C24" t="s">
        <v>154</v>
      </c>
      <c r="D24" t="s">
        <v>2</v>
      </c>
      <c r="E24">
        <v>10000</v>
      </c>
      <c r="H24">
        <v>30000</v>
      </c>
      <c r="I24">
        <f t="shared" si="0"/>
        <v>30000</v>
      </c>
    </row>
    <row r="25" spans="1:11" x14ac:dyDescent="0.35">
      <c r="A25" t="s">
        <v>252</v>
      </c>
      <c r="B25">
        <v>6150098606</v>
      </c>
      <c r="C25" t="s">
        <v>253</v>
      </c>
      <c r="D25" t="s">
        <v>2</v>
      </c>
      <c r="E25">
        <v>10000</v>
      </c>
      <c r="H25">
        <v>30000</v>
      </c>
      <c r="I25">
        <f t="shared" si="0"/>
        <v>30000</v>
      </c>
    </row>
    <row r="26" spans="1:11" x14ac:dyDescent="0.35">
      <c r="A26" t="s">
        <v>533</v>
      </c>
      <c r="B26">
        <v>344312848502</v>
      </c>
      <c r="C26" t="s">
        <v>58</v>
      </c>
      <c r="D26" t="s">
        <v>2</v>
      </c>
      <c r="E26">
        <v>10000</v>
      </c>
      <c r="H26">
        <v>30000</v>
      </c>
      <c r="I26">
        <f t="shared" si="0"/>
        <v>30000</v>
      </c>
    </row>
    <row r="27" spans="1:11" x14ac:dyDescent="0.35">
      <c r="A27" t="s">
        <v>57</v>
      </c>
      <c r="B27">
        <v>6141049867</v>
      </c>
      <c r="C27" t="s">
        <v>58</v>
      </c>
      <c r="D27" t="s">
        <v>2</v>
      </c>
      <c r="E27">
        <v>10000</v>
      </c>
      <c r="H27">
        <v>30000</v>
      </c>
      <c r="I27">
        <f t="shared" si="0"/>
        <v>30000</v>
      </c>
    </row>
    <row r="28" spans="1:11" x14ac:dyDescent="0.35">
      <c r="A28" t="s">
        <v>795</v>
      </c>
      <c r="B28">
        <v>6167094046</v>
      </c>
      <c r="C28" t="s">
        <v>796</v>
      </c>
      <c r="D28" t="s">
        <v>2</v>
      </c>
      <c r="E28">
        <v>10000</v>
      </c>
      <c r="H28">
        <v>30000</v>
      </c>
      <c r="I28">
        <f t="shared" si="0"/>
        <v>30000</v>
      </c>
    </row>
    <row r="29" spans="1:11" x14ac:dyDescent="0.35">
      <c r="A29" t="s">
        <v>575</v>
      </c>
      <c r="B29">
        <v>525689562205</v>
      </c>
      <c r="C29" t="s">
        <v>576</v>
      </c>
      <c r="D29" t="s">
        <v>2</v>
      </c>
      <c r="E29">
        <v>10000</v>
      </c>
      <c r="H29">
        <v>60000</v>
      </c>
      <c r="I29">
        <f t="shared" si="0"/>
        <v>60000</v>
      </c>
      <c r="J29">
        <f>E29*3</f>
        <v>30000</v>
      </c>
      <c r="K29">
        <f>I29-J29</f>
        <v>30000</v>
      </c>
    </row>
    <row r="30" spans="1:11" x14ac:dyDescent="0.35">
      <c r="A30" t="s">
        <v>932</v>
      </c>
      <c r="B30">
        <v>800022807</v>
      </c>
      <c r="C30" t="s">
        <v>933</v>
      </c>
      <c r="D30" t="s">
        <v>2</v>
      </c>
      <c r="E30">
        <v>10000</v>
      </c>
      <c r="H30">
        <v>60000</v>
      </c>
      <c r="I30">
        <f t="shared" si="0"/>
        <v>60000</v>
      </c>
      <c r="J30">
        <f t="shared" ref="J30:J32" si="1">E30*3</f>
        <v>30000</v>
      </c>
      <c r="K30">
        <f t="shared" ref="K30:K32" si="2">I30-J30</f>
        <v>30000</v>
      </c>
    </row>
    <row r="31" spans="1:11" x14ac:dyDescent="0.35">
      <c r="A31" s="2" t="s">
        <v>934</v>
      </c>
      <c r="B31" s="2">
        <v>615419113075</v>
      </c>
      <c r="C31" s="2" t="s">
        <v>935</v>
      </c>
      <c r="D31" s="2" t="s">
        <v>2</v>
      </c>
      <c r="E31" s="2">
        <v>5000</v>
      </c>
      <c r="F31" s="2"/>
      <c r="G31" s="2"/>
      <c r="H31" s="2">
        <v>60000</v>
      </c>
      <c r="I31" s="2">
        <f t="shared" si="0"/>
        <v>60000</v>
      </c>
      <c r="J31">
        <f t="shared" si="1"/>
        <v>15000</v>
      </c>
      <c r="K31">
        <f t="shared" si="2"/>
        <v>45000</v>
      </c>
    </row>
    <row r="32" spans="1:11" x14ac:dyDescent="0.35">
      <c r="A32" s="2" t="s">
        <v>936</v>
      </c>
      <c r="B32" s="2">
        <v>611602009534</v>
      </c>
      <c r="C32" s="2" t="s">
        <v>937</v>
      </c>
      <c r="D32" s="2" t="s">
        <v>2</v>
      </c>
      <c r="E32" s="2">
        <v>5000</v>
      </c>
      <c r="F32" s="2"/>
      <c r="G32" s="2"/>
      <c r="H32" s="2">
        <v>60000</v>
      </c>
      <c r="I32" s="2">
        <f t="shared" si="0"/>
        <v>60000</v>
      </c>
      <c r="J32">
        <f t="shared" si="1"/>
        <v>15000</v>
      </c>
      <c r="K32">
        <f t="shared" si="2"/>
        <v>45000</v>
      </c>
    </row>
  </sheetData>
  <sortState xmlns:xlrd2="http://schemas.microsoft.com/office/spreadsheetml/2017/richdata2" ref="A2:I32">
    <sortCondition ref="I1:I32"/>
  </sortState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4606-548F-4145-B412-32207321147A}">
  <sheetPr codeName="Лист17"/>
  <dimension ref="A1:K31"/>
  <sheetViews>
    <sheetView zoomScale="130" zoomScaleNormal="130" workbookViewId="0">
      <selection activeCell="L21" sqref="L21"/>
    </sheetView>
  </sheetViews>
  <sheetFormatPr defaultRowHeight="14.5" x14ac:dyDescent="0.35"/>
  <cols>
    <col min="1" max="1" width="36.5429687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9" max="9" width="6.6328125" bestFit="1" customWidth="1"/>
    <col min="10" max="10" width="6" bestFit="1" customWidth="1"/>
    <col min="11" max="11" width="11.36328125" bestFit="1" customWidth="1"/>
  </cols>
  <sheetData>
    <row r="1" spans="1:11" x14ac:dyDescent="0.35">
      <c r="A1" s="54" t="s">
        <v>64</v>
      </c>
      <c r="B1" s="54" t="s">
        <v>65</v>
      </c>
      <c r="C1" s="54" t="s">
        <v>66</v>
      </c>
      <c r="D1" s="54" t="s">
        <v>67</v>
      </c>
      <c r="E1" s="54" t="s">
        <v>68</v>
      </c>
      <c r="F1" s="54" t="s">
        <v>69</v>
      </c>
      <c r="G1" s="54" t="s">
        <v>70</v>
      </c>
      <c r="H1" s="54" t="s">
        <v>70</v>
      </c>
    </row>
    <row r="2" spans="1:11" x14ac:dyDescent="0.35">
      <c r="A2" t="s">
        <v>959</v>
      </c>
      <c r="B2">
        <v>616520104289</v>
      </c>
      <c r="C2" t="s">
        <v>960</v>
      </c>
      <c r="D2" t="s">
        <v>2</v>
      </c>
      <c r="E2">
        <v>10000</v>
      </c>
      <c r="F2">
        <v>90000</v>
      </c>
      <c r="H2">
        <v>70000</v>
      </c>
      <c r="I2">
        <f t="shared" ref="I2:I31" si="0">H2-F2</f>
        <v>-20000</v>
      </c>
      <c r="K2" s="21">
        <f>SUM(I4:I29,J30:J31)</f>
        <v>706000</v>
      </c>
    </row>
    <row r="3" spans="1:11" x14ac:dyDescent="0.35">
      <c r="A3" t="s">
        <v>961</v>
      </c>
      <c r="B3">
        <v>615430629307</v>
      </c>
      <c r="C3" t="s">
        <v>962</v>
      </c>
      <c r="D3" t="s">
        <v>2</v>
      </c>
      <c r="E3">
        <v>10000</v>
      </c>
      <c r="F3">
        <v>30000</v>
      </c>
      <c r="H3">
        <v>30000</v>
      </c>
      <c r="I3">
        <f t="shared" si="0"/>
        <v>0</v>
      </c>
      <c r="K3" s="21">
        <f>SUM(H2:H3,F4:F31)</f>
        <v>290000</v>
      </c>
    </row>
    <row r="4" spans="1:11" x14ac:dyDescent="0.35">
      <c r="A4" t="s">
        <v>609</v>
      </c>
      <c r="B4">
        <v>616510766734</v>
      </c>
      <c r="C4" t="s">
        <v>610</v>
      </c>
      <c r="D4" t="s">
        <v>2</v>
      </c>
      <c r="E4">
        <v>10000</v>
      </c>
      <c r="G4">
        <v>10000</v>
      </c>
      <c r="H4">
        <v>5000</v>
      </c>
      <c r="I4">
        <f t="shared" si="0"/>
        <v>5000</v>
      </c>
      <c r="K4" s="21">
        <f>SUM(K30:K31)</f>
        <v>75000</v>
      </c>
    </row>
    <row r="5" spans="1:11" x14ac:dyDescent="0.35">
      <c r="A5" t="s">
        <v>862</v>
      </c>
      <c r="B5">
        <v>6167130939</v>
      </c>
      <c r="C5" t="s">
        <v>168</v>
      </c>
      <c r="D5" t="s">
        <v>2</v>
      </c>
      <c r="E5">
        <v>10000</v>
      </c>
      <c r="F5">
        <v>50000</v>
      </c>
      <c r="H5">
        <v>60000</v>
      </c>
      <c r="I5">
        <f t="shared" si="0"/>
        <v>10000</v>
      </c>
      <c r="K5" s="58">
        <f>SUM(K2:K4)</f>
        <v>1071000</v>
      </c>
    </row>
    <row r="6" spans="1:11" x14ac:dyDescent="0.35">
      <c r="A6" t="s">
        <v>963</v>
      </c>
      <c r="B6">
        <v>235407452149</v>
      </c>
      <c r="C6" t="s">
        <v>768</v>
      </c>
      <c r="D6" t="s">
        <v>2</v>
      </c>
      <c r="E6">
        <v>10000</v>
      </c>
      <c r="F6">
        <v>40000</v>
      </c>
      <c r="H6">
        <v>50000</v>
      </c>
      <c r="I6">
        <f t="shared" si="0"/>
        <v>10000</v>
      </c>
      <c r="K6" s="21"/>
    </row>
    <row r="7" spans="1:11" x14ac:dyDescent="0.35">
      <c r="A7" s="2" t="s">
        <v>964</v>
      </c>
      <c r="B7" s="2">
        <v>6143103044</v>
      </c>
      <c r="C7" s="2" t="s">
        <v>965</v>
      </c>
      <c r="D7" s="2" t="s">
        <v>2</v>
      </c>
      <c r="E7" s="2">
        <v>10000</v>
      </c>
      <c r="F7" s="2"/>
      <c r="G7" s="2"/>
      <c r="H7" s="2">
        <v>10000</v>
      </c>
      <c r="I7">
        <f t="shared" si="0"/>
        <v>10000</v>
      </c>
      <c r="K7" s="42">
        <f>SUM(H7,H28:H29,H31)</f>
        <v>130000</v>
      </c>
    </row>
    <row r="8" spans="1:11" x14ac:dyDescent="0.35">
      <c r="A8" t="s">
        <v>531</v>
      </c>
      <c r="B8">
        <v>6161051487</v>
      </c>
      <c r="C8" t="s">
        <v>222</v>
      </c>
      <c r="D8" t="s">
        <v>2</v>
      </c>
      <c r="E8">
        <v>3500</v>
      </c>
      <c r="H8">
        <v>10500</v>
      </c>
      <c r="I8">
        <f t="shared" si="0"/>
        <v>10500</v>
      </c>
    </row>
    <row r="9" spans="1:11" x14ac:dyDescent="0.35">
      <c r="A9" t="s">
        <v>416</v>
      </c>
      <c r="B9">
        <v>615008932575</v>
      </c>
      <c r="C9" t="s">
        <v>417</v>
      </c>
      <c r="D9" t="s">
        <v>2</v>
      </c>
      <c r="E9">
        <v>3500</v>
      </c>
      <c r="H9">
        <v>15500</v>
      </c>
      <c r="I9">
        <f t="shared" si="0"/>
        <v>15500</v>
      </c>
    </row>
    <row r="10" spans="1:11" x14ac:dyDescent="0.35">
      <c r="A10" t="s">
        <v>353</v>
      </c>
      <c r="B10">
        <v>6164280527</v>
      </c>
      <c r="C10" t="s">
        <v>168</v>
      </c>
      <c r="D10" t="s">
        <v>2</v>
      </c>
      <c r="E10">
        <v>10000</v>
      </c>
      <c r="H10">
        <v>30000</v>
      </c>
      <c r="I10">
        <f t="shared" si="0"/>
        <v>30000</v>
      </c>
    </row>
    <row r="11" spans="1:11" x14ac:dyDescent="0.35">
      <c r="A11" t="s">
        <v>367</v>
      </c>
      <c r="B11">
        <v>6161066187</v>
      </c>
      <c r="C11" t="s">
        <v>12</v>
      </c>
      <c r="D11" t="s">
        <v>2</v>
      </c>
      <c r="E11">
        <v>10000</v>
      </c>
      <c r="H11">
        <v>30000</v>
      </c>
      <c r="I11">
        <f t="shared" si="0"/>
        <v>30000</v>
      </c>
    </row>
    <row r="12" spans="1:11" x14ac:dyDescent="0.35">
      <c r="A12" t="s">
        <v>829</v>
      </c>
      <c r="B12">
        <v>6154080600</v>
      </c>
      <c r="C12" t="s">
        <v>15</v>
      </c>
      <c r="D12" t="s">
        <v>2</v>
      </c>
      <c r="E12">
        <v>10000</v>
      </c>
      <c r="H12">
        <v>30000</v>
      </c>
      <c r="I12">
        <f t="shared" si="0"/>
        <v>30000</v>
      </c>
    </row>
    <row r="13" spans="1:11" x14ac:dyDescent="0.35">
      <c r="A13" t="s">
        <v>174</v>
      </c>
      <c r="B13">
        <v>6167199842</v>
      </c>
      <c r="C13" t="s">
        <v>93</v>
      </c>
      <c r="D13" t="s">
        <v>2</v>
      </c>
      <c r="E13">
        <v>10000</v>
      </c>
      <c r="H13">
        <v>30000</v>
      </c>
      <c r="I13">
        <f t="shared" si="0"/>
        <v>30000</v>
      </c>
    </row>
    <row r="14" spans="1:11" x14ac:dyDescent="0.35">
      <c r="A14" t="s">
        <v>966</v>
      </c>
      <c r="B14">
        <v>6165217648</v>
      </c>
      <c r="C14" t="s">
        <v>19</v>
      </c>
      <c r="D14" t="s">
        <v>2</v>
      </c>
      <c r="E14">
        <v>10000</v>
      </c>
      <c r="H14">
        <v>30000</v>
      </c>
      <c r="I14">
        <f t="shared" si="0"/>
        <v>30000</v>
      </c>
    </row>
    <row r="15" spans="1:11" x14ac:dyDescent="0.35">
      <c r="A15" t="s">
        <v>265</v>
      </c>
      <c r="B15">
        <v>814002945</v>
      </c>
      <c r="C15" t="s">
        <v>21</v>
      </c>
      <c r="D15" t="s">
        <v>2</v>
      </c>
      <c r="E15">
        <v>10000</v>
      </c>
      <c r="H15">
        <v>30000</v>
      </c>
      <c r="I15">
        <f t="shared" si="0"/>
        <v>30000</v>
      </c>
    </row>
    <row r="16" spans="1:11" x14ac:dyDescent="0.35">
      <c r="A16" t="s">
        <v>967</v>
      </c>
      <c r="B16">
        <v>6165163350</v>
      </c>
      <c r="C16" t="s">
        <v>148</v>
      </c>
      <c r="D16" t="s">
        <v>2</v>
      </c>
      <c r="E16">
        <v>10000</v>
      </c>
      <c r="F16">
        <v>30000</v>
      </c>
      <c r="H16">
        <v>60000</v>
      </c>
      <c r="I16">
        <f t="shared" si="0"/>
        <v>30000</v>
      </c>
    </row>
    <row r="17" spans="1:11" x14ac:dyDescent="0.35">
      <c r="A17" t="s">
        <v>968</v>
      </c>
      <c r="B17">
        <v>615146779089</v>
      </c>
      <c r="C17" t="s">
        <v>27</v>
      </c>
      <c r="D17" t="s">
        <v>2</v>
      </c>
      <c r="E17">
        <v>10000</v>
      </c>
      <c r="F17">
        <v>30000</v>
      </c>
      <c r="H17">
        <v>60000</v>
      </c>
      <c r="I17">
        <f t="shared" si="0"/>
        <v>30000</v>
      </c>
    </row>
    <row r="18" spans="1:11" x14ac:dyDescent="0.35">
      <c r="A18" t="s">
        <v>396</v>
      </c>
      <c r="B18">
        <v>6154130561</v>
      </c>
      <c r="C18" t="s">
        <v>30</v>
      </c>
      <c r="D18" t="s">
        <v>2</v>
      </c>
      <c r="E18">
        <v>10000</v>
      </c>
      <c r="H18">
        <v>30000</v>
      </c>
      <c r="I18">
        <f t="shared" si="0"/>
        <v>30000</v>
      </c>
    </row>
    <row r="19" spans="1:11" x14ac:dyDescent="0.35">
      <c r="A19" t="s">
        <v>324</v>
      </c>
      <c r="B19">
        <v>6154148590</v>
      </c>
      <c r="C19" t="s">
        <v>325</v>
      </c>
      <c r="D19" t="s">
        <v>2</v>
      </c>
      <c r="E19">
        <v>10000</v>
      </c>
      <c r="H19">
        <v>30000</v>
      </c>
      <c r="I19">
        <f t="shared" si="0"/>
        <v>30000</v>
      </c>
    </row>
    <row r="20" spans="1:11" x14ac:dyDescent="0.35">
      <c r="A20" t="s">
        <v>284</v>
      </c>
      <c r="B20">
        <v>6143096171</v>
      </c>
      <c r="C20" t="s">
        <v>285</v>
      </c>
      <c r="D20" t="s">
        <v>2</v>
      </c>
      <c r="E20">
        <v>10000</v>
      </c>
      <c r="H20">
        <v>30000</v>
      </c>
      <c r="I20">
        <f t="shared" si="0"/>
        <v>30000</v>
      </c>
    </row>
    <row r="21" spans="1:11" x14ac:dyDescent="0.35">
      <c r="A21" t="s">
        <v>39</v>
      </c>
      <c r="B21" t="s">
        <v>40</v>
      </c>
      <c r="C21" t="s">
        <v>41</v>
      </c>
      <c r="D21" t="s">
        <v>2</v>
      </c>
      <c r="E21">
        <v>10000</v>
      </c>
      <c r="H21">
        <v>30000</v>
      </c>
      <c r="I21">
        <f t="shared" si="0"/>
        <v>30000</v>
      </c>
    </row>
    <row r="22" spans="1:11" x14ac:dyDescent="0.35">
      <c r="A22" t="s">
        <v>298</v>
      </c>
      <c r="B22">
        <v>6164291494</v>
      </c>
      <c r="C22" t="s">
        <v>299</v>
      </c>
      <c r="D22" t="s">
        <v>2</v>
      </c>
      <c r="E22">
        <v>10000</v>
      </c>
      <c r="H22">
        <v>30000</v>
      </c>
      <c r="I22">
        <f t="shared" si="0"/>
        <v>30000</v>
      </c>
    </row>
    <row r="23" spans="1:11" x14ac:dyDescent="0.35">
      <c r="A23" t="s">
        <v>161</v>
      </c>
      <c r="B23">
        <v>800010819</v>
      </c>
      <c r="C23" t="s">
        <v>162</v>
      </c>
      <c r="D23" t="s">
        <v>2</v>
      </c>
      <c r="E23">
        <v>10000</v>
      </c>
      <c r="H23">
        <v>30000</v>
      </c>
      <c r="I23">
        <f t="shared" si="0"/>
        <v>30000</v>
      </c>
    </row>
    <row r="24" spans="1:11" x14ac:dyDescent="0.35">
      <c r="A24" t="s">
        <v>565</v>
      </c>
      <c r="B24">
        <v>614105257701</v>
      </c>
      <c r="C24" t="s">
        <v>566</v>
      </c>
      <c r="D24" t="s">
        <v>2</v>
      </c>
      <c r="E24">
        <v>10000</v>
      </c>
      <c r="H24">
        <v>30000</v>
      </c>
      <c r="I24">
        <f t="shared" si="0"/>
        <v>30000</v>
      </c>
    </row>
    <row r="25" spans="1:11" x14ac:dyDescent="0.35">
      <c r="A25" t="s">
        <v>969</v>
      </c>
      <c r="B25">
        <v>615425563026</v>
      </c>
      <c r="C25" t="s">
        <v>970</v>
      </c>
      <c r="D25" t="s">
        <v>2</v>
      </c>
      <c r="E25">
        <v>10000</v>
      </c>
      <c r="F25">
        <v>40000</v>
      </c>
      <c r="H25">
        <v>70000</v>
      </c>
      <c r="I25">
        <f t="shared" si="0"/>
        <v>30000</v>
      </c>
    </row>
    <row r="26" spans="1:11" x14ac:dyDescent="0.35">
      <c r="A26" t="s">
        <v>971</v>
      </c>
      <c r="B26">
        <v>6102064043</v>
      </c>
      <c r="C26" t="s">
        <v>660</v>
      </c>
      <c r="D26" t="s">
        <v>2</v>
      </c>
      <c r="E26">
        <v>10000</v>
      </c>
      <c r="H26">
        <v>30000</v>
      </c>
      <c r="I26">
        <f t="shared" si="0"/>
        <v>30000</v>
      </c>
    </row>
    <row r="27" spans="1:11" x14ac:dyDescent="0.35">
      <c r="A27" t="s">
        <v>972</v>
      </c>
      <c r="B27">
        <v>6141053060</v>
      </c>
      <c r="C27" t="s">
        <v>973</v>
      </c>
      <c r="D27" t="s">
        <v>2</v>
      </c>
      <c r="E27">
        <v>10000</v>
      </c>
      <c r="H27">
        <v>30000</v>
      </c>
      <c r="I27">
        <f t="shared" si="0"/>
        <v>30000</v>
      </c>
    </row>
    <row r="28" spans="1:11" x14ac:dyDescent="0.35">
      <c r="A28" s="2" t="s">
        <v>974</v>
      </c>
      <c r="B28" s="2">
        <v>800028414</v>
      </c>
      <c r="C28" s="2" t="s">
        <v>975</v>
      </c>
      <c r="D28" s="2" t="s">
        <v>2</v>
      </c>
      <c r="E28" s="2">
        <v>10000</v>
      </c>
      <c r="F28" s="2"/>
      <c r="G28" s="2"/>
      <c r="H28" s="2">
        <v>30000</v>
      </c>
      <c r="I28">
        <f t="shared" si="0"/>
        <v>30000</v>
      </c>
    </row>
    <row r="29" spans="1:11" x14ac:dyDescent="0.35">
      <c r="A29" s="2" t="s">
        <v>976</v>
      </c>
      <c r="B29" s="2">
        <v>6164135738</v>
      </c>
      <c r="C29" s="2" t="s">
        <v>965</v>
      </c>
      <c r="D29" s="2" t="s">
        <v>2</v>
      </c>
      <c r="E29" s="2">
        <v>10000</v>
      </c>
      <c r="F29" s="2"/>
      <c r="G29" s="2"/>
      <c r="H29" s="2">
        <v>30000</v>
      </c>
      <c r="I29">
        <f t="shared" si="0"/>
        <v>30000</v>
      </c>
    </row>
    <row r="30" spans="1:11" x14ac:dyDescent="0.35">
      <c r="A30" t="s">
        <v>573</v>
      </c>
      <c r="B30">
        <v>6167096910</v>
      </c>
      <c r="C30" t="s">
        <v>168</v>
      </c>
      <c r="D30" t="s">
        <v>2</v>
      </c>
      <c r="E30">
        <v>10000</v>
      </c>
      <c r="H30">
        <v>60000</v>
      </c>
      <c r="I30">
        <f t="shared" si="0"/>
        <v>60000</v>
      </c>
      <c r="J30">
        <f>E30*3</f>
        <v>30000</v>
      </c>
      <c r="K30">
        <f>I30-J30</f>
        <v>30000</v>
      </c>
    </row>
    <row r="31" spans="1:11" x14ac:dyDescent="0.35">
      <c r="A31" s="2" t="s">
        <v>977</v>
      </c>
      <c r="B31" s="2">
        <v>800040732</v>
      </c>
      <c r="C31" s="2" t="s">
        <v>965</v>
      </c>
      <c r="D31" s="2" t="s">
        <v>2</v>
      </c>
      <c r="E31" s="2">
        <v>5000</v>
      </c>
      <c r="F31" s="2"/>
      <c r="G31" s="2"/>
      <c r="H31" s="2">
        <v>60000</v>
      </c>
      <c r="I31">
        <f t="shared" si="0"/>
        <v>60000</v>
      </c>
      <c r="J31">
        <f>E31*3</f>
        <v>15000</v>
      </c>
      <c r="K31">
        <f>I31-J31</f>
        <v>45000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9DFC-B1AC-463B-8789-DB2EB93502C1}">
  <sheetPr codeName="Лист18"/>
  <dimension ref="A1:K31"/>
  <sheetViews>
    <sheetView workbookViewId="0">
      <selection activeCell="K16" sqref="K16"/>
    </sheetView>
  </sheetViews>
  <sheetFormatPr defaultRowHeight="14.5" x14ac:dyDescent="0.35"/>
  <cols>
    <col min="1" max="1" width="32.0898437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9" max="9" width="6.6328125" bestFit="1" customWidth="1"/>
    <col min="10" max="10" width="6" bestFit="1" customWidth="1"/>
    <col min="11" max="11" width="11.36328125" bestFit="1" customWidth="1"/>
  </cols>
  <sheetData>
    <row r="1" spans="1:11" x14ac:dyDescent="0.35">
      <c r="A1" s="55" t="s">
        <v>64</v>
      </c>
      <c r="B1" s="55" t="s">
        <v>65</v>
      </c>
      <c r="C1" s="55" t="s">
        <v>66</v>
      </c>
      <c r="D1" s="55" t="s">
        <v>67</v>
      </c>
      <c r="E1" s="55" t="s">
        <v>68</v>
      </c>
      <c r="F1" s="55" t="s">
        <v>69</v>
      </c>
      <c r="G1" s="55" t="s">
        <v>70</v>
      </c>
      <c r="H1" s="55" t="s">
        <v>70</v>
      </c>
      <c r="I1" s="55"/>
    </row>
    <row r="2" spans="1:11" x14ac:dyDescent="0.35">
      <c r="A2" t="s">
        <v>155</v>
      </c>
      <c r="B2">
        <v>6123015858</v>
      </c>
      <c r="C2" t="s">
        <v>156</v>
      </c>
      <c r="D2" t="s">
        <v>2</v>
      </c>
      <c r="E2">
        <v>5000</v>
      </c>
      <c r="F2">
        <v>15000</v>
      </c>
      <c r="H2">
        <v>5000</v>
      </c>
      <c r="I2">
        <v>-10000</v>
      </c>
      <c r="K2" s="21">
        <v>579000</v>
      </c>
    </row>
    <row r="3" spans="1:11" x14ac:dyDescent="0.35">
      <c r="A3" s="19" t="s">
        <v>938</v>
      </c>
      <c r="B3" s="19">
        <v>6150102274</v>
      </c>
      <c r="C3" s="19" t="s">
        <v>939</v>
      </c>
      <c r="D3" s="19" t="s">
        <v>2</v>
      </c>
      <c r="E3" s="19">
        <v>5000</v>
      </c>
      <c r="F3" s="19"/>
      <c r="G3" s="19"/>
      <c r="H3" s="19">
        <v>5000</v>
      </c>
      <c r="I3">
        <v>5000</v>
      </c>
      <c r="K3" s="21">
        <v>353000</v>
      </c>
    </row>
    <row r="4" spans="1:11" x14ac:dyDescent="0.35">
      <c r="A4" t="s">
        <v>940</v>
      </c>
      <c r="B4">
        <v>6154095300</v>
      </c>
      <c r="C4" t="s">
        <v>79</v>
      </c>
      <c r="D4" t="s">
        <v>2</v>
      </c>
      <c r="E4">
        <v>10000</v>
      </c>
      <c r="F4">
        <v>76000</v>
      </c>
      <c r="H4">
        <v>83000</v>
      </c>
      <c r="I4">
        <v>7000</v>
      </c>
      <c r="K4" s="21">
        <v>135000</v>
      </c>
    </row>
    <row r="5" spans="1:11" x14ac:dyDescent="0.35">
      <c r="A5" t="s">
        <v>583</v>
      </c>
      <c r="B5">
        <v>6162086066</v>
      </c>
      <c r="C5" t="s">
        <v>584</v>
      </c>
      <c r="D5" t="s">
        <v>2</v>
      </c>
      <c r="E5">
        <v>3500</v>
      </c>
      <c r="G5">
        <v>5000</v>
      </c>
      <c r="H5">
        <v>7000</v>
      </c>
      <c r="I5">
        <v>7000</v>
      </c>
      <c r="K5" s="56">
        <v>1067000</v>
      </c>
    </row>
    <row r="6" spans="1:11" x14ac:dyDescent="0.35">
      <c r="A6" t="s">
        <v>5</v>
      </c>
      <c r="B6">
        <v>6166113521</v>
      </c>
      <c r="C6" t="s">
        <v>6</v>
      </c>
      <c r="D6" t="s">
        <v>2</v>
      </c>
      <c r="E6">
        <v>10000</v>
      </c>
      <c r="H6">
        <v>10000</v>
      </c>
      <c r="I6">
        <v>10000</v>
      </c>
      <c r="K6" s="21"/>
    </row>
    <row r="7" spans="1:11" x14ac:dyDescent="0.35">
      <c r="A7" t="s">
        <v>146</v>
      </c>
      <c r="B7">
        <v>6165181744</v>
      </c>
      <c r="C7" t="s">
        <v>77</v>
      </c>
      <c r="D7" t="s">
        <v>2</v>
      </c>
      <c r="E7">
        <v>10000</v>
      </c>
      <c r="G7">
        <v>10000</v>
      </c>
      <c r="H7">
        <v>10000</v>
      </c>
      <c r="I7">
        <v>10000</v>
      </c>
      <c r="K7" s="57">
        <v>215000</v>
      </c>
    </row>
    <row r="8" spans="1:11" x14ac:dyDescent="0.35">
      <c r="A8" t="s">
        <v>147</v>
      </c>
      <c r="B8">
        <v>6163106572</v>
      </c>
      <c r="C8" t="s">
        <v>148</v>
      </c>
      <c r="D8" t="s">
        <v>2</v>
      </c>
      <c r="E8">
        <v>10000</v>
      </c>
      <c r="G8">
        <v>10000</v>
      </c>
      <c r="H8">
        <v>10000</v>
      </c>
      <c r="I8">
        <v>10000</v>
      </c>
    </row>
    <row r="9" spans="1:11" x14ac:dyDescent="0.35">
      <c r="A9" t="s">
        <v>97</v>
      </c>
      <c r="B9">
        <v>6168069324</v>
      </c>
      <c r="C9" t="s">
        <v>79</v>
      </c>
      <c r="D9" t="s">
        <v>2</v>
      </c>
      <c r="E9">
        <v>10000</v>
      </c>
      <c r="H9">
        <v>10000</v>
      </c>
      <c r="I9">
        <v>10000</v>
      </c>
    </row>
    <row r="10" spans="1:11" x14ac:dyDescent="0.35">
      <c r="A10" t="s">
        <v>149</v>
      </c>
      <c r="B10">
        <v>6154561494</v>
      </c>
      <c r="C10" t="s">
        <v>150</v>
      </c>
      <c r="D10" t="s">
        <v>2</v>
      </c>
      <c r="E10">
        <v>10000</v>
      </c>
      <c r="G10">
        <v>10000</v>
      </c>
      <c r="H10">
        <v>10000</v>
      </c>
      <c r="I10">
        <v>10000</v>
      </c>
    </row>
    <row r="11" spans="1:11" x14ac:dyDescent="0.35">
      <c r="A11" t="s">
        <v>153</v>
      </c>
      <c r="B11">
        <v>6165233819</v>
      </c>
      <c r="C11" t="s">
        <v>154</v>
      </c>
      <c r="D11" t="s">
        <v>2</v>
      </c>
      <c r="E11">
        <v>10000</v>
      </c>
      <c r="G11">
        <v>10000</v>
      </c>
      <c r="H11">
        <v>10000</v>
      </c>
      <c r="I11">
        <v>10000</v>
      </c>
    </row>
    <row r="12" spans="1:11" x14ac:dyDescent="0.35">
      <c r="A12" t="s">
        <v>121</v>
      </c>
      <c r="B12">
        <v>612802867122</v>
      </c>
      <c r="C12" t="s">
        <v>122</v>
      </c>
      <c r="D12" t="s">
        <v>2</v>
      </c>
      <c r="E12">
        <v>10000</v>
      </c>
      <c r="H12">
        <v>15000</v>
      </c>
      <c r="I12">
        <v>15000</v>
      </c>
    </row>
    <row r="13" spans="1:11" x14ac:dyDescent="0.35">
      <c r="A13" t="s">
        <v>941</v>
      </c>
      <c r="B13">
        <v>6165166707</v>
      </c>
      <c r="C13" t="s">
        <v>77</v>
      </c>
      <c r="D13" t="s">
        <v>2</v>
      </c>
      <c r="E13">
        <v>10000</v>
      </c>
      <c r="H13">
        <v>20000</v>
      </c>
      <c r="I13">
        <v>20000</v>
      </c>
    </row>
    <row r="14" spans="1:11" x14ac:dyDescent="0.35">
      <c r="A14" t="s">
        <v>463</v>
      </c>
      <c r="B14">
        <v>615522305969</v>
      </c>
      <c r="C14" t="s">
        <v>21</v>
      </c>
      <c r="D14" t="s">
        <v>2</v>
      </c>
      <c r="E14">
        <v>10000</v>
      </c>
      <c r="F14">
        <v>22000</v>
      </c>
      <c r="H14">
        <v>42000</v>
      </c>
      <c r="I14">
        <v>20000</v>
      </c>
    </row>
    <row r="15" spans="1:11" x14ac:dyDescent="0.35">
      <c r="A15" t="s">
        <v>498</v>
      </c>
      <c r="B15">
        <v>6163214803</v>
      </c>
      <c r="C15" t="s">
        <v>145</v>
      </c>
      <c r="D15" t="s">
        <v>2</v>
      </c>
      <c r="E15">
        <v>10000</v>
      </c>
      <c r="G15">
        <v>10000</v>
      </c>
      <c r="H15">
        <v>20000</v>
      </c>
      <c r="I15">
        <v>20000</v>
      </c>
    </row>
    <row r="16" spans="1:11" x14ac:dyDescent="0.35">
      <c r="A16" t="s">
        <v>286</v>
      </c>
      <c r="B16">
        <v>614907557604</v>
      </c>
      <c r="C16" t="s">
        <v>160</v>
      </c>
      <c r="D16" t="s">
        <v>2</v>
      </c>
      <c r="E16">
        <v>10000</v>
      </c>
      <c r="H16">
        <v>20000</v>
      </c>
      <c r="I16">
        <v>20000</v>
      </c>
    </row>
    <row r="17" spans="1:11" x14ac:dyDescent="0.35">
      <c r="A17" t="s">
        <v>942</v>
      </c>
      <c r="B17">
        <v>6101932201</v>
      </c>
      <c r="C17" t="s">
        <v>168</v>
      </c>
      <c r="D17" t="s">
        <v>2</v>
      </c>
      <c r="E17">
        <v>10000</v>
      </c>
      <c r="H17">
        <v>30000</v>
      </c>
      <c r="I17">
        <v>30000</v>
      </c>
    </row>
    <row r="18" spans="1:11" x14ac:dyDescent="0.35">
      <c r="A18" t="s">
        <v>943</v>
      </c>
      <c r="B18">
        <v>6167201869</v>
      </c>
      <c r="C18" t="s">
        <v>12</v>
      </c>
      <c r="D18" t="s">
        <v>2</v>
      </c>
      <c r="E18">
        <v>10000</v>
      </c>
      <c r="H18">
        <v>30000</v>
      </c>
      <c r="I18">
        <v>30000</v>
      </c>
    </row>
    <row r="19" spans="1:11" x14ac:dyDescent="0.35">
      <c r="A19" t="s">
        <v>814</v>
      </c>
      <c r="B19">
        <v>616306516822</v>
      </c>
      <c r="C19" t="s">
        <v>30</v>
      </c>
      <c r="D19" t="s">
        <v>2</v>
      </c>
      <c r="E19">
        <v>10000</v>
      </c>
      <c r="H19">
        <v>30000</v>
      </c>
      <c r="I19">
        <v>30000</v>
      </c>
    </row>
    <row r="20" spans="1:11" x14ac:dyDescent="0.35">
      <c r="A20" t="s">
        <v>230</v>
      </c>
      <c r="B20">
        <v>6164143880</v>
      </c>
      <c r="C20" t="s">
        <v>231</v>
      </c>
      <c r="D20" t="s">
        <v>2</v>
      </c>
      <c r="E20">
        <v>10000</v>
      </c>
      <c r="H20">
        <v>30000</v>
      </c>
      <c r="I20">
        <v>30000</v>
      </c>
    </row>
    <row r="21" spans="1:11" x14ac:dyDescent="0.35">
      <c r="A21" t="s">
        <v>944</v>
      </c>
      <c r="B21">
        <v>6123026031</v>
      </c>
      <c r="C21" t="s">
        <v>945</v>
      </c>
      <c r="D21" t="s">
        <v>2</v>
      </c>
      <c r="E21">
        <v>10000</v>
      </c>
      <c r="H21">
        <v>30000</v>
      </c>
      <c r="I21">
        <v>30000</v>
      </c>
    </row>
    <row r="22" spans="1:11" x14ac:dyDescent="0.35">
      <c r="A22" t="s">
        <v>305</v>
      </c>
      <c r="B22">
        <v>6165215087</v>
      </c>
      <c r="C22" t="s">
        <v>51</v>
      </c>
      <c r="D22" t="s">
        <v>2</v>
      </c>
      <c r="E22">
        <v>10000</v>
      </c>
      <c r="H22">
        <v>30000</v>
      </c>
      <c r="I22">
        <v>30000</v>
      </c>
    </row>
    <row r="23" spans="1:11" x14ac:dyDescent="0.35">
      <c r="A23" t="s">
        <v>946</v>
      </c>
      <c r="B23">
        <v>616111327622</v>
      </c>
      <c r="C23" t="s">
        <v>947</v>
      </c>
      <c r="D23" t="s">
        <v>2</v>
      </c>
      <c r="E23">
        <v>10000</v>
      </c>
      <c r="F23">
        <v>30000</v>
      </c>
      <c r="H23">
        <v>60000</v>
      </c>
      <c r="I23">
        <v>30000</v>
      </c>
    </row>
    <row r="24" spans="1:11" x14ac:dyDescent="0.35">
      <c r="A24" t="s">
        <v>177</v>
      </c>
      <c r="B24">
        <v>6114018161</v>
      </c>
      <c r="C24" t="s">
        <v>178</v>
      </c>
      <c r="D24" t="s">
        <v>2</v>
      </c>
      <c r="E24">
        <v>10000</v>
      </c>
      <c r="F24">
        <v>10000</v>
      </c>
      <c r="H24">
        <v>40000</v>
      </c>
      <c r="I24">
        <v>30000</v>
      </c>
    </row>
    <row r="25" spans="1:11" x14ac:dyDescent="0.35">
      <c r="A25" t="s">
        <v>948</v>
      </c>
      <c r="B25">
        <v>6165235904</v>
      </c>
      <c r="C25" t="s">
        <v>53</v>
      </c>
      <c r="D25" t="s">
        <v>2</v>
      </c>
      <c r="E25">
        <v>10000</v>
      </c>
      <c r="F25">
        <v>90000</v>
      </c>
      <c r="H25">
        <v>120000</v>
      </c>
      <c r="I25">
        <v>30000</v>
      </c>
    </row>
    <row r="26" spans="1:11" x14ac:dyDescent="0.35">
      <c r="A26" t="s">
        <v>949</v>
      </c>
      <c r="B26">
        <v>6168089539</v>
      </c>
      <c r="C26" t="s">
        <v>610</v>
      </c>
      <c r="D26" t="s">
        <v>2</v>
      </c>
      <c r="E26">
        <v>10000</v>
      </c>
      <c r="F26">
        <v>90000</v>
      </c>
      <c r="H26">
        <v>120000</v>
      </c>
      <c r="I26">
        <v>30000</v>
      </c>
    </row>
    <row r="27" spans="1:11" x14ac:dyDescent="0.35">
      <c r="A27" t="s">
        <v>950</v>
      </c>
      <c r="B27">
        <v>6154156312</v>
      </c>
      <c r="C27" t="s">
        <v>951</v>
      </c>
      <c r="D27" t="s">
        <v>2</v>
      </c>
      <c r="E27">
        <v>10000</v>
      </c>
      <c r="F27">
        <v>30000</v>
      </c>
      <c r="H27">
        <v>60000</v>
      </c>
      <c r="I27">
        <v>30000</v>
      </c>
    </row>
    <row r="28" spans="1:11" x14ac:dyDescent="0.35">
      <c r="A28" s="19" t="s">
        <v>952</v>
      </c>
      <c r="B28" s="19">
        <v>140203439948</v>
      </c>
      <c r="C28" s="19" t="s">
        <v>953</v>
      </c>
      <c r="D28" s="19" t="s">
        <v>2</v>
      </c>
      <c r="E28" s="19">
        <v>10000</v>
      </c>
      <c r="F28" s="19"/>
      <c r="G28" s="19"/>
      <c r="H28" s="19">
        <v>30000</v>
      </c>
      <c r="I28">
        <v>30000</v>
      </c>
    </row>
    <row r="29" spans="1:11" x14ac:dyDescent="0.35">
      <c r="A29" s="19" t="s">
        <v>954</v>
      </c>
      <c r="B29" s="19">
        <v>610105541289</v>
      </c>
      <c r="C29" s="19" t="s">
        <v>953</v>
      </c>
      <c r="D29" s="19" t="s">
        <v>2</v>
      </c>
      <c r="E29" s="19">
        <v>5000</v>
      </c>
      <c r="F29" s="19"/>
      <c r="G29" s="19"/>
      <c r="H29" s="19">
        <v>60000</v>
      </c>
      <c r="I29">
        <v>60000</v>
      </c>
      <c r="J29">
        <v>15000</v>
      </c>
      <c r="K29">
        <v>45000</v>
      </c>
    </row>
    <row r="30" spans="1:11" x14ac:dyDescent="0.35">
      <c r="A30" s="19" t="s">
        <v>955</v>
      </c>
      <c r="B30" s="19">
        <v>611501748313</v>
      </c>
      <c r="C30" s="19" t="s">
        <v>956</v>
      </c>
      <c r="D30" s="19" t="s">
        <v>2</v>
      </c>
      <c r="E30" s="19">
        <v>5000</v>
      </c>
      <c r="F30" s="19"/>
      <c r="G30" s="19"/>
      <c r="H30" s="19">
        <v>60000</v>
      </c>
      <c r="I30">
        <v>60000</v>
      </c>
      <c r="J30">
        <v>15000</v>
      </c>
      <c r="K30">
        <v>45000</v>
      </c>
    </row>
    <row r="31" spans="1:11" x14ac:dyDescent="0.35">
      <c r="A31" s="19" t="s">
        <v>957</v>
      </c>
      <c r="B31" s="19">
        <v>6143104055</v>
      </c>
      <c r="C31" s="19" t="s">
        <v>958</v>
      </c>
      <c r="D31" s="19" t="s">
        <v>2</v>
      </c>
      <c r="E31" s="19">
        <v>5000</v>
      </c>
      <c r="F31" s="19"/>
      <c r="G31" s="19"/>
      <c r="H31" s="19">
        <v>60000</v>
      </c>
      <c r="I31">
        <v>60000</v>
      </c>
      <c r="J31">
        <v>15000</v>
      </c>
      <c r="K31">
        <v>45000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E24E-CB06-497C-B2DF-06B367848AB9}">
  <sheetPr codeName="Лист19"/>
  <dimension ref="A1:L47"/>
  <sheetViews>
    <sheetView workbookViewId="0">
      <selection activeCell="N51" sqref="N51"/>
    </sheetView>
  </sheetViews>
  <sheetFormatPr defaultRowHeight="14.5" x14ac:dyDescent="0.35"/>
  <cols>
    <col min="1" max="1" width="34.9062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7" width="7.08984375" bestFit="1" customWidth="1"/>
    <col min="8" max="8" width="6.1796875" bestFit="1" customWidth="1"/>
    <col min="9" max="9" width="7.08984375" bestFit="1" customWidth="1"/>
    <col min="12" max="12" width="11.36328125" bestFit="1" customWidth="1"/>
  </cols>
  <sheetData>
    <row r="1" spans="1:12" x14ac:dyDescent="0.35">
      <c r="A1" s="55" t="s">
        <v>64</v>
      </c>
      <c r="B1" s="55" t="s">
        <v>65</v>
      </c>
      <c r="C1" s="55" t="s">
        <v>66</v>
      </c>
      <c r="D1" s="55" t="s">
        <v>67</v>
      </c>
      <c r="E1" s="55" t="s">
        <v>68</v>
      </c>
      <c r="F1" s="55" t="s">
        <v>69</v>
      </c>
      <c r="G1" s="55" t="s">
        <v>70</v>
      </c>
      <c r="H1" s="55" t="s">
        <v>69</v>
      </c>
      <c r="I1" s="55" t="s">
        <v>70</v>
      </c>
    </row>
    <row r="2" spans="1:12" x14ac:dyDescent="0.35">
      <c r="A2" t="s">
        <v>1020</v>
      </c>
      <c r="B2">
        <v>6168116334</v>
      </c>
      <c r="C2" t="s">
        <v>19</v>
      </c>
      <c r="D2" t="s">
        <v>2</v>
      </c>
      <c r="E2">
        <v>10000</v>
      </c>
      <c r="F2">
        <v>60000</v>
      </c>
      <c r="I2">
        <v>45000</v>
      </c>
      <c r="J2">
        <f t="shared" ref="J2:J47" si="0">I2-F2</f>
        <v>-15000</v>
      </c>
      <c r="L2" s="21">
        <f>SUM(J5:J43,K44:K47)</f>
        <v>985500</v>
      </c>
    </row>
    <row r="3" spans="1:12" x14ac:dyDescent="0.35">
      <c r="A3" t="s">
        <v>37</v>
      </c>
      <c r="B3">
        <v>6165178759</v>
      </c>
      <c r="C3" t="s">
        <v>38</v>
      </c>
      <c r="D3" t="s">
        <v>2</v>
      </c>
      <c r="E3">
        <v>10000</v>
      </c>
      <c r="F3">
        <v>30000</v>
      </c>
      <c r="I3">
        <v>30000</v>
      </c>
      <c r="J3">
        <f t="shared" si="0"/>
        <v>0</v>
      </c>
      <c r="L3" s="21">
        <f>SUM(I2:I4,F5:F47)</f>
        <v>581000</v>
      </c>
    </row>
    <row r="4" spans="1:12" x14ac:dyDescent="0.35">
      <c r="A4" t="s">
        <v>1021</v>
      </c>
      <c r="B4">
        <v>6143056933</v>
      </c>
      <c r="C4" t="s">
        <v>1022</v>
      </c>
      <c r="D4" t="s">
        <v>2</v>
      </c>
      <c r="E4">
        <v>10000</v>
      </c>
      <c r="F4">
        <v>30000</v>
      </c>
      <c r="I4">
        <v>30000</v>
      </c>
      <c r="J4">
        <f t="shared" si="0"/>
        <v>0</v>
      </c>
      <c r="L4" s="21">
        <f>SUM(L44:L47)</f>
        <v>155000</v>
      </c>
    </row>
    <row r="5" spans="1:12" x14ac:dyDescent="0.35">
      <c r="A5" t="s">
        <v>76</v>
      </c>
      <c r="B5">
        <v>6163105642</v>
      </c>
      <c r="C5" t="s">
        <v>77</v>
      </c>
      <c r="D5" t="s">
        <v>2</v>
      </c>
      <c r="E5">
        <v>10000</v>
      </c>
      <c r="G5">
        <v>10000</v>
      </c>
      <c r="I5">
        <v>10000</v>
      </c>
      <c r="J5">
        <f t="shared" si="0"/>
        <v>10000</v>
      </c>
      <c r="L5" s="56">
        <f>SUM(L2:L4)</f>
        <v>1721500</v>
      </c>
    </row>
    <row r="6" spans="1:12" x14ac:dyDescent="0.35">
      <c r="A6" t="s">
        <v>985</v>
      </c>
      <c r="B6">
        <v>816030754</v>
      </c>
      <c r="C6" t="s">
        <v>21</v>
      </c>
      <c r="D6" t="s">
        <v>2</v>
      </c>
      <c r="E6">
        <v>10000</v>
      </c>
      <c r="F6">
        <v>60000</v>
      </c>
      <c r="I6">
        <v>70000</v>
      </c>
      <c r="J6">
        <f t="shared" si="0"/>
        <v>10000</v>
      </c>
      <c r="L6" s="21"/>
    </row>
    <row r="7" spans="1:12" x14ac:dyDescent="0.35">
      <c r="A7" t="s">
        <v>963</v>
      </c>
      <c r="B7">
        <v>235407452149</v>
      </c>
      <c r="C7" t="s">
        <v>768</v>
      </c>
      <c r="D7" t="s">
        <v>2</v>
      </c>
      <c r="E7">
        <v>10000</v>
      </c>
      <c r="G7">
        <v>10000</v>
      </c>
      <c r="I7">
        <v>10000</v>
      </c>
      <c r="J7">
        <f t="shared" si="0"/>
        <v>10000</v>
      </c>
      <c r="L7" s="57">
        <f>SUM(J45:J47)</f>
        <v>180000</v>
      </c>
    </row>
    <row r="8" spans="1:12" x14ac:dyDescent="0.35">
      <c r="A8" t="s">
        <v>163</v>
      </c>
      <c r="B8">
        <v>6141054465</v>
      </c>
      <c r="C8" t="s">
        <v>164</v>
      </c>
      <c r="D8" t="s">
        <v>2</v>
      </c>
      <c r="E8">
        <v>10000</v>
      </c>
      <c r="G8">
        <v>10000</v>
      </c>
      <c r="I8">
        <v>10000</v>
      </c>
      <c r="J8">
        <f t="shared" si="0"/>
        <v>10000</v>
      </c>
    </row>
    <row r="9" spans="1:12" x14ac:dyDescent="0.35">
      <c r="A9" t="s">
        <v>533</v>
      </c>
      <c r="B9">
        <v>344312848502</v>
      </c>
      <c r="C9" t="s">
        <v>58</v>
      </c>
      <c r="D9" t="s">
        <v>2</v>
      </c>
      <c r="E9">
        <v>10000</v>
      </c>
      <c r="G9">
        <v>30000</v>
      </c>
      <c r="I9">
        <v>10000</v>
      </c>
      <c r="J9">
        <f t="shared" si="0"/>
        <v>10000</v>
      </c>
    </row>
    <row r="10" spans="1:12" x14ac:dyDescent="0.35">
      <c r="A10" t="s">
        <v>1023</v>
      </c>
      <c r="B10">
        <v>6165158336</v>
      </c>
      <c r="C10" t="s">
        <v>1024</v>
      </c>
      <c r="D10" t="s">
        <v>2</v>
      </c>
      <c r="E10">
        <v>3500</v>
      </c>
      <c r="I10">
        <v>10500</v>
      </c>
      <c r="J10">
        <f t="shared" si="0"/>
        <v>10500</v>
      </c>
    </row>
    <row r="11" spans="1:12" x14ac:dyDescent="0.35">
      <c r="A11" t="s">
        <v>108</v>
      </c>
      <c r="B11">
        <v>6163096959</v>
      </c>
      <c r="C11" t="s">
        <v>109</v>
      </c>
      <c r="D11" t="s">
        <v>2</v>
      </c>
      <c r="E11">
        <v>10000</v>
      </c>
      <c r="G11">
        <v>5000</v>
      </c>
      <c r="I11">
        <v>15000</v>
      </c>
      <c r="J11">
        <f t="shared" si="0"/>
        <v>15000</v>
      </c>
    </row>
    <row r="12" spans="1:12" x14ac:dyDescent="0.35">
      <c r="A12" t="s">
        <v>244</v>
      </c>
      <c r="B12">
        <v>615012187524</v>
      </c>
      <c r="C12" t="s">
        <v>245</v>
      </c>
      <c r="D12" t="s">
        <v>2</v>
      </c>
      <c r="E12">
        <v>5000</v>
      </c>
      <c r="I12">
        <v>15000</v>
      </c>
      <c r="J12">
        <f t="shared" si="0"/>
        <v>15000</v>
      </c>
    </row>
    <row r="13" spans="1:12" x14ac:dyDescent="0.35">
      <c r="A13" t="s">
        <v>1025</v>
      </c>
      <c r="B13">
        <v>6163226020</v>
      </c>
      <c r="C13" t="s">
        <v>168</v>
      </c>
      <c r="D13" t="s">
        <v>2</v>
      </c>
      <c r="E13">
        <v>10000</v>
      </c>
      <c r="I13">
        <v>20000</v>
      </c>
      <c r="J13">
        <f t="shared" si="0"/>
        <v>20000</v>
      </c>
    </row>
    <row r="14" spans="1:12" x14ac:dyDescent="0.35">
      <c r="A14" t="s">
        <v>209</v>
      </c>
      <c r="B14">
        <v>6162075280</v>
      </c>
      <c r="C14" t="s">
        <v>93</v>
      </c>
      <c r="D14" t="s">
        <v>2</v>
      </c>
      <c r="E14">
        <v>10000</v>
      </c>
      <c r="I14">
        <v>20000</v>
      </c>
      <c r="J14">
        <f t="shared" si="0"/>
        <v>20000</v>
      </c>
    </row>
    <row r="15" spans="1:12" x14ac:dyDescent="0.35">
      <c r="A15" t="s">
        <v>378</v>
      </c>
      <c r="B15">
        <v>6164257461</v>
      </c>
      <c r="C15" t="s">
        <v>136</v>
      </c>
      <c r="D15" t="s">
        <v>2</v>
      </c>
      <c r="E15">
        <v>10000</v>
      </c>
      <c r="I15">
        <v>20000</v>
      </c>
      <c r="J15">
        <f t="shared" si="0"/>
        <v>20000</v>
      </c>
    </row>
    <row r="16" spans="1:12" x14ac:dyDescent="0.35">
      <c r="A16" t="s">
        <v>812</v>
      </c>
      <c r="B16">
        <v>816002330</v>
      </c>
      <c r="C16" t="s">
        <v>79</v>
      </c>
      <c r="D16" t="s">
        <v>2</v>
      </c>
      <c r="E16">
        <v>10000</v>
      </c>
      <c r="I16">
        <v>20000</v>
      </c>
      <c r="J16">
        <f t="shared" si="0"/>
        <v>20000</v>
      </c>
    </row>
    <row r="17" spans="1:10" x14ac:dyDescent="0.35">
      <c r="A17" t="s">
        <v>78</v>
      </c>
      <c r="B17">
        <v>814173612</v>
      </c>
      <c r="C17" t="s">
        <v>79</v>
      </c>
      <c r="D17" t="s">
        <v>2</v>
      </c>
      <c r="E17">
        <v>10000</v>
      </c>
      <c r="I17">
        <v>20000</v>
      </c>
      <c r="J17">
        <f t="shared" si="0"/>
        <v>20000</v>
      </c>
    </row>
    <row r="18" spans="1:10" x14ac:dyDescent="0.35">
      <c r="A18" t="s">
        <v>341</v>
      </c>
      <c r="B18">
        <v>6150100559</v>
      </c>
      <c r="C18" t="s">
        <v>342</v>
      </c>
      <c r="D18" t="s">
        <v>2</v>
      </c>
      <c r="E18">
        <v>10000</v>
      </c>
      <c r="F18">
        <v>36000</v>
      </c>
      <c r="I18">
        <v>56000</v>
      </c>
      <c r="J18">
        <f t="shared" si="0"/>
        <v>20000</v>
      </c>
    </row>
    <row r="19" spans="1:10" x14ac:dyDescent="0.35">
      <c r="A19" t="s">
        <v>842</v>
      </c>
      <c r="B19">
        <v>6150099790</v>
      </c>
      <c r="C19" t="s">
        <v>843</v>
      </c>
      <c r="D19" t="s">
        <v>2</v>
      </c>
      <c r="E19">
        <v>10000</v>
      </c>
      <c r="I19">
        <v>20000</v>
      </c>
      <c r="J19">
        <f t="shared" si="0"/>
        <v>20000</v>
      </c>
    </row>
    <row r="20" spans="1:10" x14ac:dyDescent="0.35">
      <c r="A20" t="s">
        <v>100</v>
      </c>
      <c r="B20">
        <v>9704210635</v>
      </c>
      <c r="C20" t="s">
        <v>101</v>
      </c>
      <c r="D20" t="s">
        <v>2</v>
      </c>
      <c r="E20">
        <v>10000</v>
      </c>
      <c r="F20">
        <v>10000</v>
      </c>
      <c r="I20">
        <v>30000</v>
      </c>
      <c r="J20">
        <f t="shared" si="0"/>
        <v>20000</v>
      </c>
    </row>
    <row r="21" spans="1:10" x14ac:dyDescent="0.35">
      <c r="A21" t="s">
        <v>1026</v>
      </c>
      <c r="B21">
        <v>614761553696</v>
      </c>
      <c r="C21" t="s">
        <v>251</v>
      </c>
      <c r="D21" t="s">
        <v>2</v>
      </c>
      <c r="E21">
        <v>10000</v>
      </c>
      <c r="I21">
        <v>20000</v>
      </c>
      <c r="J21">
        <f t="shared" si="0"/>
        <v>20000</v>
      </c>
    </row>
    <row r="22" spans="1:10" x14ac:dyDescent="0.35">
      <c r="A22" t="s">
        <v>106</v>
      </c>
      <c r="B22">
        <v>6167209138</v>
      </c>
      <c r="C22" t="s">
        <v>107</v>
      </c>
      <c r="D22" t="s">
        <v>2</v>
      </c>
      <c r="E22">
        <v>10000</v>
      </c>
      <c r="I22">
        <v>20000</v>
      </c>
      <c r="J22">
        <f t="shared" si="0"/>
        <v>20000</v>
      </c>
    </row>
    <row r="23" spans="1:10" x14ac:dyDescent="0.35">
      <c r="A23" t="s">
        <v>821</v>
      </c>
      <c r="B23">
        <v>6168123130</v>
      </c>
      <c r="C23" t="s">
        <v>694</v>
      </c>
      <c r="D23" t="s">
        <v>2</v>
      </c>
      <c r="E23">
        <v>10000</v>
      </c>
      <c r="I23">
        <v>20000</v>
      </c>
      <c r="J23">
        <f t="shared" si="0"/>
        <v>20000</v>
      </c>
    </row>
    <row r="24" spans="1:10" x14ac:dyDescent="0.35">
      <c r="A24" t="s">
        <v>1027</v>
      </c>
      <c r="B24">
        <v>6166125502</v>
      </c>
      <c r="C24" t="s">
        <v>6</v>
      </c>
      <c r="D24" t="s">
        <v>2</v>
      </c>
      <c r="E24">
        <v>10000</v>
      </c>
      <c r="F24">
        <v>30000</v>
      </c>
      <c r="I24">
        <v>60000</v>
      </c>
      <c r="J24">
        <f t="shared" si="0"/>
        <v>30000</v>
      </c>
    </row>
    <row r="25" spans="1:10" x14ac:dyDescent="0.35">
      <c r="A25" t="s">
        <v>158</v>
      </c>
      <c r="B25">
        <v>6139005848</v>
      </c>
      <c r="C25" t="s">
        <v>12</v>
      </c>
      <c r="D25" t="s">
        <v>2</v>
      </c>
      <c r="E25">
        <v>10000</v>
      </c>
      <c r="I25">
        <v>30000</v>
      </c>
      <c r="J25">
        <f t="shared" si="0"/>
        <v>30000</v>
      </c>
    </row>
    <row r="26" spans="1:10" x14ac:dyDescent="0.35">
      <c r="A26" t="s">
        <v>14</v>
      </c>
      <c r="B26">
        <v>616103707645</v>
      </c>
      <c r="C26" t="s">
        <v>15</v>
      </c>
      <c r="D26" t="s">
        <v>2</v>
      </c>
      <c r="E26">
        <v>10000</v>
      </c>
      <c r="I26">
        <v>30000</v>
      </c>
      <c r="J26">
        <f t="shared" si="0"/>
        <v>30000</v>
      </c>
    </row>
    <row r="27" spans="1:10" x14ac:dyDescent="0.35">
      <c r="A27" t="s">
        <v>1028</v>
      </c>
      <c r="B27">
        <v>6164134678</v>
      </c>
      <c r="C27" t="s">
        <v>15</v>
      </c>
      <c r="D27" t="s">
        <v>2</v>
      </c>
      <c r="E27">
        <v>10000</v>
      </c>
      <c r="F27">
        <v>30000</v>
      </c>
      <c r="I27">
        <v>60000</v>
      </c>
      <c r="J27">
        <f t="shared" si="0"/>
        <v>30000</v>
      </c>
    </row>
    <row r="28" spans="1:10" x14ac:dyDescent="0.35">
      <c r="A28" t="s">
        <v>262</v>
      </c>
      <c r="B28">
        <v>612307554220</v>
      </c>
      <c r="C28" t="s">
        <v>77</v>
      </c>
      <c r="D28" t="s">
        <v>2</v>
      </c>
      <c r="E28">
        <v>10000</v>
      </c>
      <c r="I28">
        <v>30000</v>
      </c>
      <c r="J28">
        <f t="shared" si="0"/>
        <v>30000</v>
      </c>
    </row>
    <row r="29" spans="1:10" x14ac:dyDescent="0.35">
      <c r="A29" t="s">
        <v>1029</v>
      </c>
      <c r="B29">
        <v>6161074290</v>
      </c>
      <c r="C29" t="s">
        <v>21</v>
      </c>
      <c r="D29" t="s">
        <v>2</v>
      </c>
      <c r="E29">
        <v>10000</v>
      </c>
      <c r="F29">
        <v>60000</v>
      </c>
      <c r="I29">
        <v>90000</v>
      </c>
      <c r="J29">
        <f t="shared" si="0"/>
        <v>30000</v>
      </c>
    </row>
    <row r="30" spans="1:10" x14ac:dyDescent="0.35">
      <c r="A30" t="s">
        <v>382</v>
      </c>
      <c r="B30">
        <v>6141048510</v>
      </c>
      <c r="C30" t="s">
        <v>148</v>
      </c>
      <c r="D30" t="s">
        <v>2</v>
      </c>
      <c r="E30">
        <v>10000</v>
      </c>
      <c r="I30">
        <v>30000</v>
      </c>
      <c r="J30">
        <f t="shared" si="0"/>
        <v>30000</v>
      </c>
    </row>
    <row r="31" spans="1:10" x14ac:dyDescent="0.35">
      <c r="A31" t="s">
        <v>1030</v>
      </c>
      <c r="B31">
        <v>6163227263</v>
      </c>
      <c r="C31" t="s">
        <v>79</v>
      </c>
      <c r="D31" t="s">
        <v>2</v>
      </c>
      <c r="E31">
        <v>10000</v>
      </c>
      <c r="F31">
        <v>60000</v>
      </c>
      <c r="I31">
        <v>90000</v>
      </c>
      <c r="J31">
        <f t="shared" si="0"/>
        <v>30000</v>
      </c>
    </row>
    <row r="32" spans="1:10" x14ac:dyDescent="0.35">
      <c r="A32" t="s">
        <v>399</v>
      </c>
      <c r="B32">
        <v>2312289840</v>
      </c>
      <c r="C32" t="s">
        <v>400</v>
      </c>
      <c r="D32" t="s">
        <v>2</v>
      </c>
      <c r="E32">
        <v>10000</v>
      </c>
      <c r="F32">
        <v>30000</v>
      </c>
      <c r="I32">
        <v>60000</v>
      </c>
      <c r="J32">
        <f t="shared" si="0"/>
        <v>30000</v>
      </c>
    </row>
    <row r="33" spans="1:12" x14ac:dyDescent="0.35">
      <c r="A33" t="s">
        <v>1031</v>
      </c>
      <c r="B33">
        <v>6164104257</v>
      </c>
      <c r="C33" t="s">
        <v>1032</v>
      </c>
      <c r="D33" t="s">
        <v>2</v>
      </c>
      <c r="E33">
        <v>10000</v>
      </c>
      <c r="G33">
        <v>30000</v>
      </c>
      <c r="I33">
        <v>30000</v>
      </c>
      <c r="J33">
        <f t="shared" si="0"/>
        <v>30000</v>
      </c>
    </row>
    <row r="34" spans="1:12" x14ac:dyDescent="0.35">
      <c r="A34" t="s">
        <v>1033</v>
      </c>
      <c r="B34">
        <v>6161097964</v>
      </c>
      <c r="C34" t="s">
        <v>407</v>
      </c>
      <c r="D34" t="s">
        <v>2</v>
      </c>
      <c r="E34">
        <v>10000</v>
      </c>
      <c r="F34">
        <v>30000</v>
      </c>
      <c r="I34">
        <v>60000</v>
      </c>
      <c r="J34">
        <f t="shared" si="0"/>
        <v>30000</v>
      </c>
    </row>
    <row r="35" spans="1:12" x14ac:dyDescent="0.35">
      <c r="A35" t="s">
        <v>1034</v>
      </c>
      <c r="B35">
        <v>614208915367</v>
      </c>
      <c r="C35" t="s">
        <v>1035</v>
      </c>
      <c r="D35" t="s">
        <v>2</v>
      </c>
      <c r="E35">
        <v>10000</v>
      </c>
      <c r="F35">
        <v>30000</v>
      </c>
      <c r="I35">
        <v>60000</v>
      </c>
      <c r="J35">
        <f t="shared" si="0"/>
        <v>30000</v>
      </c>
    </row>
    <row r="36" spans="1:12" x14ac:dyDescent="0.35">
      <c r="A36" t="s">
        <v>1036</v>
      </c>
      <c r="B36">
        <v>612103920729</v>
      </c>
      <c r="C36" t="s">
        <v>331</v>
      </c>
      <c r="D36" t="s">
        <v>2</v>
      </c>
      <c r="E36">
        <v>10000</v>
      </c>
      <c r="I36">
        <v>30000</v>
      </c>
      <c r="J36">
        <f t="shared" si="0"/>
        <v>30000</v>
      </c>
    </row>
    <row r="37" spans="1:12" x14ac:dyDescent="0.35">
      <c r="A37" t="s">
        <v>468</v>
      </c>
      <c r="B37">
        <v>6165232759</v>
      </c>
      <c r="C37" t="s">
        <v>469</v>
      </c>
      <c r="D37" t="s">
        <v>2</v>
      </c>
      <c r="E37">
        <v>10000</v>
      </c>
      <c r="F37">
        <v>20000</v>
      </c>
      <c r="I37">
        <v>50000</v>
      </c>
      <c r="J37">
        <f t="shared" si="0"/>
        <v>30000</v>
      </c>
    </row>
    <row r="38" spans="1:12" x14ac:dyDescent="0.35">
      <c r="A38" t="s">
        <v>217</v>
      </c>
      <c r="B38">
        <v>231003577890</v>
      </c>
      <c r="C38" t="s">
        <v>218</v>
      </c>
      <c r="D38" t="s">
        <v>2</v>
      </c>
      <c r="E38">
        <v>10000</v>
      </c>
      <c r="I38">
        <v>30000</v>
      </c>
      <c r="J38">
        <f t="shared" si="0"/>
        <v>30000</v>
      </c>
    </row>
    <row r="39" spans="1:12" x14ac:dyDescent="0.35">
      <c r="A39" t="s">
        <v>917</v>
      </c>
      <c r="B39">
        <v>6161151883</v>
      </c>
      <c r="C39" t="s">
        <v>918</v>
      </c>
      <c r="D39" t="s">
        <v>2</v>
      </c>
      <c r="E39">
        <v>10000</v>
      </c>
      <c r="F39">
        <v>35000</v>
      </c>
      <c r="I39">
        <v>65000</v>
      </c>
      <c r="J39">
        <f t="shared" si="0"/>
        <v>30000</v>
      </c>
    </row>
    <row r="40" spans="1:12" x14ac:dyDescent="0.35">
      <c r="A40" t="s">
        <v>1037</v>
      </c>
      <c r="B40">
        <v>6161092324</v>
      </c>
      <c r="C40" t="s">
        <v>772</v>
      </c>
      <c r="D40" t="s">
        <v>2</v>
      </c>
      <c r="E40">
        <v>10000</v>
      </c>
      <c r="G40">
        <v>30000</v>
      </c>
      <c r="I40">
        <v>30000</v>
      </c>
      <c r="J40">
        <f t="shared" si="0"/>
        <v>30000</v>
      </c>
    </row>
    <row r="41" spans="1:12" x14ac:dyDescent="0.35">
      <c r="A41" t="s">
        <v>1038</v>
      </c>
      <c r="B41">
        <v>615011893407</v>
      </c>
      <c r="C41" t="s">
        <v>301</v>
      </c>
      <c r="D41" t="s">
        <v>2</v>
      </c>
      <c r="E41">
        <v>10000</v>
      </c>
      <c r="F41">
        <v>35000</v>
      </c>
      <c r="I41">
        <v>65000</v>
      </c>
      <c r="J41">
        <f t="shared" si="0"/>
        <v>30000</v>
      </c>
    </row>
    <row r="42" spans="1:12" x14ac:dyDescent="0.35">
      <c r="A42" t="s">
        <v>484</v>
      </c>
      <c r="B42">
        <v>6161066902</v>
      </c>
      <c r="C42" t="s">
        <v>483</v>
      </c>
      <c r="D42" t="s">
        <v>2</v>
      </c>
      <c r="E42">
        <v>10000</v>
      </c>
      <c r="F42">
        <v>10000</v>
      </c>
      <c r="I42">
        <v>40000</v>
      </c>
      <c r="J42">
        <f t="shared" si="0"/>
        <v>30000</v>
      </c>
    </row>
    <row r="43" spans="1:12" x14ac:dyDescent="0.35">
      <c r="A43" t="s">
        <v>572</v>
      </c>
      <c r="B43">
        <v>6167093934</v>
      </c>
      <c r="C43" t="s">
        <v>571</v>
      </c>
      <c r="D43" t="s">
        <v>2</v>
      </c>
      <c r="E43">
        <v>10000</v>
      </c>
      <c r="I43">
        <v>30000</v>
      </c>
      <c r="J43">
        <f t="shared" si="0"/>
        <v>30000</v>
      </c>
    </row>
    <row r="44" spans="1:12" x14ac:dyDescent="0.35">
      <c r="A44" t="s">
        <v>1039</v>
      </c>
      <c r="B44">
        <v>6167203111</v>
      </c>
      <c r="C44" t="s">
        <v>77</v>
      </c>
      <c r="D44" t="s">
        <v>2</v>
      </c>
      <c r="E44">
        <v>10000</v>
      </c>
      <c r="H44">
        <v>20000</v>
      </c>
      <c r="I44">
        <v>50000</v>
      </c>
      <c r="J44">
        <f t="shared" si="0"/>
        <v>50000</v>
      </c>
      <c r="K44">
        <f>E44*3</f>
        <v>30000</v>
      </c>
      <c r="L44">
        <f>J44-K44</f>
        <v>20000</v>
      </c>
    </row>
    <row r="45" spans="1:12" x14ac:dyDescent="0.35">
      <c r="A45" s="19" t="s">
        <v>1040</v>
      </c>
      <c r="B45" s="19">
        <v>6102079177</v>
      </c>
      <c r="C45" s="19" t="s">
        <v>1041</v>
      </c>
      <c r="D45" s="19" t="s">
        <v>2</v>
      </c>
      <c r="E45" s="19">
        <v>5000</v>
      </c>
      <c r="F45" s="19"/>
      <c r="G45" s="19"/>
      <c r="H45" s="19"/>
      <c r="I45" s="19">
        <v>60000</v>
      </c>
      <c r="J45" s="19">
        <f t="shared" si="0"/>
        <v>60000</v>
      </c>
      <c r="K45">
        <f t="shared" ref="K45:K47" si="1">E45*3</f>
        <v>15000</v>
      </c>
      <c r="L45">
        <f t="shared" ref="L45:L47" si="2">J45-K45</f>
        <v>45000</v>
      </c>
    </row>
    <row r="46" spans="1:12" x14ac:dyDescent="0.35">
      <c r="A46" s="19" t="s">
        <v>1042</v>
      </c>
      <c r="B46" s="19">
        <v>616517323643</v>
      </c>
      <c r="C46" s="19" t="s">
        <v>1043</v>
      </c>
      <c r="D46" s="19" t="s">
        <v>2</v>
      </c>
      <c r="E46" s="19">
        <v>5000</v>
      </c>
      <c r="F46" s="19"/>
      <c r="G46" s="19"/>
      <c r="H46" s="19"/>
      <c r="I46" s="19">
        <v>60000</v>
      </c>
      <c r="J46" s="19">
        <f t="shared" si="0"/>
        <v>60000</v>
      </c>
      <c r="K46">
        <f t="shared" si="1"/>
        <v>15000</v>
      </c>
      <c r="L46">
        <f t="shared" si="2"/>
        <v>45000</v>
      </c>
    </row>
    <row r="47" spans="1:12" x14ac:dyDescent="0.35">
      <c r="A47" s="19" t="s">
        <v>1044</v>
      </c>
      <c r="B47" s="19">
        <v>6155078882</v>
      </c>
      <c r="C47" s="19" t="s">
        <v>1045</v>
      </c>
      <c r="D47" s="19" t="s">
        <v>2</v>
      </c>
      <c r="E47" s="19">
        <v>5000</v>
      </c>
      <c r="F47" s="19"/>
      <c r="G47" s="19"/>
      <c r="H47" s="19"/>
      <c r="I47" s="19">
        <v>60000</v>
      </c>
      <c r="J47" s="19">
        <f t="shared" si="0"/>
        <v>60000</v>
      </c>
      <c r="K47">
        <f t="shared" si="1"/>
        <v>15000</v>
      </c>
      <c r="L47">
        <f t="shared" si="2"/>
        <v>45000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9DF7-E8A2-486A-948E-4AF982A792A2}">
  <sheetPr codeName="Лист20"/>
  <dimension ref="A1:K30"/>
  <sheetViews>
    <sheetView zoomScale="70" zoomScaleNormal="70" workbookViewId="0">
      <selection activeCell="K4" sqref="K4"/>
    </sheetView>
  </sheetViews>
  <sheetFormatPr defaultColWidth="9" defaultRowHeight="14.5" x14ac:dyDescent="0.35"/>
  <cols>
    <col min="1" max="1" width="36.36328125" bestFit="1" customWidth="1"/>
    <col min="2" max="2" width="12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11" max="11" width="11.36328125" bestFit="1" customWidth="1"/>
    <col min="12" max="12" width="4" customWidth="1"/>
  </cols>
  <sheetData>
    <row r="1" spans="1:11" x14ac:dyDescent="0.35">
      <c r="A1" s="55" t="s">
        <v>64</v>
      </c>
      <c r="B1" s="55" t="s">
        <v>65</v>
      </c>
      <c r="C1" s="55" t="s">
        <v>66</v>
      </c>
      <c r="D1" s="55" t="s">
        <v>67</v>
      </c>
      <c r="E1" s="55" t="s">
        <v>68</v>
      </c>
      <c r="F1" s="55" t="s">
        <v>69</v>
      </c>
      <c r="G1" s="55" t="s">
        <v>70</v>
      </c>
      <c r="H1" s="55" t="s">
        <v>70</v>
      </c>
    </row>
    <row r="2" spans="1:11" x14ac:dyDescent="0.35">
      <c r="A2" t="s">
        <v>250</v>
      </c>
      <c r="B2">
        <v>645311643943</v>
      </c>
      <c r="C2" t="s">
        <v>251</v>
      </c>
      <c r="D2" t="s">
        <v>2</v>
      </c>
      <c r="E2">
        <v>10000</v>
      </c>
      <c r="F2">
        <v>40000</v>
      </c>
      <c r="H2">
        <v>10000</v>
      </c>
      <c r="I2">
        <f t="shared" ref="I2:I30" si="0">H2-F2</f>
        <v>-30000</v>
      </c>
      <c r="K2" s="21">
        <f>SUM(I4:I25,J26:J30)</f>
        <v>508500</v>
      </c>
    </row>
    <row r="3" spans="1:11" x14ac:dyDescent="0.35">
      <c r="A3" t="s">
        <v>1046</v>
      </c>
      <c r="B3">
        <v>6163083893</v>
      </c>
      <c r="C3" t="s">
        <v>145</v>
      </c>
      <c r="D3" t="s">
        <v>2</v>
      </c>
      <c r="E3">
        <v>3500</v>
      </c>
      <c r="F3">
        <v>84000</v>
      </c>
      <c r="H3">
        <v>70500</v>
      </c>
      <c r="I3">
        <f t="shared" si="0"/>
        <v>-13500</v>
      </c>
      <c r="K3" s="21">
        <f>SUM(H2:H3,F4:F26)</f>
        <v>306000</v>
      </c>
    </row>
    <row r="4" spans="1:11" x14ac:dyDescent="0.35">
      <c r="A4" t="s">
        <v>1047</v>
      </c>
      <c r="B4">
        <v>614315987623</v>
      </c>
      <c r="C4" t="s">
        <v>1048</v>
      </c>
      <c r="D4" t="s">
        <v>2</v>
      </c>
      <c r="E4">
        <v>3500</v>
      </c>
      <c r="F4">
        <v>75500</v>
      </c>
      <c r="H4">
        <v>79000</v>
      </c>
      <c r="I4">
        <f t="shared" si="0"/>
        <v>3500</v>
      </c>
      <c r="K4" s="21">
        <f>SUM(K26:K30)</f>
        <v>205000</v>
      </c>
    </row>
    <row r="5" spans="1:11" x14ac:dyDescent="0.35">
      <c r="A5" t="s">
        <v>167</v>
      </c>
      <c r="B5">
        <v>6143070582</v>
      </c>
      <c r="C5" t="s">
        <v>168</v>
      </c>
      <c r="D5" t="s">
        <v>2</v>
      </c>
      <c r="E5">
        <v>10000</v>
      </c>
      <c r="G5">
        <v>20000</v>
      </c>
      <c r="H5">
        <v>10000</v>
      </c>
      <c r="I5">
        <f t="shared" si="0"/>
        <v>10000</v>
      </c>
      <c r="K5" s="56">
        <f>SUM(K2:K4)</f>
        <v>1019500</v>
      </c>
    </row>
    <row r="6" spans="1:11" x14ac:dyDescent="0.35">
      <c r="A6" t="s">
        <v>286</v>
      </c>
      <c r="B6">
        <v>614907557604</v>
      </c>
      <c r="C6" t="s">
        <v>160</v>
      </c>
      <c r="D6" t="s">
        <v>2</v>
      </c>
      <c r="E6">
        <v>10000</v>
      </c>
      <c r="G6">
        <v>20000</v>
      </c>
      <c r="H6">
        <v>10000</v>
      </c>
      <c r="I6">
        <f t="shared" si="0"/>
        <v>10000</v>
      </c>
    </row>
    <row r="7" spans="1:11" x14ac:dyDescent="0.35">
      <c r="A7" t="s">
        <v>930</v>
      </c>
      <c r="B7">
        <v>610109780217</v>
      </c>
      <c r="C7" t="s">
        <v>931</v>
      </c>
      <c r="D7" t="s">
        <v>2</v>
      </c>
      <c r="E7">
        <v>10000</v>
      </c>
      <c r="G7">
        <v>10000</v>
      </c>
      <c r="H7">
        <v>10000</v>
      </c>
      <c r="I7">
        <f t="shared" si="0"/>
        <v>10000</v>
      </c>
      <c r="K7" s="62">
        <f>SUM(H27:H30,H8)</f>
        <v>250000</v>
      </c>
    </row>
    <row r="8" spans="1:11" x14ac:dyDescent="0.35">
      <c r="A8" s="59" t="s">
        <v>1049</v>
      </c>
      <c r="B8" s="59">
        <v>6144023264</v>
      </c>
      <c r="C8" s="59" t="s">
        <v>1050</v>
      </c>
      <c r="D8" s="59" t="s">
        <v>2</v>
      </c>
      <c r="E8" s="59">
        <v>10000</v>
      </c>
      <c r="F8" s="59"/>
      <c r="G8" s="59"/>
      <c r="H8" s="59">
        <v>10000</v>
      </c>
      <c r="I8">
        <f t="shared" si="0"/>
        <v>10000</v>
      </c>
    </row>
    <row r="9" spans="1:11" x14ac:dyDescent="0.35">
      <c r="A9" t="s">
        <v>1051</v>
      </c>
      <c r="B9">
        <v>6164122062</v>
      </c>
      <c r="C9" t="s">
        <v>77</v>
      </c>
      <c r="D9" t="s">
        <v>2</v>
      </c>
      <c r="E9">
        <v>10000</v>
      </c>
      <c r="H9">
        <v>20000</v>
      </c>
      <c r="I9">
        <f t="shared" si="0"/>
        <v>20000</v>
      </c>
    </row>
    <row r="10" spans="1:11" x14ac:dyDescent="0.35">
      <c r="A10" t="s">
        <v>1052</v>
      </c>
      <c r="B10">
        <v>616610096699</v>
      </c>
      <c r="C10" t="s">
        <v>79</v>
      </c>
      <c r="D10" t="s">
        <v>2</v>
      </c>
      <c r="E10">
        <v>10000</v>
      </c>
      <c r="H10">
        <v>20000</v>
      </c>
      <c r="I10">
        <f t="shared" si="0"/>
        <v>20000</v>
      </c>
    </row>
    <row r="11" spans="1:11" x14ac:dyDescent="0.35">
      <c r="A11" t="s">
        <v>315</v>
      </c>
      <c r="B11">
        <v>6165236305</v>
      </c>
      <c r="C11" t="s">
        <v>316</v>
      </c>
      <c r="D11" t="s">
        <v>2</v>
      </c>
      <c r="E11">
        <v>10000</v>
      </c>
      <c r="H11">
        <v>20000</v>
      </c>
      <c r="I11">
        <f t="shared" si="0"/>
        <v>20000</v>
      </c>
    </row>
    <row r="12" spans="1:11" x14ac:dyDescent="0.35">
      <c r="A12" t="s">
        <v>229</v>
      </c>
      <c r="B12">
        <v>6165239112</v>
      </c>
      <c r="C12" t="s">
        <v>214</v>
      </c>
      <c r="D12" t="s">
        <v>2</v>
      </c>
      <c r="E12">
        <v>10000</v>
      </c>
      <c r="H12">
        <v>20000</v>
      </c>
      <c r="I12">
        <f t="shared" si="0"/>
        <v>20000</v>
      </c>
    </row>
    <row r="13" spans="1:11" x14ac:dyDescent="0.35">
      <c r="A13" t="s">
        <v>330</v>
      </c>
      <c r="B13">
        <v>616508526693</v>
      </c>
      <c r="C13" t="s">
        <v>331</v>
      </c>
      <c r="D13" t="s">
        <v>2</v>
      </c>
      <c r="H13">
        <v>20000</v>
      </c>
      <c r="I13">
        <f t="shared" si="0"/>
        <v>20000</v>
      </c>
    </row>
    <row r="14" spans="1:11" x14ac:dyDescent="0.35">
      <c r="A14" t="s">
        <v>293</v>
      </c>
      <c r="B14">
        <v>6143102805</v>
      </c>
      <c r="C14" t="s">
        <v>294</v>
      </c>
      <c r="D14" t="s">
        <v>2</v>
      </c>
      <c r="E14">
        <v>10000</v>
      </c>
      <c r="H14">
        <v>20000</v>
      </c>
      <c r="I14">
        <f t="shared" si="0"/>
        <v>20000</v>
      </c>
    </row>
    <row r="15" spans="1:11" x14ac:dyDescent="0.35">
      <c r="A15" t="s">
        <v>527</v>
      </c>
      <c r="B15">
        <v>641511652401</v>
      </c>
      <c r="C15" t="s">
        <v>166</v>
      </c>
      <c r="D15" t="s">
        <v>2</v>
      </c>
      <c r="E15">
        <v>10000</v>
      </c>
      <c r="H15">
        <v>20000</v>
      </c>
      <c r="I15">
        <f t="shared" si="0"/>
        <v>20000</v>
      </c>
    </row>
    <row r="16" spans="1:11" x14ac:dyDescent="0.35">
      <c r="A16" t="s">
        <v>189</v>
      </c>
      <c r="B16">
        <v>6142028411</v>
      </c>
      <c r="C16" t="s">
        <v>166</v>
      </c>
      <c r="D16" t="s">
        <v>2</v>
      </c>
      <c r="E16">
        <v>10000</v>
      </c>
      <c r="H16">
        <v>20000</v>
      </c>
      <c r="I16">
        <f t="shared" si="0"/>
        <v>20000</v>
      </c>
    </row>
    <row r="17" spans="1:11" x14ac:dyDescent="0.35">
      <c r="A17" t="s">
        <v>1053</v>
      </c>
      <c r="B17">
        <v>6168124864</v>
      </c>
      <c r="C17" t="s">
        <v>562</v>
      </c>
      <c r="D17" t="s">
        <v>2</v>
      </c>
      <c r="E17">
        <v>10000</v>
      </c>
      <c r="H17">
        <v>20000</v>
      </c>
      <c r="I17">
        <f t="shared" si="0"/>
        <v>20000</v>
      </c>
    </row>
    <row r="18" spans="1:11" x14ac:dyDescent="0.35">
      <c r="A18" t="s">
        <v>438</v>
      </c>
      <c r="B18">
        <v>800007140</v>
      </c>
      <c r="C18" t="s">
        <v>233</v>
      </c>
      <c r="D18" t="s">
        <v>2</v>
      </c>
      <c r="E18">
        <v>10000</v>
      </c>
      <c r="H18">
        <v>20000</v>
      </c>
      <c r="I18">
        <f t="shared" si="0"/>
        <v>20000</v>
      </c>
    </row>
    <row r="19" spans="1:11" x14ac:dyDescent="0.35">
      <c r="A19" t="s">
        <v>1054</v>
      </c>
      <c r="B19">
        <v>545260167257</v>
      </c>
      <c r="C19" t="s">
        <v>1055</v>
      </c>
      <c r="D19" t="s">
        <v>2</v>
      </c>
      <c r="E19">
        <v>10000</v>
      </c>
      <c r="H19">
        <v>20000</v>
      </c>
      <c r="I19">
        <f t="shared" si="0"/>
        <v>20000</v>
      </c>
    </row>
    <row r="20" spans="1:11" x14ac:dyDescent="0.35">
      <c r="A20" t="s">
        <v>1056</v>
      </c>
      <c r="B20">
        <v>6163232190</v>
      </c>
      <c r="C20" t="s">
        <v>1057</v>
      </c>
      <c r="D20" t="s">
        <v>2</v>
      </c>
      <c r="E20">
        <v>10000</v>
      </c>
      <c r="F20">
        <v>90000</v>
      </c>
      <c r="H20">
        <v>110000</v>
      </c>
      <c r="I20">
        <f t="shared" si="0"/>
        <v>20000</v>
      </c>
    </row>
    <row r="21" spans="1:11" x14ac:dyDescent="0.35">
      <c r="A21" t="s">
        <v>859</v>
      </c>
      <c r="B21">
        <v>6164056356</v>
      </c>
      <c r="C21" t="s">
        <v>860</v>
      </c>
      <c r="D21" t="s">
        <v>2</v>
      </c>
      <c r="E21">
        <v>10000</v>
      </c>
      <c r="H21">
        <v>30000</v>
      </c>
      <c r="I21">
        <f t="shared" si="0"/>
        <v>30000</v>
      </c>
    </row>
    <row r="22" spans="1:11" x14ac:dyDescent="0.35">
      <c r="A22" t="s">
        <v>1058</v>
      </c>
      <c r="B22">
        <v>6125029084</v>
      </c>
      <c r="C22" t="s">
        <v>148</v>
      </c>
      <c r="D22" t="s">
        <v>2</v>
      </c>
      <c r="E22">
        <v>10000</v>
      </c>
      <c r="H22">
        <v>30000</v>
      </c>
      <c r="I22">
        <f t="shared" si="0"/>
        <v>30000</v>
      </c>
    </row>
    <row r="23" spans="1:11" x14ac:dyDescent="0.35">
      <c r="A23" t="s">
        <v>267</v>
      </c>
      <c r="B23">
        <v>6155083152</v>
      </c>
      <c r="C23" t="s">
        <v>25</v>
      </c>
      <c r="D23" t="s">
        <v>2</v>
      </c>
      <c r="E23">
        <v>10000</v>
      </c>
      <c r="H23">
        <v>30000</v>
      </c>
      <c r="I23">
        <f t="shared" si="0"/>
        <v>30000</v>
      </c>
    </row>
    <row r="24" spans="1:11" x14ac:dyDescent="0.35">
      <c r="A24" t="s">
        <v>1059</v>
      </c>
      <c r="B24">
        <v>616603271477</v>
      </c>
      <c r="C24" t="s">
        <v>459</v>
      </c>
      <c r="D24" t="s">
        <v>2</v>
      </c>
      <c r="E24">
        <v>10000</v>
      </c>
      <c r="F24">
        <v>30000</v>
      </c>
      <c r="H24">
        <v>60000</v>
      </c>
      <c r="I24">
        <f t="shared" si="0"/>
        <v>30000</v>
      </c>
    </row>
    <row r="25" spans="1:11" x14ac:dyDescent="0.35">
      <c r="A25" t="s">
        <v>1060</v>
      </c>
      <c r="B25">
        <v>6162083139</v>
      </c>
      <c r="C25" t="s">
        <v>1061</v>
      </c>
      <c r="D25" t="s">
        <v>2</v>
      </c>
      <c r="E25">
        <v>10000</v>
      </c>
      <c r="F25">
        <v>30000</v>
      </c>
      <c r="H25">
        <v>60000</v>
      </c>
      <c r="I25">
        <f t="shared" si="0"/>
        <v>30000</v>
      </c>
    </row>
    <row r="26" spans="1:11" x14ac:dyDescent="0.35">
      <c r="A26" t="s">
        <v>627</v>
      </c>
      <c r="B26">
        <v>615011203090</v>
      </c>
      <c r="C26" t="s">
        <v>628</v>
      </c>
      <c r="D26" t="s">
        <v>2</v>
      </c>
      <c r="E26">
        <v>5000</v>
      </c>
      <c r="G26">
        <v>10000</v>
      </c>
      <c r="H26">
        <v>40000</v>
      </c>
      <c r="I26">
        <f t="shared" si="0"/>
        <v>40000</v>
      </c>
      <c r="J26">
        <f>E26*3</f>
        <v>15000</v>
      </c>
      <c r="K26">
        <f>I26-J26</f>
        <v>25000</v>
      </c>
    </row>
    <row r="27" spans="1:11" x14ac:dyDescent="0.35">
      <c r="A27" s="59" t="s">
        <v>1062</v>
      </c>
      <c r="B27" s="59">
        <v>6163220268</v>
      </c>
      <c r="C27" s="59" t="s">
        <v>1063</v>
      </c>
      <c r="D27" s="59" t="s">
        <v>2</v>
      </c>
      <c r="E27" s="59">
        <v>5000</v>
      </c>
      <c r="F27" s="59"/>
      <c r="G27" s="59"/>
      <c r="H27" s="59">
        <v>60000</v>
      </c>
      <c r="I27">
        <f t="shared" si="0"/>
        <v>60000</v>
      </c>
      <c r="J27">
        <f t="shared" ref="J27:J30" si="1">E27*3</f>
        <v>15000</v>
      </c>
      <c r="K27">
        <f t="shared" ref="K27:K30" si="2">I27-J27</f>
        <v>45000</v>
      </c>
    </row>
    <row r="28" spans="1:11" x14ac:dyDescent="0.35">
      <c r="A28" s="59" t="s">
        <v>1064</v>
      </c>
      <c r="B28" s="59">
        <v>615020377737</v>
      </c>
      <c r="C28" s="59" t="s">
        <v>1065</v>
      </c>
      <c r="D28" s="59" t="s">
        <v>2</v>
      </c>
      <c r="E28" s="59">
        <v>5000</v>
      </c>
      <c r="F28" s="59"/>
      <c r="G28" s="59"/>
      <c r="H28" s="59">
        <v>60000</v>
      </c>
      <c r="I28">
        <f t="shared" si="0"/>
        <v>60000</v>
      </c>
      <c r="J28">
        <f t="shared" si="1"/>
        <v>15000</v>
      </c>
      <c r="K28">
        <f t="shared" si="2"/>
        <v>45000</v>
      </c>
    </row>
    <row r="29" spans="1:11" x14ac:dyDescent="0.35">
      <c r="A29" s="59" t="s">
        <v>1066</v>
      </c>
      <c r="B29" s="59">
        <v>71002527984</v>
      </c>
      <c r="C29" s="59" t="s">
        <v>1067</v>
      </c>
      <c r="D29" s="59" t="s">
        <v>2</v>
      </c>
      <c r="E29" s="59">
        <v>5000</v>
      </c>
      <c r="F29" s="59"/>
      <c r="G29" s="59"/>
      <c r="H29" s="59">
        <v>60000</v>
      </c>
      <c r="I29">
        <f t="shared" si="0"/>
        <v>60000</v>
      </c>
      <c r="J29">
        <f t="shared" si="1"/>
        <v>15000</v>
      </c>
      <c r="K29">
        <f t="shared" si="2"/>
        <v>45000</v>
      </c>
    </row>
    <row r="30" spans="1:11" x14ac:dyDescent="0.35">
      <c r="A30" s="59" t="s">
        <v>1068</v>
      </c>
      <c r="B30" s="59">
        <v>6165193933</v>
      </c>
      <c r="C30" s="59" t="s">
        <v>1067</v>
      </c>
      <c r="D30" s="59" t="s">
        <v>2</v>
      </c>
      <c r="E30" s="59">
        <v>5000</v>
      </c>
      <c r="F30" s="59"/>
      <c r="G30" s="59"/>
      <c r="H30" s="59">
        <v>60000</v>
      </c>
      <c r="I30">
        <f t="shared" si="0"/>
        <v>60000</v>
      </c>
      <c r="J30">
        <f t="shared" si="1"/>
        <v>15000</v>
      </c>
      <c r="K30">
        <f t="shared" si="2"/>
        <v>45000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6599-2DF0-44BC-93FB-DC9399A33AC5}">
  <sheetPr codeName="Лист26"/>
  <dimension ref="A1:O34"/>
  <sheetViews>
    <sheetView tabSelected="1" topLeftCell="B1" zoomScale="70" zoomScaleNormal="70" workbookViewId="0">
      <selection activeCell="J33" sqref="J33"/>
    </sheetView>
  </sheetViews>
  <sheetFormatPr defaultRowHeight="14.5" x14ac:dyDescent="0.35"/>
  <cols>
    <col min="1" max="1" width="35.453125" bestFit="1" customWidth="1"/>
    <col min="2" max="2" width="13.08984375" style="11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15.26953125" bestFit="1" customWidth="1"/>
    <col min="7" max="7" width="7.08984375" bestFit="1" customWidth="1"/>
    <col min="8" max="8" width="19.26953125" bestFit="1" customWidth="1"/>
    <col min="9" max="9" width="50.54296875" bestFit="1" customWidth="1"/>
    <col min="10" max="10" width="18.90625" style="63" bestFit="1" customWidth="1"/>
    <col min="11" max="11" width="18.6328125" bestFit="1" customWidth="1"/>
    <col min="12" max="12" width="9.7265625" bestFit="1" customWidth="1"/>
    <col min="14" max="14" width="9.7265625" bestFit="1" customWidth="1"/>
    <col min="15" max="15" width="10.453125" bestFit="1" customWidth="1"/>
  </cols>
  <sheetData>
    <row r="1" spans="1:15" x14ac:dyDescent="0.35">
      <c r="A1" s="55" t="s">
        <v>64</v>
      </c>
      <c r="B1" s="66" t="s">
        <v>65</v>
      </c>
      <c r="C1" s="55" t="s">
        <v>66</v>
      </c>
      <c r="D1" s="55" t="s">
        <v>67</v>
      </c>
      <c r="E1" s="55" t="s">
        <v>68</v>
      </c>
      <c r="F1" s="55" t="s">
        <v>1078</v>
      </c>
      <c r="G1" s="55" t="s">
        <v>70</v>
      </c>
      <c r="H1" s="55" t="s">
        <v>1077</v>
      </c>
      <c r="I1" s="55" t="s">
        <v>1075</v>
      </c>
      <c r="J1" s="72" t="s">
        <v>1074</v>
      </c>
      <c r="K1" s="55" t="s">
        <v>1076</v>
      </c>
      <c r="N1" s="69" t="s">
        <v>1019</v>
      </c>
      <c r="O1" s="65">
        <f>SUM(H2:H34)</f>
        <v>999000</v>
      </c>
    </row>
    <row r="2" spans="1:15" x14ac:dyDescent="0.35">
      <c r="A2" t="s">
        <v>988</v>
      </c>
      <c r="B2" s="11">
        <v>6165000211</v>
      </c>
      <c r="C2" t="s">
        <v>79</v>
      </c>
      <c r="D2" t="s">
        <v>2</v>
      </c>
      <c r="E2">
        <v>10000</v>
      </c>
      <c r="F2">
        <v>30000</v>
      </c>
      <c r="H2">
        <v>25000</v>
      </c>
      <c r="I2">
        <f t="shared" ref="I2:I34" si="0">H2-F2</f>
        <v>-5000</v>
      </c>
      <c r="J2" s="63">
        <f>E2*3</f>
        <v>30000</v>
      </c>
      <c r="K2">
        <f>I2-J2</f>
        <v>-35000</v>
      </c>
      <c r="N2" s="63" t="s">
        <v>774</v>
      </c>
      <c r="O2" s="21">
        <f>SUM(I3:I32,J33:J34)</f>
        <v>624000</v>
      </c>
    </row>
    <row r="3" spans="1:15" x14ac:dyDescent="0.35">
      <c r="A3" t="s">
        <v>597</v>
      </c>
      <c r="B3" s="11">
        <v>614400079608</v>
      </c>
      <c r="C3" t="s">
        <v>598</v>
      </c>
      <c r="D3" t="s">
        <v>2</v>
      </c>
      <c r="E3">
        <v>10000</v>
      </c>
      <c r="G3">
        <v>10000</v>
      </c>
      <c r="H3">
        <v>5000</v>
      </c>
      <c r="I3">
        <f t="shared" si="0"/>
        <v>5000</v>
      </c>
      <c r="J3" s="63">
        <f t="shared" ref="J3:J34" si="1">E3*3</f>
        <v>30000</v>
      </c>
      <c r="K3">
        <f t="shared" ref="K3:K34" si="2">I3-J3</f>
        <v>-25000</v>
      </c>
      <c r="N3" s="63" t="s">
        <v>1071</v>
      </c>
      <c r="O3" s="21">
        <f>SUM(H2,F3:F34)</f>
        <v>285000</v>
      </c>
    </row>
    <row r="4" spans="1:15" x14ac:dyDescent="0.35">
      <c r="A4" t="s">
        <v>202</v>
      </c>
      <c r="B4" s="11">
        <v>611802701485</v>
      </c>
      <c r="C4" t="s">
        <v>203</v>
      </c>
      <c r="D4" t="s">
        <v>2</v>
      </c>
      <c r="E4">
        <v>3500</v>
      </c>
      <c r="H4">
        <v>7000</v>
      </c>
      <c r="I4">
        <f t="shared" si="0"/>
        <v>7000</v>
      </c>
      <c r="J4" s="63">
        <f t="shared" si="1"/>
        <v>10500</v>
      </c>
      <c r="K4">
        <f t="shared" si="2"/>
        <v>-3500</v>
      </c>
      <c r="N4" s="63" t="s">
        <v>1072</v>
      </c>
      <c r="O4" s="21">
        <f>SUM(K33:K34)</f>
        <v>90000</v>
      </c>
    </row>
    <row r="5" spans="1:15" x14ac:dyDescent="0.35">
      <c r="A5" t="s">
        <v>451</v>
      </c>
      <c r="B5" s="11">
        <v>6162060981</v>
      </c>
      <c r="C5" t="s">
        <v>452</v>
      </c>
      <c r="D5" t="s">
        <v>2</v>
      </c>
      <c r="E5">
        <v>3500</v>
      </c>
      <c r="H5">
        <v>7000</v>
      </c>
      <c r="I5">
        <f t="shared" si="0"/>
        <v>7000</v>
      </c>
      <c r="J5" s="63">
        <f t="shared" si="1"/>
        <v>10500</v>
      </c>
      <c r="K5">
        <f t="shared" si="2"/>
        <v>-3500</v>
      </c>
      <c r="N5" s="70" t="s">
        <v>1073</v>
      </c>
      <c r="O5" s="56">
        <f>SUM(O2:O4)</f>
        <v>999000</v>
      </c>
    </row>
    <row r="6" spans="1:15" x14ac:dyDescent="0.35">
      <c r="A6" t="s">
        <v>157</v>
      </c>
      <c r="B6" s="11">
        <v>6161093222</v>
      </c>
      <c r="C6" t="s">
        <v>77</v>
      </c>
      <c r="D6" t="s">
        <v>2</v>
      </c>
      <c r="E6">
        <v>10000</v>
      </c>
      <c r="H6">
        <v>10000</v>
      </c>
      <c r="I6">
        <f t="shared" si="0"/>
        <v>10000</v>
      </c>
      <c r="J6" s="63">
        <f t="shared" si="1"/>
        <v>30000</v>
      </c>
      <c r="K6">
        <f t="shared" si="2"/>
        <v>-20000</v>
      </c>
      <c r="N6" s="70"/>
      <c r="O6" s="21"/>
    </row>
    <row r="7" spans="1:15" x14ac:dyDescent="0.35">
      <c r="A7" t="s">
        <v>985</v>
      </c>
      <c r="B7" s="11">
        <v>816030754</v>
      </c>
      <c r="C7" t="s">
        <v>21</v>
      </c>
      <c r="D7" t="s">
        <v>2</v>
      </c>
      <c r="E7">
        <v>10000</v>
      </c>
      <c r="G7">
        <v>10000</v>
      </c>
      <c r="H7">
        <v>10000</v>
      </c>
      <c r="I7">
        <f t="shared" si="0"/>
        <v>10000</v>
      </c>
      <c r="J7" s="63">
        <f t="shared" si="1"/>
        <v>30000</v>
      </c>
      <c r="K7">
        <f t="shared" si="2"/>
        <v>-20000</v>
      </c>
      <c r="N7" s="63" t="s">
        <v>1079</v>
      </c>
      <c r="O7" s="61">
        <f>SUM(H10,H32:H34)</f>
        <v>160000</v>
      </c>
    </row>
    <row r="8" spans="1:15" x14ac:dyDescent="0.35">
      <c r="A8" t="s">
        <v>97</v>
      </c>
      <c r="B8" s="11">
        <v>6168069324</v>
      </c>
      <c r="C8" t="s">
        <v>79</v>
      </c>
      <c r="D8" t="s">
        <v>2</v>
      </c>
      <c r="E8">
        <v>10000</v>
      </c>
      <c r="G8">
        <v>10000</v>
      </c>
      <c r="H8">
        <v>10000</v>
      </c>
      <c r="I8">
        <f t="shared" si="0"/>
        <v>10000</v>
      </c>
      <c r="J8" s="63">
        <f t="shared" si="1"/>
        <v>30000</v>
      </c>
      <c r="K8">
        <f t="shared" si="2"/>
        <v>-20000</v>
      </c>
    </row>
    <row r="9" spans="1:15" x14ac:dyDescent="0.35">
      <c r="A9" t="s">
        <v>991</v>
      </c>
      <c r="B9" s="11">
        <v>6164142615</v>
      </c>
      <c r="C9" t="s">
        <v>992</v>
      </c>
      <c r="D9" t="s">
        <v>2</v>
      </c>
      <c r="E9">
        <v>10000</v>
      </c>
      <c r="G9">
        <v>10000</v>
      </c>
      <c r="H9">
        <v>10000</v>
      </c>
      <c r="I9">
        <f t="shared" si="0"/>
        <v>10000</v>
      </c>
      <c r="J9" s="63">
        <f t="shared" si="1"/>
        <v>30000</v>
      </c>
      <c r="K9">
        <f t="shared" si="2"/>
        <v>-20000</v>
      </c>
    </row>
    <row r="10" spans="1:15" x14ac:dyDescent="0.35">
      <c r="A10" s="59" t="s">
        <v>1002</v>
      </c>
      <c r="B10" s="67">
        <v>6142019551</v>
      </c>
      <c r="C10" s="59" t="s">
        <v>1003</v>
      </c>
      <c r="D10" s="59" t="s">
        <v>2</v>
      </c>
      <c r="E10" s="59">
        <v>10000</v>
      </c>
      <c r="F10" s="59"/>
      <c r="G10" s="59"/>
      <c r="H10" s="59">
        <v>10000</v>
      </c>
      <c r="I10">
        <f t="shared" si="0"/>
        <v>10000</v>
      </c>
      <c r="J10" s="63">
        <f t="shared" si="1"/>
        <v>30000</v>
      </c>
      <c r="K10">
        <f t="shared" si="2"/>
        <v>-20000</v>
      </c>
    </row>
    <row r="11" spans="1:15" x14ac:dyDescent="0.35">
      <c r="A11" t="s">
        <v>980</v>
      </c>
      <c r="B11" s="11">
        <v>6167110210</v>
      </c>
      <c r="C11" t="s">
        <v>12</v>
      </c>
      <c r="D11" t="s">
        <v>2</v>
      </c>
      <c r="E11">
        <v>10000</v>
      </c>
      <c r="H11">
        <v>20000</v>
      </c>
      <c r="I11">
        <f t="shared" si="0"/>
        <v>20000</v>
      </c>
      <c r="J11" s="63">
        <f t="shared" si="1"/>
        <v>30000</v>
      </c>
      <c r="K11">
        <f t="shared" si="2"/>
        <v>-10000</v>
      </c>
    </row>
    <row r="12" spans="1:15" x14ac:dyDescent="0.35">
      <c r="A12" t="s">
        <v>981</v>
      </c>
      <c r="B12" s="11">
        <v>610203494950</v>
      </c>
      <c r="C12" t="s">
        <v>15</v>
      </c>
      <c r="D12" t="s">
        <v>2</v>
      </c>
      <c r="E12">
        <v>10000</v>
      </c>
      <c r="H12">
        <v>20000</v>
      </c>
      <c r="I12">
        <f t="shared" si="0"/>
        <v>20000</v>
      </c>
      <c r="J12" s="63">
        <f t="shared" si="1"/>
        <v>30000</v>
      </c>
      <c r="K12">
        <f t="shared" si="2"/>
        <v>-10000</v>
      </c>
    </row>
    <row r="13" spans="1:15" x14ac:dyDescent="0.35">
      <c r="A13" t="s">
        <v>982</v>
      </c>
      <c r="B13" s="11">
        <v>6163213704</v>
      </c>
      <c r="C13" t="s">
        <v>15</v>
      </c>
      <c r="D13" t="s">
        <v>2</v>
      </c>
      <c r="E13">
        <v>10000</v>
      </c>
      <c r="H13">
        <v>20000</v>
      </c>
      <c r="I13">
        <f t="shared" si="0"/>
        <v>20000</v>
      </c>
      <c r="J13" s="63">
        <f t="shared" si="1"/>
        <v>30000</v>
      </c>
      <c r="K13">
        <f t="shared" si="2"/>
        <v>-10000</v>
      </c>
    </row>
    <row r="14" spans="1:15" x14ac:dyDescent="0.35">
      <c r="A14" t="s">
        <v>984</v>
      </c>
      <c r="B14" s="11">
        <v>6168020872</v>
      </c>
      <c r="C14" t="s">
        <v>93</v>
      </c>
      <c r="D14" t="s">
        <v>2</v>
      </c>
      <c r="E14">
        <v>10000</v>
      </c>
      <c r="H14">
        <v>20000</v>
      </c>
      <c r="I14">
        <f t="shared" si="0"/>
        <v>20000</v>
      </c>
      <c r="J14" s="63">
        <f t="shared" si="1"/>
        <v>30000</v>
      </c>
      <c r="K14">
        <f t="shared" si="2"/>
        <v>-10000</v>
      </c>
    </row>
    <row r="15" spans="1:15" x14ac:dyDescent="0.35">
      <c r="A15" t="s">
        <v>986</v>
      </c>
      <c r="B15" s="11">
        <v>6165193676</v>
      </c>
      <c r="C15" t="s">
        <v>25</v>
      </c>
      <c r="D15" t="s">
        <v>2</v>
      </c>
      <c r="E15">
        <v>10000</v>
      </c>
      <c r="H15">
        <v>20000</v>
      </c>
      <c r="I15">
        <f t="shared" si="0"/>
        <v>20000</v>
      </c>
      <c r="J15" s="63">
        <f t="shared" si="1"/>
        <v>30000</v>
      </c>
      <c r="K15">
        <f t="shared" si="2"/>
        <v>-10000</v>
      </c>
    </row>
    <row r="16" spans="1:15" x14ac:dyDescent="0.35">
      <c r="A16" t="s">
        <v>183</v>
      </c>
      <c r="B16" s="11">
        <v>6155075962</v>
      </c>
      <c r="C16" t="s">
        <v>96</v>
      </c>
      <c r="D16" t="s">
        <v>2</v>
      </c>
      <c r="E16">
        <v>10000</v>
      </c>
      <c r="H16">
        <v>20000</v>
      </c>
      <c r="I16">
        <f t="shared" si="0"/>
        <v>20000</v>
      </c>
      <c r="J16" s="63">
        <f t="shared" si="1"/>
        <v>30000</v>
      </c>
      <c r="K16">
        <f t="shared" si="2"/>
        <v>-10000</v>
      </c>
    </row>
    <row r="17" spans="1:11" x14ac:dyDescent="0.35">
      <c r="A17" t="s">
        <v>98</v>
      </c>
      <c r="B17" s="11">
        <v>6145002108</v>
      </c>
      <c r="C17" t="s">
        <v>99</v>
      </c>
      <c r="D17" t="s">
        <v>2</v>
      </c>
      <c r="E17">
        <v>10000</v>
      </c>
      <c r="H17">
        <v>20000</v>
      </c>
      <c r="I17">
        <f t="shared" si="0"/>
        <v>20000</v>
      </c>
      <c r="J17" s="63">
        <f t="shared" si="1"/>
        <v>30000</v>
      </c>
      <c r="K17">
        <f t="shared" si="2"/>
        <v>-10000</v>
      </c>
    </row>
    <row r="18" spans="1:11" x14ac:dyDescent="0.35">
      <c r="A18" t="s">
        <v>877</v>
      </c>
      <c r="B18" s="11">
        <v>6140017083</v>
      </c>
      <c r="C18" t="s">
        <v>878</v>
      </c>
      <c r="D18" t="s">
        <v>2</v>
      </c>
      <c r="E18">
        <v>10000</v>
      </c>
      <c r="H18">
        <v>20000</v>
      </c>
      <c r="I18">
        <f t="shared" si="0"/>
        <v>20000</v>
      </c>
      <c r="J18" s="63">
        <f t="shared" si="1"/>
        <v>30000</v>
      </c>
      <c r="K18">
        <f t="shared" si="2"/>
        <v>-10000</v>
      </c>
    </row>
    <row r="19" spans="1:11" x14ac:dyDescent="0.35">
      <c r="A19" t="s">
        <v>989</v>
      </c>
      <c r="B19" s="11">
        <v>612200303217</v>
      </c>
      <c r="C19" t="s">
        <v>990</v>
      </c>
      <c r="D19" t="s">
        <v>2</v>
      </c>
      <c r="E19">
        <v>10000</v>
      </c>
      <c r="H19">
        <v>20000</v>
      </c>
      <c r="I19">
        <f t="shared" si="0"/>
        <v>20000</v>
      </c>
      <c r="J19" s="63">
        <f t="shared" si="1"/>
        <v>30000</v>
      </c>
      <c r="K19">
        <f t="shared" si="2"/>
        <v>-10000</v>
      </c>
    </row>
    <row r="20" spans="1:11" x14ac:dyDescent="0.35">
      <c r="A20" t="s">
        <v>816</v>
      </c>
      <c r="B20" s="11">
        <v>6168104988</v>
      </c>
      <c r="C20" t="s">
        <v>817</v>
      </c>
      <c r="D20" t="s">
        <v>2</v>
      </c>
      <c r="E20">
        <v>10000</v>
      </c>
      <c r="H20">
        <v>20000</v>
      </c>
      <c r="I20">
        <f t="shared" si="0"/>
        <v>20000</v>
      </c>
      <c r="J20" s="63">
        <f t="shared" si="1"/>
        <v>30000</v>
      </c>
      <c r="K20">
        <f t="shared" si="2"/>
        <v>-10000</v>
      </c>
    </row>
    <row r="21" spans="1:11" x14ac:dyDescent="0.35">
      <c r="A21" t="s">
        <v>993</v>
      </c>
      <c r="B21" s="11">
        <v>613603766805</v>
      </c>
      <c r="C21" t="s">
        <v>994</v>
      </c>
      <c r="D21" t="s">
        <v>2</v>
      </c>
      <c r="E21">
        <v>3500</v>
      </c>
      <c r="F21">
        <v>30000</v>
      </c>
      <c r="H21">
        <v>50000</v>
      </c>
      <c r="I21">
        <f t="shared" si="0"/>
        <v>20000</v>
      </c>
      <c r="J21" s="63">
        <f t="shared" si="1"/>
        <v>10500</v>
      </c>
      <c r="K21">
        <f t="shared" si="2"/>
        <v>9500</v>
      </c>
    </row>
    <row r="22" spans="1:11" x14ac:dyDescent="0.35">
      <c r="A22" t="s">
        <v>561</v>
      </c>
      <c r="B22" s="11">
        <v>615420750061</v>
      </c>
      <c r="C22" t="s">
        <v>562</v>
      </c>
      <c r="D22" t="s">
        <v>2</v>
      </c>
      <c r="E22">
        <v>10000</v>
      </c>
      <c r="H22">
        <v>20000</v>
      </c>
      <c r="I22">
        <f t="shared" si="0"/>
        <v>20000</v>
      </c>
      <c r="J22" s="63">
        <f t="shared" si="1"/>
        <v>30000</v>
      </c>
      <c r="K22">
        <f t="shared" si="2"/>
        <v>-10000</v>
      </c>
    </row>
    <row r="23" spans="1:11" x14ac:dyDescent="0.35">
      <c r="A23" s="60" t="s">
        <v>995</v>
      </c>
      <c r="B23" s="68">
        <v>615422118443</v>
      </c>
      <c r="C23" s="60" t="s">
        <v>996</v>
      </c>
      <c r="D23" s="60" t="s">
        <v>2</v>
      </c>
      <c r="E23" s="60">
        <v>10000</v>
      </c>
      <c r="F23" s="60">
        <v>40000</v>
      </c>
      <c r="G23" s="60"/>
      <c r="H23" s="60">
        <v>60000</v>
      </c>
      <c r="I23">
        <f t="shared" si="0"/>
        <v>20000</v>
      </c>
      <c r="J23" s="63">
        <f t="shared" si="1"/>
        <v>30000</v>
      </c>
      <c r="K23">
        <f t="shared" si="2"/>
        <v>-10000</v>
      </c>
    </row>
    <row r="24" spans="1:11" x14ac:dyDescent="0.35">
      <c r="A24" t="s">
        <v>92</v>
      </c>
      <c r="B24" s="11">
        <v>6141049970</v>
      </c>
      <c r="C24" t="s">
        <v>93</v>
      </c>
      <c r="D24" t="s">
        <v>2</v>
      </c>
      <c r="E24">
        <v>10000</v>
      </c>
      <c r="G24">
        <v>5000</v>
      </c>
      <c r="H24">
        <v>25000</v>
      </c>
      <c r="I24">
        <f t="shared" si="0"/>
        <v>25000</v>
      </c>
      <c r="J24" s="63">
        <f t="shared" si="1"/>
        <v>30000</v>
      </c>
      <c r="K24">
        <f t="shared" si="2"/>
        <v>-5000</v>
      </c>
    </row>
    <row r="25" spans="1:11" x14ac:dyDescent="0.35">
      <c r="A25" t="s">
        <v>9</v>
      </c>
      <c r="B25" s="11">
        <v>6164271963</v>
      </c>
      <c r="C25" t="s">
        <v>10</v>
      </c>
      <c r="D25" t="s">
        <v>2</v>
      </c>
      <c r="E25">
        <v>10000</v>
      </c>
      <c r="F25">
        <v>10000</v>
      </c>
      <c r="H25">
        <v>40000</v>
      </c>
      <c r="I25">
        <f t="shared" si="0"/>
        <v>30000</v>
      </c>
      <c r="J25" s="63">
        <f t="shared" si="1"/>
        <v>30000</v>
      </c>
      <c r="K25">
        <f t="shared" si="2"/>
        <v>0</v>
      </c>
    </row>
    <row r="26" spans="1:11" x14ac:dyDescent="0.35">
      <c r="A26" t="s">
        <v>978</v>
      </c>
      <c r="B26" s="11">
        <v>6155072256</v>
      </c>
      <c r="C26" t="s">
        <v>979</v>
      </c>
      <c r="D26" t="s">
        <v>2</v>
      </c>
      <c r="E26">
        <v>10000</v>
      </c>
      <c r="F26">
        <v>30000</v>
      </c>
      <c r="H26">
        <v>60000</v>
      </c>
      <c r="I26">
        <f t="shared" si="0"/>
        <v>30000</v>
      </c>
      <c r="J26" s="63">
        <f t="shared" si="1"/>
        <v>30000</v>
      </c>
      <c r="K26">
        <f t="shared" si="2"/>
        <v>0</v>
      </c>
    </row>
    <row r="27" spans="1:11" x14ac:dyDescent="0.35">
      <c r="A27" t="s">
        <v>260</v>
      </c>
      <c r="B27" s="11">
        <v>6168057738</v>
      </c>
      <c r="C27" t="s">
        <v>15</v>
      </c>
      <c r="D27" t="s">
        <v>2</v>
      </c>
      <c r="E27">
        <v>10000</v>
      </c>
      <c r="H27">
        <v>30000</v>
      </c>
      <c r="I27">
        <f t="shared" si="0"/>
        <v>30000</v>
      </c>
      <c r="J27" s="63">
        <f t="shared" si="1"/>
        <v>30000</v>
      </c>
      <c r="K27">
        <f t="shared" si="2"/>
        <v>0</v>
      </c>
    </row>
    <row r="28" spans="1:11" x14ac:dyDescent="0.35">
      <c r="A28" t="s">
        <v>983</v>
      </c>
      <c r="B28" s="11">
        <v>6161088141</v>
      </c>
      <c r="C28" t="s">
        <v>77</v>
      </c>
      <c r="D28" t="s">
        <v>2</v>
      </c>
      <c r="E28">
        <v>10000</v>
      </c>
      <c r="F28">
        <v>60000</v>
      </c>
      <c r="H28">
        <v>90000</v>
      </c>
      <c r="I28">
        <f t="shared" si="0"/>
        <v>30000</v>
      </c>
      <c r="J28" s="63">
        <f t="shared" si="1"/>
        <v>30000</v>
      </c>
      <c r="K28">
        <f t="shared" si="2"/>
        <v>0</v>
      </c>
    </row>
    <row r="29" spans="1:11" x14ac:dyDescent="0.35">
      <c r="A29" t="s">
        <v>987</v>
      </c>
      <c r="B29" s="11">
        <v>615509586157</v>
      </c>
      <c r="C29" t="s">
        <v>145</v>
      </c>
      <c r="D29" t="s">
        <v>2</v>
      </c>
      <c r="E29">
        <v>10000</v>
      </c>
      <c r="F29">
        <v>60000</v>
      </c>
      <c r="H29">
        <v>90000</v>
      </c>
      <c r="I29">
        <f t="shared" si="0"/>
        <v>30000</v>
      </c>
      <c r="J29" s="63">
        <f t="shared" si="1"/>
        <v>30000</v>
      </c>
      <c r="K29">
        <f t="shared" si="2"/>
        <v>0</v>
      </c>
    </row>
    <row r="30" spans="1:11" x14ac:dyDescent="0.35">
      <c r="A30" t="s">
        <v>835</v>
      </c>
      <c r="B30" s="11">
        <v>616804903101</v>
      </c>
      <c r="C30" t="s">
        <v>836</v>
      </c>
      <c r="D30" t="s">
        <v>2</v>
      </c>
      <c r="E30">
        <v>10000</v>
      </c>
      <c r="F30">
        <v>30000</v>
      </c>
      <c r="H30">
        <v>60000</v>
      </c>
      <c r="I30">
        <f t="shared" si="0"/>
        <v>30000</v>
      </c>
      <c r="J30" s="63">
        <f t="shared" si="1"/>
        <v>30000</v>
      </c>
      <c r="K30">
        <f t="shared" si="2"/>
        <v>0</v>
      </c>
    </row>
    <row r="31" spans="1:11" x14ac:dyDescent="0.35">
      <c r="A31" t="s">
        <v>436</v>
      </c>
      <c r="B31" s="11">
        <v>615528584155</v>
      </c>
      <c r="C31" t="s">
        <v>437</v>
      </c>
      <c r="D31" t="s">
        <v>2</v>
      </c>
      <c r="E31">
        <v>10000</v>
      </c>
      <c r="H31">
        <v>30000</v>
      </c>
      <c r="I31">
        <f t="shared" si="0"/>
        <v>30000</v>
      </c>
      <c r="J31" s="63">
        <f t="shared" si="1"/>
        <v>30000</v>
      </c>
      <c r="K31">
        <f t="shared" si="2"/>
        <v>0</v>
      </c>
    </row>
    <row r="32" spans="1:11" x14ac:dyDescent="0.35">
      <c r="A32" s="59" t="s">
        <v>1001</v>
      </c>
      <c r="B32" s="67">
        <v>6166101572</v>
      </c>
      <c r="C32" s="59" t="s">
        <v>1000</v>
      </c>
      <c r="D32" s="59" t="s">
        <v>2</v>
      </c>
      <c r="E32" s="59">
        <v>10000</v>
      </c>
      <c r="F32" s="59"/>
      <c r="G32" s="59"/>
      <c r="H32" s="59">
        <v>30000</v>
      </c>
      <c r="I32">
        <f t="shared" si="0"/>
        <v>30000</v>
      </c>
      <c r="J32" s="63">
        <f t="shared" si="1"/>
        <v>30000</v>
      </c>
      <c r="K32">
        <f t="shared" si="2"/>
        <v>0</v>
      </c>
    </row>
    <row r="33" spans="1:11" x14ac:dyDescent="0.35">
      <c r="A33" s="59" t="s">
        <v>997</v>
      </c>
      <c r="B33" s="67">
        <v>6167210052</v>
      </c>
      <c r="C33" s="59" t="s">
        <v>998</v>
      </c>
      <c r="D33" s="59" t="s">
        <v>2</v>
      </c>
      <c r="E33" s="59">
        <v>5000</v>
      </c>
      <c r="F33" s="59"/>
      <c r="G33" s="59"/>
      <c r="H33" s="59">
        <v>60000</v>
      </c>
      <c r="I33">
        <f t="shared" si="0"/>
        <v>60000</v>
      </c>
      <c r="J33" s="63">
        <f t="shared" si="1"/>
        <v>15000</v>
      </c>
      <c r="K33">
        <f t="shared" si="2"/>
        <v>45000</v>
      </c>
    </row>
    <row r="34" spans="1:11" x14ac:dyDescent="0.35">
      <c r="A34" s="59" t="s">
        <v>999</v>
      </c>
      <c r="B34" s="67">
        <v>6154161778</v>
      </c>
      <c r="C34" s="59" t="s">
        <v>1000</v>
      </c>
      <c r="D34" s="59" t="s">
        <v>2</v>
      </c>
      <c r="E34" s="59">
        <v>5000</v>
      </c>
      <c r="F34" s="59"/>
      <c r="G34" s="59"/>
      <c r="H34" s="59">
        <v>60000</v>
      </c>
      <c r="I34">
        <f t="shared" si="0"/>
        <v>60000</v>
      </c>
      <c r="J34" s="63">
        <f t="shared" si="1"/>
        <v>15000</v>
      </c>
      <c r="K34">
        <f t="shared" si="2"/>
        <v>45000</v>
      </c>
    </row>
  </sheetData>
  <sortState xmlns:xlrd2="http://schemas.microsoft.com/office/spreadsheetml/2017/richdata2" ref="A2:I35">
    <sortCondition ref="I1:I35"/>
  </sortState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62B0-AEE8-4C33-9269-4465AFF2F536}">
  <sheetPr codeName="Лист27"/>
  <dimension ref="A1:K36"/>
  <sheetViews>
    <sheetView zoomScale="70" zoomScaleNormal="70" workbookViewId="0">
      <selection activeCell="K6" sqref="K6"/>
    </sheetView>
  </sheetViews>
  <sheetFormatPr defaultRowHeight="14.5" x14ac:dyDescent="0.35"/>
  <cols>
    <col min="1" max="1" width="35.36328125" bestFit="1" customWidth="1"/>
    <col min="2" max="2" width="17.453125" bestFit="1" customWidth="1"/>
    <col min="3" max="3" width="18.453125" bestFit="1" customWidth="1"/>
    <col min="4" max="4" width="15.90625" bestFit="1" customWidth="1"/>
    <col min="5" max="5" width="9.453125" bestFit="1" customWidth="1"/>
    <col min="6" max="6" width="6.1796875" bestFit="1" customWidth="1"/>
    <col min="7" max="8" width="7.08984375" bestFit="1" customWidth="1"/>
    <col min="10" max="10" width="10.6328125" style="63" customWidth="1"/>
    <col min="11" max="11" width="9.90625" bestFit="1" customWidth="1"/>
  </cols>
  <sheetData>
    <row r="1" spans="1:11" x14ac:dyDescent="0.35">
      <c r="A1" s="55" t="s">
        <v>64</v>
      </c>
      <c r="B1" s="55" t="s">
        <v>65</v>
      </c>
      <c r="C1" s="55" t="s">
        <v>66</v>
      </c>
      <c r="D1" s="55" t="s">
        <v>67</v>
      </c>
      <c r="E1" s="55" t="s">
        <v>68</v>
      </c>
      <c r="F1" s="55" t="s">
        <v>69</v>
      </c>
      <c r="G1" s="55" t="s">
        <v>70</v>
      </c>
      <c r="H1" s="55" t="s">
        <v>70</v>
      </c>
    </row>
    <row r="2" spans="1:11" x14ac:dyDescent="0.35">
      <c r="A2" t="s">
        <v>1009</v>
      </c>
      <c r="B2" s="11">
        <v>612401635847</v>
      </c>
      <c r="C2" t="s">
        <v>1010</v>
      </c>
      <c r="D2" t="s">
        <v>2</v>
      </c>
      <c r="E2">
        <v>10000</v>
      </c>
      <c r="F2">
        <v>90000</v>
      </c>
      <c r="H2">
        <v>57100</v>
      </c>
      <c r="I2">
        <f t="shared" ref="I2:I36" si="0">H2-F2</f>
        <v>-32900</v>
      </c>
      <c r="J2" s="64" t="s">
        <v>774</v>
      </c>
      <c r="K2" s="21">
        <f>SUM(I4:I36)</f>
        <v>603500</v>
      </c>
    </row>
    <row r="3" spans="1:11" x14ac:dyDescent="0.35">
      <c r="A3" t="s">
        <v>1004</v>
      </c>
      <c r="B3" s="11">
        <v>611904390013</v>
      </c>
      <c r="C3" t="s">
        <v>1005</v>
      </c>
      <c r="D3" t="s">
        <v>2</v>
      </c>
      <c r="E3">
        <v>10000</v>
      </c>
      <c r="F3">
        <v>57000</v>
      </c>
      <c r="H3">
        <v>37000</v>
      </c>
      <c r="I3">
        <f t="shared" si="0"/>
        <v>-20000</v>
      </c>
      <c r="J3" s="64" t="s">
        <v>1017</v>
      </c>
      <c r="K3" s="21">
        <f>SUM(H2:H3,F4:F36)</f>
        <v>244100</v>
      </c>
    </row>
    <row r="4" spans="1:11" x14ac:dyDescent="0.35">
      <c r="A4" t="s">
        <v>993</v>
      </c>
      <c r="B4" s="11">
        <v>613603766805</v>
      </c>
      <c r="C4" t="s">
        <v>994</v>
      </c>
      <c r="D4" t="s">
        <v>2</v>
      </c>
      <c r="E4">
        <v>3500</v>
      </c>
      <c r="G4">
        <v>20000</v>
      </c>
      <c r="H4">
        <v>3500</v>
      </c>
      <c r="I4">
        <f t="shared" si="0"/>
        <v>3500</v>
      </c>
      <c r="J4" s="64" t="s">
        <v>1019</v>
      </c>
      <c r="K4" s="56">
        <f>SUM(K2:K3)</f>
        <v>847600</v>
      </c>
    </row>
    <row r="5" spans="1:11" x14ac:dyDescent="0.35">
      <c r="A5" t="s">
        <v>596</v>
      </c>
      <c r="B5" s="11">
        <v>614211957960</v>
      </c>
      <c r="C5" t="s">
        <v>595</v>
      </c>
      <c r="D5" t="s">
        <v>2</v>
      </c>
      <c r="E5">
        <v>5000</v>
      </c>
      <c r="G5">
        <v>5000</v>
      </c>
      <c r="H5">
        <v>5000</v>
      </c>
      <c r="I5">
        <f t="shared" si="0"/>
        <v>5000</v>
      </c>
      <c r="J5" s="64"/>
    </row>
    <row r="6" spans="1:11" x14ac:dyDescent="0.35">
      <c r="A6" t="s">
        <v>603</v>
      </c>
      <c r="B6" s="11">
        <v>616131887929</v>
      </c>
      <c r="C6" t="s">
        <v>604</v>
      </c>
      <c r="D6" t="s">
        <v>2</v>
      </c>
      <c r="E6">
        <v>10000</v>
      </c>
      <c r="G6">
        <v>15000</v>
      </c>
      <c r="H6">
        <v>5000</v>
      </c>
      <c r="I6">
        <f t="shared" si="0"/>
        <v>5000</v>
      </c>
      <c r="J6" s="64" t="s">
        <v>1018</v>
      </c>
      <c r="K6" s="62">
        <f>SUM(H8)</f>
        <v>5000</v>
      </c>
    </row>
    <row r="7" spans="1:11" x14ac:dyDescent="0.35">
      <c r="A7" t="s">
        <v>612</v>
      </c>
      <c r="B7" s="11">
        <v>6153010261</v>
      </c>
      <c r="C7" t="s">
        <v>613</v>
      </c>
      <c r="D7" t="s">
        <v>2</v>
      </c>
      <c r="E7">
        <v>10000</v>
      </c>
      <c r="G7">
        <v>15000</v>
      </c>
      <c r="H7">
        <v>5000</v>
      </c>
      <c r="I7">
        <f t="shared" si="0"/>
        <v>5000</v>
      </c>
    </row>
    <row r="8" spans="1:11" x14ac:dyDescent="0.35">
      <c r="A8" s="62" t="s">
        <v>1015</v>
      </c>
      <c r="B8" s="73">
        <v>6168123701</v>
      </c>
      <c r="C8" s="62" t="s">
        <v>1016</v>
      </c>
      <c r="D8" s="62" t="s">
        <v>2</v>
      </c>
      <c r="E8" s="62">
        <v>5000</v>
      </c>
      <c r="F8" s="62"/>
      <c r="G8" s="62"/>
      <c r="H8" s="62">
        <v>5000</v>
      </c>
      <c r="I8" s="62">
        <f t="shared" si="0"/>
        <v>5000</v>
      </c>
    </row>
    <row r="9" spans="1:11" x14ac:dyDescent="0.35">
      <c r="A9" t="s">
        <v>146</v>
      </c>
      <c r="B9" s="11">
        <v>6165181744</v>
      </c>
      <c r="C9" t="s">
        <v>77</v>
      </c>
      <c r="D9" t="s">
        <v>2</v>
      </c>
      <c r="E9">
        <v>10000</v>
      </c>
      <c r="G9">
        <v>20000</v>
      </c>
      <c r="H9">
        <v>10000</v>
      </c>
      <c r="I9">
        <f t="shared" si="0"/>
        <v>10000</v>
      </c>
    </row>
    <row r="10" spans="1:11" x14ac:dyDescent="0.35">
      <c r="A10" t="s">
        <v>209</v>
      </c>
      <c r="B10" s="11">
        <v>6162075280</v>
      </c>
      <c r="C10" t="s">
        <v>93</v>
      </c>
      <c r="D10" t="s">
        <v>2</v>
      </c>
      <c r="E10">
        <v>10000</v>
      </c>
      <c r="G10">
        <v>20000</v>
      </c>
      <c r="H10">
        <v>10000</v>
      </c>
      <c r="I10">
        <f t="shared" si="0"/>
        <v>10000</v>
      </c>
    </row>
    <row r="11" spans="1:11" x14ac:dyDescent="0.35">
      <c r="A11" t="s">
        <v>812</v>
      </c>
      <c r="B11" s="11">
        <v>816002330</v>
      </c>
      <c r="C11" t="s">
        <v>79</v>
      </c>
      <c r="D11" t="s">
        <v>2</v>
      </c>
      <c r="E11">
        <v>10000</v>
      </c>
      <c r="G11">
        <v>20000</v>
      </c>
      <c r="H11">
        <v>10000</v>
      </c>
      <c r="I11">
        <f t="shared" si="0"/>
        <v>10000</v>
      </c>
    </row>
    <row r="12" spans="1:11" x14ac:dyDescent="0.35">
      <c r="A12" t="s">
        <v>149</v>
      </c>
      <c r="B12" s="11">
        <v>6154561494</v>
      </c>
      <c r="C12" t="s">
        <v>150</v>
      </c>
      <c r="D12" t="s">
        <v>2</v>
      </c>
      <c r="E12">
        <v>10000</v>
      </c>
      <c r="G12">
        <v>20000</v>
      </c>
      <c r="H12">
        <v>10000</v>
      </c>
      <c r="I12">
        <f t="shared" si="0"/>
        <v>10000</v>
      </c>
    </row>
    <row r="13" spans="1:11" x14ac:dyDescent="0.35">
      <c r="A13" t="s">
        <v>816</v>
      </c>
      <c r="B13" s="11">
        <v>6168104988</v>
      </c>
      <c r="C13" t="s">
        <v>817</v>
      </c>
      <c r="D13" t="s">
        <v>2</v>
      </c>
      <c r="E13">
        <v>10000</v>
      </c>
      <c r="G13">
        <v>20000</v>
      </c>
      <c r="H13">
        <v>10000</v>
      </c>
      <c r="I13">
        <f t="shared" si="0"/>
        <v>10000</v>
      </c>
    </row>
    <row r="14" spans="1:11" x14ac:dyDescent="0.35">
      <c r="A14" t="s">
        <v>153</v>
      </c>
      <c r="B14" s="11">
        <v>6165233819</v>
      </c>
      <c r="C14" t="s">
        <v>154</v>
      </c>
      <c r="D14" t="s">
        <v>2</v>
      </c>
      <c r="E14">
        <v>10000</v>
      </c>
      <c r="G14">
        <v>20000</v>
      </c>
      <c r="H14">
        <v>10000</v>
      </c>
      <c r="I14">
        <f t="shared" si="0"/>
        <v>10000</v>
      </c>
    </row>
    <row r="15" spans="1:11" x14ac:dyDescent="0.35">
      <c r="A15" t="s">
        <v>108</v>
      </c>
      <c r="B15" s="11">
        <v>6163096959</v>
      </c>
      <c r="C15" t="s">
        <v>109</v>
      </c>
      <c r="D15" t="s">
        <v>2</v>
      </c>
      <c r="E15">
        <v>10000</v>
      </c>
      <c r="G15">
        <v>20000</v>
      </c>
      <c r="H15">
        <v>10000</v>
      </c>
      <c r="I15">
        <f t="shared" si="0"/>
        <v>10000</v>
      </c>
    </row>
    <row r="16" spans="1:11" x14ac:dyDescent="0.35">
      <c r="A16" t="s">
        <v>615</v>
      </c>
      <c r="B16" s="11">
        <v>614808011740</v>
      </c>
      <c r="C16" t="s">
        <v>616</v>
      </c>
      <c r="D16" t="s">
        <v>2</v>
      </c>
      <c r="E16">
        <v>10000</v>
      </c>
      <c r="G16">
        <v>5000</v>
      </c>
      <c r="H16">
        <v>10000</v>
      </c>
      <c r="I16">
        <f t="shared" si="0"/>
        <v>10000</v>
      </c>
    </row>
    <row r="17" spans="1:9" x14ac:dyDescent="0.35">
      <c r="A17" t="s">
        <v>821</v>
      </c>
      <c r="B17" s="11">
        <v>6168123130</v>
      </c>
      <c r="C17" t="s">
        <v>694</v>
      </c>
      <c r="D17" t="s">
        <v>2</v>
      </c>
      <c r="E17">
        <v>10000</v>
      </c>
      <c r="G17">
        <v>20000</v>
      </c>
      <c r="H17">
        <v>10000</v>
      </c>
      <c r="I17">
        <f t="shared" si="0"/>
        <v>10000</v>
      </c>
    </row>
    <row r="18" spans="1:9" x14ac:dyDescent="0.35">
      <c r="A18" t="s">
        <v>317</v>
      </c>
      <c r="B18" s="11">
        <v>6150101640</v>
      </c>
      <c r="C18" t="s">
        <v>318</v>
      </c>
      <c r="D18" t="s">
        <v>2</v>
      </c>
      <c r="E18">
        <v>10000</v>
      </c>
      <c r="H18">
        <v>20000</v>
      </c>
      <c r="I18">
        <f t="shared" si="0"/>
        <v>20000</v>
      </c>
    </row>
    <row r="19" spans="1:9" x14ac:dyDescent="0.35">
      <c r="A19" t="s">
        <v>808</v>
      </c>
      <c r="B19" s="11">
        <v>616813629141</v>
      </c>
      <c r="C19" t="s">
        <v>77</v>
      </c>
      <c r="D19" t="s">
        <v>2</v>
      </c>
      <c r="E19">
        <v>10000</v>
      </c>
      <c r="H19">
        <v>20000</v>
      </c>
      <c r="I19">
        <f t="shared" si="0"/>
        <v>20000</v>
      </c>
    </row>
    <row r="20" spans="1:9" x14ac:dyDescent="0.35">
      <c r="A20" t="s">
        <v>20</v>
      </c>
      <c r="B20" s="11">
        <v>615303398897</v>
      </c>
      <c r="C20" t="s">
        <v>21</v>
      </c>
      <c r="D20" t="s">
        <v>2</v>
      </c>
      <c r="E20">
        <v>10000</v>
      </c>
      <c r="H20">
        <v>20000</v>
      </c>
      <c r="I20">
        <f t="shared" si="0"/>
        <v>20000</v>
      </c>
    </row>
    <row r="21" spans="1:9" x14ac:dyDescent="0.35">
      <c r="A21" t="s">
        <v>1007</v>
      </c>
      <c r="B21" s="11">
        <v>6166109589</v>
      </c>
      <c r="C21" t="s">
        <v>25</v>
      </c>
      <c r="D21" t="s">
        <v>2</v>
      </c>
      <c r="E21">
        <v>10000</v>
      </c>
      <c r="H21">
        <v>20000</v>
      </c>
      <c r="I21">
        <f t="shared" si="0"/>
        <v>20000</v>
      </c>
    </row>
    <row r="22" spans="1:9" x14ac:dyDescent="0.35">
      <c r="A22" t="s">
        <v>279</v>
      </c>
      <c r="B22" s="11">
        <v>6114017376</v>
      </c>
      <c r="C22" t="s">
        <v>34</v>
      </c>
      <c r="D22" t="s">
        <v>2</v>
      </c>
      <c r="E22">
        <v>10000</v>
      </c>
      <c r="H22">
        <v>20000</v>
      </c>
      <c r="I22">
        <f t="shared" si="0"/>
        <v>20000</v>
      </c>
    </row>
    <row r="23" spans="1:9" x14ac:dyDescent="0.35">
      <c r="A23" t="s">
        <v>534</v>
      </c>
      <c r="B23" s="11">
        <v>7814823292</v>
      </c>
      <c r="C23" t="s">
        <v>540</v>
      </c>
      <c r="D23" t="s">
        <v>2</v>
      </c>
      <c r="E23">
        <v>10000</v>
      </c>
      <c r="H23">
        <v>20000</v>
      </c>
      <c r="I23">
        <f t="shared" si="0"/>
        <v>20000</v>
      </c>
    </row>
    <row r="24" spans="1:9" x14ac:dyDescent="0.35">
      <c r="A24" t="s">
        <v>959</v>
      </c>
      <c r="B24" s="11">
        <v>616520104289</v>
      </c>
      <c r="C24" t="s">
        <v>960</v>
      </c>
      <c r="D24" t="s">
        <v>2</v>
      </c>
      <c r="E24">
        <v>10000</v>
      </c>
      <c r="G24">
        <v>7000</v>
      </c>
      <c r="H24">
        <v>20000</v>
      </c>
      <c r="I24">
        <f t="shared" si="0"/>
        <v>20000</v>
      </c>
    </row>
    <row r="25" spans="1:9" x14ac:dyDescent="0.35">
      <c r="A25" t="s">
        <v>592</v>
      </c>
      <c r="B25" s="11">
        <v>615303325553</v>
      </c>
      <c r="C25" t="s">
        <v>593</v>
      </c>
      <c r="D25" t="s">
        <v>2</v>
      </c>
      <c r="E25">
        <v>10000</v>
      </c>
      <c r="G25">
        <v>5000</v>
      </c>
      <c r="H25">
        <v>20000</v>
      </c>
      <c r="I25">
        <f t="shared" si="0"/>
        <v>20000</v>
      </c>
    </row>
    <row r="26" spans="1:9" x14ac:dyDescent="0.35">
      <c r="A26" t="s">
        <v>374</v>
      </c>
      <c r="B26" s="11">
        <v>6168058072</v>
      </c>
      <c r="C26" t="s">
        <v>93</v>
      </c>
      <c r="D26" t="s">
        <v>2</v>
      </c>
      <c r="E26">
        <v>10000</v>
      </c>
      <c r="H26">
        <v>30000</v>
      </c>
      <c r="I26">
        <f t="shared" si="0"/>
        <v>30000</v>
      </c>
    </row>
    <row r="27" spans="1:9" x14ac:dyDescent="0.35">
      <c r="A27" t="s">
        <v>1006</v>
      </c>
      <c r="B27" s="11">
        <v>6163009297</v>
      </c>
      <c r="C27" t="s">
        <v>93</v>
      </c>
      <c r="D27" t="s">
        <v>2</v>
      </c>
      <c r="E27">
        <v>10000</v>
      </c>
      <c r="H27">
        <v>30000</v>
      </c>
      <c r="I27">
        <f t="shared" si="0"/>
        <v>30000</v>
      </c>
    </row>
    <row r="28" spans="1:9" x14ac:dyDescent="0.35">
      <c r="A28" t="s">
        <v>809</v>
      </c>
      <c r="B28" s="11">
        <v>6114011769</v>
      </c>
      <c r="C28" t="s">
        <v>199</v>
      </c>
      <c r="D28" t="s">
        <v>2</v>
      </c>
      <c r="E28">
        <v>10000</v>
      </c>
      <c r="H28">
        <v>30000</v>
      </c>
      <c r="I28">
        <f t="shared" si="0"/>
        <v>30000</v>
      </c>
    </row>
    <row r="29" spans="1:9" x14ac:dyDescent="0.35">
      <c r="A29" t="s">
        <v>26</v>
      </c>
      <c r="B29" s="11">
        <v>6162077985</v>
      </c>
      <c r="C29" t="s">
        <v>27</v>
      </c>
      <c r="D29" t="s">
        <v>2</v>
      </c>
      <c r="E29">
        <v>10000</v>
      </c>
      <c r="H29">
        <v>30000</v>
      </c>
      <c r="I29">
        <f t="shared" si="0"/>
        <v>30000</v>
      </c>
    </row>
    <row r="30" spans="1:9" x14ac:dyDescent="0.35">
      <c r="A30" t="s">
        <v>1008</v>
      </c>
      <c r="B30" s="11">
        <v>6163214264</v>
      </c>
      <c r="C30" t="s">
        <v>30</v>
      </c>
      <c r="D30" t="s">
        <v>2</v>
      </c>
      <c r="E30">
        <v>10000</v>
      </c>
      <c r="F30">
        <v>90000</v>
      </c>
      <c r="H30">
        <v>120000</v>
      </c>
      <c r="I30">
        <f t="shared" si="0"/>
        <v>30000</v>
      </c>
    </row>
    <row r="31" spans="1:9" x14ac:dyDescent="0.35">
      <c r="A31" t="s">
        <v>129</v>
      </c>
      <c r="B31" s="11">
        <v>6154148600</v>
      </c>
      <c r="C31" t="s">
        <v>130</v>
      </c>
      <c r="D31" t="s">
        <v>2</v>
      </c>
      <c r="E31">
        <v>10000</v>
      </c>
      <c r="F31">
        <v>10000</v>
      </c>
      <c r="H31">
        <v>40000</v>
      </c>
      <c r="I31">
        <f t="shared" si="0"/>
        <v>30000</v>
      </c>
    </row>
    <row r="32" spans="1:9" x14ac:dyDescent="0.35">
      <c r="A32" t="s">
        <v>449</v>
      </c>
      <c r="B32" s="11">
        <v>6162086524</v>
      </c>
      <c r="C32" t="s">
        <v>450</v>
      </c>
      <c r="D32" t="s">
        <v>2</v>
      </c>
      <c r="E32">
        <v>10000</v>
      </c>
      <c r="H32">
        <v>30000</v>
      </c>
      <c r="I32">
        <f t="shared" si="0"/>
        <v>30000</v>
      </c>
    </row>
    <row r="33" spans="1:9" x14ac:dyDescent="0.35">
      <c r="A33" t="s">
        <v>406</v>
      </c>
      <c r="B33" s="11">
        <v>6165237595</v>
      </c>
      <c r="C33" t="s">
        <v>407</v>
      </c>
      <c r="D33" t="s">
        <v>2</v>
      </c>
      <c r="E33">
        <v>10000</v>
      </c>
      <c r="H33">
        <v>30000</v>
      </c>
      <c r="I33">
        <f t="shared" si="0"/>
        <v>30000</v>
      </c>
    </row>
    <row r="34" spans="1:9" x14ac:dyDescent="0.35">
      <c r="A34" t="s">
        <v>1011</v>
      </c>
      <c r="B34" s="11">
        <v>500126826952</v>
      </c>
      <c r="C34" t="s">
        <v>1012</v>
      </c>
      <c r="D34" t="s">
        <v>2</v>
      </c>
      <c r="E34">
        <v>10000</v>
      </c>
      <c r="H34">
        <v>30000</v>
      </c>
      <c r="I34">
        <f t="shared" si="0"/>
        <v>30000</v>
      </c>
    </row>
    <row r="35" spans="1:9" x14ac:dyDescent="0.35">
      <c r="A35" t="s">
        <v>1013</v>
      </c>
      <c r="B35" s="11">
        <v>6165241136</v>
      </c>
      <c r="C35" t="s">
        <v>1014</v>
      </c>
      <c r="D35" t="s">
        <v>2</v>
      </c>
      <c r="E35">
        <v>10000</v>
      </c>
      <c r="F35">
        <v>40000</v>
      </c>
      <c r="H35">
        <v>70000</v>
      </c>
      <c r="I35">
        <f t="shared" si="0"/>
        <v>30000</v>
      </c>
    </row>
    <row r="36" spans="1:9" x14ac:dyDescent="0.35">
      <c r="A36" t="s">
        <v>517</v>
      </c>
      <c r="B36" s="11">
        <v>614550351108</v>
      </c>
      <c r="C36" t="s">
        <v>518</v>
      </c>
      <c r="D36" t="s">
        <v>2</v>
      </c>
      <c r="E36">
        <v>10000</v>
      </c>
      <c r="F36">
        <v>10000</v>
      </c>
      <c r="H36">
        <v>40000</v>
      </c>
      <c r="I36">
        <f t="shared" si="0"/>
        <v>30000</v>
      </c>
    </row>
  </sheetData>
  <sortState xmlns:xlrd2="http://schemas.microsoft.com/office/spreadsheetml/2017/richdata2" ref="A2:I36">
    <sortCondition ref="I1:I3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Диаграммы</vt:lpstr>
      </vt:variant>
      <vt:variant>
        <vt:i4>5</vt:i4>
      </vt:variant>
    </vt:vector>
  </HeadingPairs>
  <TitlesOfParts>
    <vt:vector size="27" baseType="lpstr">
      <vt:lpstr>2 кв</vt:lpstr>
      <vt:lpstr>15 неделя</vt:lpstr>
      <vt:lpstr>16 неделя</vt:lpstr>
      <vt:lpstr>17 неделя</vt:lpstr>
      <vt:lpstr>18 неделя</vt:lpstr>
      <vt:lpstr>19 неделя</vt:lpstr>
      <vt:lpstr>20 неделя</vt:lpstr>
      <vt:lpstr>18-21 недели</vt:lpstr>
      <vt:lpstr>21 неделя</vt:lpstr>
      <vt:lpstr>22 неделя</vt:lpstr>
      <vt:lpstr>23 неделя</vt:lpstr>
      <vt:lpstr>24 неделя</vt:lpstr>
      <vt:lpstr>25 неделя</vt:lpstr>
      <vt:lpstr>26 неделя</vt:lpstr>
      <vt:lpstr>29 неделя</vt:lpstr>
      <vt:lpstr>30 неделя</vt:lpstr>
      <vt:lpstr>31 неделя</vt:lpstr>
      <vt:lpstr>32 неделя</vt:lpstr>
      <vt:lpstr>33 неделя</vt:lpstr>
      <vt:lpstr>34 неделя</vt:lpstr>
      <vt:lpstr>35 неделдя</vt:lpstr>
      <vt:lpstr>36 неделя</vt:lpstr>
      <vt:lpstr>Диаграмма5</vt:lpstr>
      <vt:lpstr>Диаграмма4</vt:lpstr>
      <vt:lpstr>Диаграмма3</vt:lpstr>
      <vt:lpstr>Диаграмма2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Побирухина Полина Александеровна</dc:creator>
  <cp:lastModifiedBy>Владислав Байханов</cp:lastModifiedBy>
  <dcterms:created xsi:type="dcterms:W3CDTF">2026-05-25T08:38:52Z</dcterms:created>
  <dcterms:modified xsi:type="dcterms:W3CDTF">2026-09-22T07:27:54Z</dcterms:modified>
</cp:coreProperties>
</file>