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xNeD\Documents\...SKRIPSI NOW!!!\"/>
    </mc:Choice>
  </mc:AlternateContent>
  <xr:revisionPtr revIDLastSave="0" documentId="13_ncr:1_{B5ED2528-88CC-4341-9F87-9E7EF158FD47}" xr6:coauthVersionLast="47" xr6:coauthVersionMax="47" xr10:uidLastSave="{00000000-0000-0000-0000-000000000000}"/>
  <bookViews>
    <workbookView xWindow="9540" yWindow="0" windowWidth="13500" windowHeight="12192" activeTab="1" xr2:uid="{044653E9-F010-4D2A-A817-0711E7F6D4ED}"/>
  </bookViews>
  <sheets>
    <sheet name="Data" sheetId="1" r:id="rId1"/>
    <sheet name="LST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2" l="1"/>
  <c r="T17" i="2" l="1"/>
  <c r="T16" i="2"/>
  <c r="T15" i="2"/>
  <c r="T14" i="2"/>
  <c r="T13" i="2"/>
  <c r="T6" i="2"/>
  <c r="T5" i="2"/>
  <c r="T3" i="2"/>
  <c r="S13" i="2"/>
  <c r="R13" i="2"/>
  <c r="Q13" i="2"/>
  <c r="S3" i="2"/>
  <c r="R3" i="2"/>
  <c r="Q3" i="2"/>
  <c r="V3" i="2" l="1"/>
  <c r="W3" i="2" s="1"/>
  <c r="P4" i="2" s="1"/>
  <c r="V13" i="2"/>
  <c r="U14" i="2" s="1"/>
  <c r="R4" i="2" l="1"/>
  <c r="T4" i="2"/>
  <c r="U4" i="2"/>
  <c r="W13" i="2"/>
  <c r="P14" i="2" s="1"/>
  <c r="Q4" i="2"/>
  <c r="S4" i="2"/>
  <c r="S14" i="2" l="1"/>
  <c r="Q14" i="2"/>
  <c r="R14" i="2"/>
  <c r="V4" i="2"/>
  <c r="U5" i="2" s="1"/>
  <c r="V14" i="2" l="1"/>
  <c r="W14" i="2" s="1"/>
  <c r="P15" i="2" s="1"/>
  <c r="W4" i="2"/>
  <c r="P5" i="2" s="1"/>
  <c r="U15" i="2" l="1"/>
  <c r="S15" i="2"/>
  <c r="R15" i="2"/>
  <c r="Q15" i="2"/>
  <c r="Q5" i="2"/>
  <c r="S5" i="2"/>
  <c r="R5" i="2"/>
  <c r="V5" i="2" l="1"/>
  <c r="W5" i="2" s="1"/>
  <c r="P6" i="2" s="1"/>
  <c r="V15" i="2"/>
  <c r="U6" i="2" l="1"/>
  <c r="W15" i="2"/>
  <c r="P16" i="2" s="1"/>
  <c r="U16" i="2"/>
  <c r="Q6" i="2"/>
  <c r="S6" i="2"/>
  <c r="R6" i="2"/>
  <c r="S16" i="2" l="1"/>
  <c r="Q16" i="2"/>
  <c r="R16" i="2"/>
  <c r="V6" i="2"/>
  <c r="U7" i="2" s="1"/>
  <c r="V16" i="2" l="1"/>
  <c r="W6" i="2"/>
  <c r="P7" i="2" s="1"/>
  <c r="S7" i="2" l="1"/>
  <c r="T7" i="2"/>
  <c r="W16" i="2"/>
  <c r="P17" i="2" s="1"/>
  <c r="U17" i="2"/>
  <c r="R7" i="2"/>
  <c r="Q7" i="2"/>
  <c r="S17" i="2" l="1"/>
  <c r="Q17" i="2"/>
  <c r="R17" i="2"/>
  <c r="V7" i="2"/>
  <c r="W7" i="2" s="1"/>
  <c r="V17" i="2" l="1"/>
  <c r="W17" i="2" s="1"/>
  <c r="B25" i="2" s="1"/>
  <c r="D25" i="2" s="1"/>
</calcChain>
</file>

<file path=xl/sharedStrings.xml><?xml version="1.0" encoding="utf-8"?>
<sst xmlns="http://schemas.openxmlformats.org/spreadsheetml/2006/main" count="76" uniqueCount="50">
  <si>
    <t>DATA</t>
  </si>
  <si>
    <t>Teks : Withdrawal Tokocrypto sangat lambat astaga</t>
  </si>
  <si>
    <t>Witrhdrawal</t>
  </si>
  <si>
    <t>Tokocrypto</t>
  </si>
  <si>
    <t xml:space="preserve">sangat </t>
  </si>
  <si>
    <t>lambat</t>
  </si>
  <si>
    <t>astaga</t>
  </si>
  <si>
    <t>Kata</t>
  </si>
  <si>
    <t>No</t>
  </si>
  <si>
    <t>Setiap kata dalam teks dipisah dan ditandai dengan angka kemudain dibuah menjadi vektor</t>
  </si>
  <si>
    <t>Vektor</t>
  </si>
  <si>
    <t>Wif</t>
  </si>
  <si>
    <t>Wii</t>
  </si>
  <si>
    <t>Wig</t>
  </si>
  <si>
    <t>Wio</t>
  </si>
  <si>
    <t>bif</t>
  </si>
  <si>
    <t>bii</t>
  </si>
  <si>
    <t>big</t>
  </si>
  <si>
    <t>bio</t>
  </si>
  <si>
    <t>Whf</t>
  </si>
  <si>
    <t>Whi</t>
  </si>
  <si>
    <t>Whg</t>
  </si>
  <si>
    <t>Who</t>
  </si>
  <si>
    <t>bhf</t>
  </si>
  <si>
    <t>bhi</t>
  </si>
  <si>
    <t>bhg</t>
  </si>
  <si>
    <t>bho</t>
  </si>
  <si>
    <t>ft</t>
  </si>
  <si>
    <t>Hasil word embedding</t>
  </si>
  <si>
    <t>Data Latih</t>
  </si>
  <si>
    <t>ht-1</t>
  </si>
  <si>
    <t>it</t>
  </si>
  <si>
    <t>gt</t>
  </si>
  <si>
    <t>ot</t>
  </si>
  <si>
    <t>ct</t>
  </si>
  <si>
    <t>ct-1</t>
  </si>
  <si>
    <t>ht</t>
  </si>
  <si>
    <t>BOBOT dan BIAS Forward</t>
  </si>
  <si>
    <t>BOBOT dan BIAS Backward</t>
  </si>
  <si>
    <t>BOBOT Linear LSTM</t>
  </si>
  <si>
    <t>Perhitungan Linear dan Klasifikasi Label</t>
  </si>
  <si>
    <t>l</t>
  </si>
  <si>
    <t>Wlb</t>
  </si>
  <si>
    <t>bl</t>
  </si>
  <si>
    <t>p</t>
  </si>
  <si>
    <t>Perhitungan Binary Cross Entropy Loss</t>
  </si>
  <si>
    <t>BCE</t>
  </si>
  <si>
    <t>nilai tersebut kurang dari 0,5 sehingga dijadikan label bernilai 0</t>
  </si>
  <si>
    <t>Hasil dari nilai probabilitas adalah 0,318 dan</t>
  </si>
  <si>
    <t>cross entropy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</si>
</sst>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/>
    <xf numFmtId="164" fontId="0" fillId="0" borderId="2" xfId="0" applyNumberFormat="1" applyBorder="1"/>
    <xf numFmtId="165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C0B0-A593-41EC-84F2-E0B24CF4142D}">
  <dimension ref="A1:F12"/>
  <sheetViews>
    <sheetView workbookViewId="0">
      <selection activeCell="C8" sqref="C8:F8"/>
    </sheetView>
  </sheetViews>
  <sheetFormatPr defaultRowHeight="14.4" x14ac:dyDescent="0.3"/>
  <cols>
    <col min="1" max="1" width="11" customWidth="1"/>
  </cols>
  <sheetData>
    <row r="1" spans="1:6" x14ac:dyDescent="0.3">
      <c r="A1" s="1" t="s">
        <v>0</v>
      </c>
    </row>
    <row r="3" spans="1:6" x14ac:dyDescent="0.3">
      <c r="A3" t="s">
        <v>1</v>
      </c>
    </row>
    <row r="5" spans="1:6" x14ac:dyDescent="0.3">
      <c r="A5" t="s">
        <v>9</v>
      </c>
    </row>
    <row r="7" spans="1:6" x14ac:dyDescent="0.3">
      <c r="A7" s="2" t="s">
        <v>7</v>
      </c>
      <c r="B7" s="2" t="s">
        <v>8</v>
      </c>
      <c r="C7" s="11" t="s">
        <v>10</v>
      </c>
      <c r="D7" s="11"/>
      <c r="E7" s="11"/>
      <c r="F7" s="11"/>
    </row>
    <row r="8" spans="1:6" x14ac:dyDescent="0.3">
      <c r="A8" s="3" t="s">
        <v>2</v>
      </c>
      <c r="B8" s="3">
        <v>2</v>
      </c>
      <c r="C8" s="4">
        <v>-0.18990000000000001</v>
      </c>
      <c r="D8" s="4">
        <v>-7.3499999999999996E-2</v>
      </c>
      <c r="E8" s="4">
        <v>0.12609999999999999</v>
      </c>
      <c r="F8" s="4">
        <v>1.3402000000000001</v>
      </c>
    </row>
    <row r="9" spans="1:6" x14ac:dyDescent="0.3">
      <c r="A9" s="3" t="s">
        <v>3</v>
      </c>
      <c r="B9" s="3">
        <v>3</v>
      </c>
      <c r="C9" s="5">
        <v>-0.91500000000000004</v>
      </c>
      <c r="D9" s="5">
        <v>1.3927</v>
      </c>
      <c r="E9" s="5">
        <v>-0.5373</v>
      </c>
      <c r="F9" s="5">
        <v>0.65159999999999996</v>
      </c>
    </row>
    <row r="10" spans="1:6" x14ac:dyDescent="0.3">
      <c r="A10" s="3" t="s">
        <v>4</v>
      </c>
      <c r="B10" s="3">
        <v>4</v>
      </c>
      <c r="C10" s="5">
        <v>-1.2556</v>
      </c>
      <c r="D10" s="5">
        <v>1.1557999999999999</v>
      </c>
      <c r="E10" s="5">
        <v>0.8266</v>
      </c>
      <c r="F10" s="5">
        <v>0.73850000000000005</v>
      </c>
    </row>
    <row r="11" spans="1:6" x14ac:dyDescent="0.3">
      <c r="A11" s="3" t="s">
        <v>5</v>
      </c>
      <c r="B11" s="3">
        <v>5</v>
      </c>
      <c r="C11" s="5">
        <v>-0.7167</v>
      </c>
      <c r="D11" s="5">
        <v>-2.0999999999999999E-3</v>
      </c>
      <c r="E11" s="5">
        <v>-0.1109</v>
      </c>
      <c r="F11" s="5">
        <v>-2.1149</v>
      </c>
    </row>
    <row r="12" spans="1:6" x14ac:dyDescent="0.3">
      <c r="A12" s="3" t="s">
        <v>6</v>
      </c>
      <c r="B12" s="3">
        <v>6</v>
      </c>
      <c r="C12" s="5">
        <v>0.60589999999999999</v>
      </c>
      <c r="D12" s="5">
        <v>0.224</v>
      </c>
      <c r="E12" s="5">
        <v>-0.71870000000000001</v>
      </c>
      <c r="F12" s="5">
        <v>0.45839999999999997</v>
      </c>
    </row>
  </sheetData>
  <mergeCells count="1"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8A2C-98C8-44D0-9A1B-6C3B4EDA7573}">
  <dimension ref="A1:W28"/>
  <sheetViews>
    <sheetView tabSelected="1" topLeftCell="G1" workbookViewId="0">
      <selection activeCell="O22" sqref="O22"/>
    </sheetView>
  </sheetViews>
  <sheetFormatPr defaultRowHeight="14.4" x14ac:dyDescent="0.3"/>
  <cols>
    <col min="1" max="1" width="9.6640625" customWidth="1"/>
    <col min="16" max="16" width="8.88671875" customWidth="1"/>
    <col min="17" max="17" width="9.109375" customWidth="1"/>
    <col min="18" max="18" width="9.21875" bestFit="1" customWidth="1"/>
    <col min="19" max="20" width="9.109375" customWidth="1"/>
    <col min="21" max="23" width="9.109375" bestFit="1" customWidth="1"/>
  </cols>
  <sheetData>
    <row r="1" spans="1:23" x14ac:dyDescent="0.3">
      <c r="A1" s="11" t="s">
        <v>0</v>
      </c>
      <c r="B1" s="12"/>
      <c r="C1" s="12"/>
      <c r="D1" s="12"/>
      <c r="E1" s="12"/>
      <c r="F1" s="12"/>
      <c r="H1" s="11" t="s">
        <v>37</v>
      </c>
      <c r="I1" s="12"/>
      <c r="J1" s="12"/>
      <c r="K1" s="12"/>
      <c r="L1" s="12"/>
      <c r="M1" s="12"/>
      <c r="N1" s="12"/>
    </row>
    <row r="2" spans="1:23" x14ac:dyDescent="0.3">
      <c r="A2" s="6" t="s">
        <v>29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H2" s="12" t="s">
        <v>11</v>
      </c>
      <c r="I2" s="12"/>
      <c r="J2" s="12"/>
      <c r="K2" s="12"/>
      <c r="L2" s="6" t="s">
        <v>15</v>
      </c>
      <c r="M2" s="6" t="s">
        <v>19</v>
      </c>
      <c r="N2" s="6" t="s">
        <v>23</v>
      </c>
      <c r="P2" s="6" t="s">
        <v>30</v>
      </c>
      <c r="Q2" s="6" t="s">
        <v>27</v>
      </c>
      <c r="R2" s="6" t="s">
        <v>31</v>
      </c>
      <c r="S2" s="6" t="s">
        <v>32</v>
      </c>
      <c r="T2" s="6" t="s">
        <v>33</v>
      </c>
      <c r="U2" s="6" t="s">
        <v>35</v>
      </c>
      <c r="V2" s="6" t="s">
        <v>34</v>
      </c>
      <c r="W2" s="6" t="s">
        <v>36</v>
      </c>
    </row>
    <row r="3" spans="1:23" x14ac:dyDescent="0.3">
      <c r="A3" s="13" t="s">
        <v>28</v>
      </c>
      <c r="B3" s="4">
        <v>-0.2</v>
      </c>
      <c r="C3" s="4">
        <v>-0.9</v>
      </c>
      <c r="D3" s="4">
        <v>-1.3</v>
      </c>
      <c r="E3" s="4">
        <v>-0.7</v>
      </c>
      <c r="F3" s="9">
        <v>0.6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P3" s="7">
        <v>0</v>
      </c>
      <c r="Q3" s="5">
        <f>1/(1+EXP(-(MMULT(H3:K3,B3:B6)+L3+(M3*P3)+N3)))</f>
        <v>0.95689274505891386</v>
      </c>
      <c r="R3" s="5">
        <f>1/(1+EXP(-(MMULT(H5:K5,B3:B6)+L5+(M5*P3)+N5)))</f>
        <v>0.95689274505891386</v>
      </c>
      <c r="S3" s="5">
        <f>TANH(MMULT(H7:K7,B3:B6)+L7+(M7*P3)+N7)</f>
        <v>0.99594935922190031</v>
      </c>
      <c r="T3" s="5">
        <f>1/(1+EXP(-(MMULT(H9:K9,B3:B6)+L9+(M9*P3)+N9)))</f>
        <v>0.95689274505891386</v>
      </c>
      <c r="U3" s="5">
        <v>0</v>
      </c>
      <c r="V3" s="5">
        <f>(Q3*U3)+(R3*S3)</f>
        <v>0.95301671628551043</v>
      </c>
      <c r="W3" s="5">
        <f>T3*TANH(V3)</f>
        <v>0.70919697870797793</v>
      </c>
    </row>
    <row r="4" spans="1:23" x14ac:dyDescent="0.3">
      <c r="A4" s="13"/>
      <c r="B4" s="5">
        <v>-0.1</v>
      </c>
      <c r="C4" s="5">
        <v>1.4</v>
      </c>
      <c r="D4" s="5">
        <v>1.2</v>
      </c>
      <c r="E4" s="5">
        <v>-0.1</v>
      </c>
      <c r="F4" s="10">
        <v>0.2</v>
      </c>
      <c r="H4" s="12" t="s">
        <v>12</v>
      </c>
      <c r="I4" s="12"/>
      <c r="J4" s="12"/>
      <c r="K4" s="12"/>
      <c r="L4" s="6" t="s">
        <v>16</v>
      </c>
      <c r="M4" s="6" t="s">
        <v>20</v>
      </c>
      <c r="N4" s="6" t="s">
        <v>24</v>
      </c>
      <c r="P4" s="5">
        <f>W3</f>
        <v>0.70919697870797793</v>
      </c>
      <c r="Q4" s="5">
        <f>1/(1+EXP(-(MMULT(H3:K3,C3:C6)+L3+(M3*P4)+N3)))</f>
        <v>0.96474297704691292</v>
      </c>
      <c r="R4" s="5">
        <f>1/(1+EXP(-(MMULT(H5:K5,C3:C6)+L5+(M5*P4)+N5)))</f>
        <v>0.96474297704691292</v>
      </c>
      <c r="S4" s="5">
        <f>TANH(MMULT(H7:K7,C3:C6)+L7+(M7*P4)+N7)</f>
        <v>0.99733241433238162</v>
      </c>
      <c r="T4" s="5">
        <f>1/(1+EXP(-(MMULT(H9:K9,C3:C6)+L9+(M9*P4)+N9)))</f>
        <v>0.96474297704691292</v>
      </c>
      <c r="U4" s="5">
        <f>V3</f>
        <v>0.95301671628551043</v>
      </c>
      <c r="V4" s="5">
        <f>(Q4*U4)+(R4*S4)</f>
        <v>1.8815856265531636</v>
      </c>
      <c r="W4" s="5">
        <f>T4*TANH(V4)</f>
        <v>0.9209754178428512</v>
      </c>
    </row>
    <row r="5" spans="1:23" x14ac:dyDescent="0.3">
      <c r="A5" s="13"/>
      <c r="B5" s="4">
        <v>0.1</v>
      </c>
      <c r="C5" s="5">
        <v>-0.5</v>
      </c>
      <c r="D5" s="5">
        <v>0.8</v>
      </c>
      <c r="E5" s="5">
        <v>-0.1</v>
      </c>
      <c r="F5" s="5">
        <v>-0.7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P5" s="5">
        <f>W4</f>
        <v>0.9209754178428512</v>
      </c>
      <c r="Q5" s="5">
        <f>1/(1+EXP(-(MMULT(H3:K3,D3:D6)+L3+(M3*P5)+N3)))</f>
        <v>0.98688731029506327</v>
      </c>
      <c r="R5" s="5">
        <f>1/(1+EXP(-(MMULT(H5:K5,D3:D6)+L5+(M5*P5)+N5)))</f>
        <v>0.98688731029506327</v>
      </c>
      <c r="S5" s="5">
        <f>TANH(MMULT(H7:K7,D3:D6)+L7+(M7*P5)+N7)</f>
        <v>0.99964697800059266</v>
      </c>
      <c r="T5" s="5">
        <f>1/(1+EXP(-(MMULT(H9:K9,D3:D6)+L9+(M9*P5)+N9)))</f>
        <v>0.98688731029506327</v>
      </c>
      <c r="U5" s="5">
        <f>V4</f>
        <v>1.8815856265531636</v>
      </c>
      <c r="V5" s="5">
        <f>(Q5*U5)+(R5*S5)</f>
        <v>2.8434518954424961</v>
      </c>
      <c r="W5" s="5">
        <f>T5*TANH(V5)</f>
        <v>0.98021867717863642</v>
      </c>
    </row>
    <row r="6" spans="1:23" x14ac:dyDescent="0.3">
      <c r="A6" s="13"/>
      <c r="B6" s="4">
        <v>1.3</v>
      </c>
      <c r="C6" s="5">
        <v>0.6</v>
      </c>
      <c r="D6" s="5">
        <v>0.7</v>
      </c>
      <c r="E6" s="5">
        <v>-2.1</v>
      </c>
      <c r="F6" s="5">
        <v>0.5</v>
      </c>
      <c r="H6" s="12" t="s">
        <v>13</v>
      </c>
      <c r="I6" s="12"/>
      <c r="J6" s="12"/>
      <c r="K6" s="12"/>
      <c r="L6" s="6" t="s">
        <v>17</v>
      </c>
      <c r="M6" s="6" t="s">
        <v>21</v>
      </c>
      <c r="N6" s="6" t="s">
        <v>25</v>
      </c>
      <c r="P6" s="5">
        <f>W5</f>
        <v>0.98021867717863642</v>
      </c>
      <c r="Q6" s="5">
        <f>1/(1+EXP(-(MMULT(H3:K3,E3:E6)+L3+(M3*P6)+N3)))</f>
        <v>0.49505483054764321</v>
      </c>
      <c r="R6" s="5">
        <f>1/(1+EXP(-(MMULT(H5:K5,E3:E6)+L5+(M5*P6)+N5)))</f>
        <v>0.49505483054764321</v>
      </c>
      <c r="S6" s="5">
        <f>TANH(MMULT(H7:K7,E3:E6)+L7+(M7*P6)+N7)</f>
        <v>-1.9778743076441459E-2</v>
      </c>
      <c r="T6" s="5">
        <f>1/(1+EXP(-(MMULT(H9:K9,E3:E6)+L9+(M9*P6)+N9)))</f>
        <v>0.49505483054764321</v>
      </c>
      <c r="U6" s="5">
        <f>V5</f>
        <v>2.8434518954424961</v>
      </c>
      <c r="V6" s="5">
        <f>(Q6*U6)+(R6*S6)</f>
        <v>1.3978730339665066</v>
      </c>
      <c r="W6" s="5">
        <f>T6*TANH(V6)</f>
        <v>0.43806958018069819</v>
      </c>
    </row>
    <row r="7" spans="1:23" x14ac:dyDescent="0.3"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P7" s="5">
        <f>W6</f>
        <v>0.43806958018069819</v>
      </c>
      <c r="Q7" s="5">
        <f>1/(1+EXP(-(MMULT(H3:K3,F3:F6)+L3+(M3*P7)+N3)))</f>
        <v>0.95426465253847093</v>
      </c>
      <c r="R7" s="5">
        <f>1/(1+EXP(-(MMULT(H5:K5,F3:F6)+L5+(M5*P7)+N5)))</f>
        <v>0.95426465253847093</v>
      </c>
      <c r="S7" s="5">
        <f>TANH(MMULT(H7:K7,F3:F6)+L7+(M7*P7)+N7)</f>
        <v>0.99541647246736031</v>
      </c>
      <c r="T7" s="5">
        <f>1/(1+EXP(-(MMULT(H9:K9,F3:F6)+L9+(M9*P7)+N9)))</f>
        <v>0.95426465253847093</v>
      </c>
      <c r="U7" s="5">
        <f>V6</f>
        <v>1.3978730339665066</v>
      </c>
      <c r="V7" s="5">
        <f>(Q7*U7)+(R7*S7)</f>
        <v>2.2838315792810828</v>
      </c>
      <c r="W7" s="5">
        <f>T7*TANH(V7)</f>
        <v>0.93465353943913798</v>
      </c>
    </row>
    <row r="8" spans="1:23" x14ac:dyDescent="0.3">
      <c r="H8" s="12" t="s">
        <v>14</v>
      </c>
      <c r="I8" s="12"/>
      <c r="J8" s="12"/>
      <c r="K8" s="12"/>
      <c r="L8" s="6" t="s">
        <v>18</v>
      </c>
      <c r="M8" s="6" t="s">
        <v>22</v>
      </c>
      <c r="N8" s="6" t="s">
        <v>26</v>
      </c>
    </row>
    <row r="9" spans="1:23" x14ac:dyDescent="0.3">
      <c r="C9" s="11" t="s">
        <v>39</v>
      </c>
      <c r="D9" s="12"/>
      <c r="E9" s="12"/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</row>
    <row r="10" spans="1:23" x14ac:dyDescent="0.3">
      <c r="C10" s="6" t="s">
        <v>11</v>
      </c>
      <c r="D10" s="6" t="s">
        <v>42</v>
      </c>
      <c r="E10" s="6" t="s">
        <v>43</v>
      </c>
    </row>
    <row r="11" spans="1:23" x14ac:dyDescent="0.3">
      <c r="C11" s="3">
        <v>1</v>
      </c>
      <c r="D11" s="3">
        <v>1</v>
      </c>
      <c r="E11" s="3">
        <v>1</v>
      </c>
      <c r="H11" s="11" t="s">
        <v>38</v>
      </c>
      <c r="I11" s="12"/>
      <c r="J11" s="12"/>
      <c r="K11" s="12"/>
      <c r="L11" s="12"/>
      <c r="M11" s="12"/>
      <c r="N11" s="12"/>
    </row>
    <row r="12" spans="1:23" x14ac:dyDescent="0.3">
      <c r="H12" s="12" t="s">
        <v>11</v>
      </c>
      <c r="I12" s="12"/>
      <c r="J12" s="12"/>
      <c r="K12" s="12"/>
      <c r="L12" s="6" t="s">
        <v>15</v>
      </c>
      <c r="M12" s="6" t="s">
        <v>19</v>
      </c>
      <c r="N12" s="6" t="s">
        <v>23</v>
      </c>
      <c r="P12" s="6" t="s">
        <v>30</v>
      </c>
      <c r="Q12" s="6" t="s">
        <v>27</v>
      </c>
      <c r="R12" s="6" t="s">
        <v>31</v>
      </c>
      <c r="S12" s="6" t="s">
        <v>32</v>
      </c>
      <c r="T12" s="6" t="s">
        <v>33</v>
      </c>
      <c r="U12" s="6" t="s">
        <v>35</v>
      </c>
      <c r="V12" s="6" t="s">
        <v>34</v>
      </c>
      <c r="W12" s="6" t="s">
        <v>36</v>
      </c>
    </row>
    <row r="13" spans="1:23" x14ac:dyDescent="0.3"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P13" s="7">
        <v>0</v>
      </c>
      <c r="Q13" s="5">
        <f>1/(1+EXP(-(MMULT(H13:K13,F3:F6)+L13+(M13*P13)+N13)))</f>
        <v>0.93086157965665328</v>
      </c>
      <c r="R13" s="5">
        <f>1/(1+EXP(-(MMULT(H15:K15,F3:F6)+L15+(M15*P13)+N15)))</f>
        <v>0.93086157965665328</v>
      </c>
      <c r="S13" s="5">
        <f>TANH(MMULT(H17:K17,F3:F6)+L17+(M17*P13)+N17)</f>
        <v>0.9890274022010993</v>
      </c>
      <c r="T13" s="5">
        <f>1/(1+EXP(-(MMULT(H19:K19,F3:F6)+L19+(M19*P13)+N19)))</f>
        <v>0.93086157965665328</v>
      </c>
      <c r="U13" s="5">
        <v>0</v>
      </c>
      <c r="V13" s="5">
        <f>(Q13*U13)+(R13*S13)</f>
        <v>0.92064760993663142</v>
      </c>
      <c r="W13" s="5">
        <f>T13*TANH(V13)</f>
        <v>0.67599506523959318</v>
      </c>
    </row>
    <row r="14" spans="1:23" x14ac:dyDescent="0.3">
      <c r="H14" s="12" t="s">
        <v>12</v>
      </c>
      <c r="I14" s="12"/>
      <c r="J14" s="12"/>
      <c r="K14" s="12"/>
      <c r="L14" s="6" t="s">
        <v>16</v>
      </c>
      <c r="M14" s="6" t="s">
        <v>20</v>
      </c>
      <c r="N14" s="6" t="s">
        <v>24</v>
      </c>
      <c r="P14" s="5">
        <f>W13</f>
        <v>0.67599506523959318</v>
      </c>
      <c r="Q14" s="5">
        <f>1/(1+EXP(-(MMULT(H13:K13,E3:E6)+L13+(M13*P14)+N13)))</f>
        <v>0.41970002584003235</v>
      </c>
      <c r="R14" s="5">
        <f>1/(1+EXP(-(MMULT(H15:K15,E3:E6)+L15+(M15*P14)+N15)))</f>
        <v>0.41970002584003235</v>
      </c>
      <c r="S14" s="5">
        <f>TANH(MMULT(H17:K17,E3:E6)+L17+(M17*P14)+N17)</f>
        <v>-0.31312370257623029</v>
      </c>
      <c r="T14" s="5">
        <f>1/(1+EXP(-(MMULT(H19:K19,E3:E6)+L19+(M19*P14)+N19)))</f>
        <v>0.41970002584003235</v>
      </c>
      <c r="U14" s="5">
        <f>V13</f>
        <v>0.92064760993663142</v>
      </c>
      <c r="V14" s="5">
        <f>(Q14*U14)+(R14*S14)</f>
        <v>0.25497779961759776</v>
      </c>
      <c r="W14" s="5">
        <f>T14*TANH(V14)</f>
        <v>0.10475382411136187</v>
      </c>
    </row>
    <row r="15" spans="1:23" x14ac:dyDescent="0.3"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P15" s="5">
        <f>W14</f>
        <v>0.10475382411136187</v>
      </c>
      <c r="Q15" s="5">
        <f>1/(1+EXP(-(MMULT(H13:K13,D3:D6)+L13+(M13*P15)+N13)))</f>
        <v>0.9708227276869158</v>
      </c>
      <c r="R15" s="5">
        <f>1/(1+EXP(-(MMULT(H15:K15,D3:D6)+L15+(M15*P15)+N15)))</f>
        <v>0.9708227276869158</v>
      </c>
      <c r="S15" s="5">
        <f>TANH(MMULT(H17:K17,D3:D6)+L17+(M17*P15)+N17)</f>
        <v>0.99819512386563469</v>
      </c>
      <c r="T15" s="5">
        <f>1/(1+EXP(-(MMULT(H19:K19,D3:D6)+L19+(M19*P15)+N19)))</f>
        <v>0.9708227276869158</v>
      </c>
      <c r="U15" s="5">
        <f>V14</f>
        <v>0.25497779961759776</v>
      </c>
      <c r="V15" s="5">
        <f>(Q15*U15)+(R15*S15)</f>
        <v>1.2166087558393783</v>
      </c>
      <c r="W15" s="5">
        <f>T15*TANH(V15)</f>
        <v>0.81418142301540797</v>
      </c>
    </row>
    <row r="16" spans="1:23" x14ac:dyDescent="0.3">
      <c r="H16" s="12" t="s">
        <v>13</v>
      </c>
      <c r="I16" s="12"/>
      <c r="J16" s="12"/>
      <c r="K16" s="12"/>
      <c r="L16" s="6" t="s">
        <v>17</v>
      </c>
      <c r="M16" s="6" t="s">
        <v>21</v>
      </c>
      <c r="N16" s="6" t="s">
        <v>25</v>
      </c>
      <c r="P16" s="5">
        <f>W15</f>
        <v>0.81418142301540797</v>
      </c>
      <c r="Q16" s="5">
        <f>1/(1+EXP(-(MMULT(H13:K13,C3:C6)+L13+(M13*P16)+N13)))</f>
        <v>0.96814481215566472</v>
      </c>
      <c r="R16" s="5">
        <f>1/(1+EXP(-(MMULT(H15:K15,C3:C6)+L15+(M15*P16)+N15)))</f>
        <v>0.96814481215566472</v>
      </c>
      <c r="S16" s="5">
        <f>TANH(MMULT(H17:K17,C3:C6)+L17+(M17*P16)+N17)</f>
        <v>0.9978370834403063</v>
      </c>
      <c r="T16" s="5">
        <f>1/(1+EXP(-(MMULT(H19:K19,C3:C6)+L19+(M19*P16)+N19)))</f>
        <v>0.96814481215566472</v>
      </c>
      <c r="U16" s="5">
        <f>V15</f>
        <v>1.2166087558393783</v>
      </c>
      <c r="V16" s="5">
        <f>(Q16*U16)+(R16*S16)</f>
        <v>2.1439042510983235</v>
      </c>
      <c r="W16" s="5">
        <f>T16*TANH(V16)</f>
        <v>0.94191022052098738</v>
      </c>
    </row>
    <row r="17" spans="2:23" x14ac:dyDescent="0.3"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P17" s="5">
        <f>W16</f>
        <v>0.94191022052098738</v>
      </c>
      <c r="Q17" s="5">
        <f>1/(1+EXP(-(MMULT(H13:K13,B3:B6)+L13+(M13*P17)+N13)))</f>
        <v>0.98273927599979194</v>
      </c>
      <c r="R17" s="5">
        <f>1/(1+EXP(-(MMULT(H15:K15,B3:B6)+L15+(M15*P17)+N15)))</f>
        <v>0.98273927599979194</v>
      </c>
      <c r="S17" s="5">
        <f>TANH(MMULT(H17:K17,B3:B6)+L17+(M17*P17)+N17)</f>
        <v>0.99938320984861739</v>
      </c>
      <c r="T17" s="5">
        <f>1/(1+EXP(-(MMULT(H19:K19,B3:B6)+L19+(M19*P17)+N19)))</f>
        <v>0.98273927599979194</v>
      </c>
      <c r="U17" s="5">
        <f>V16</f>
        <v>2.1439042510983235</v>
      </c>
      <c r="V17" s="5">
        <f>(Q17*U17)+(R17*S17)</f>
        <v>3.0890320436302212</v>
      </c>
      <c r="W17" s="5">
        <f>T17*TANH(V17)</f>
        <v>0.97867044939628423</v>
      </c>
    </row>
    <row r="18" spans="2:23" x14ac:dyDescent="0.3">
      <c r="H18" s="12" t="s">
        <v>14</v>
      </c>
      <c r="I18" s="12"/>
      <c r="J18" s="12"/>
      <c r="K18" s="12"/>
      <c r="L18" s="6" t="s">
        <v>18</v>
      </c>
      <c r="M18" s="6" t="s">
        <v>22</v>
      </c>
      <c r="N18" s="6" t="s">
        <v>26</v>
      </c>
    </row>
    <row r="19" spans="2:23" x14ac:dyDescent="0.3"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</row>
    <row r="23" spans="2:23" x14ac:dyDescent="0.3">
      <c r="B23" s="8" t="s">
        <v>40</v>
      </c>
      <c r="C23" s="3"/>
      <c r="D23" s="3"/>
      <c r="E23" s="3"/>
      <c r="J23" s="8" t="s">
        <v>45</v>
      </c>
      <c r="K23" s="8"/>
      <c r="L23" s="8"/>
      <c r="M23" s="8"/>
    </row>
    <row r="24" spans="2:23" x14ac:dyDescent="0.3">
      <c r="B24" s="3" t="s">
        <v>41</v>
      </c>
      <c r="C24" s="3"/>
      <c r="D24" s="3" t="s">
        <v>44</v>
      </c>
      <c r="E24" s="3"/>
      <c r="J24" s="3" t="s">
        <v>46</v>
      </c>
      <c r="K24" s="3">
        <f>-(0*LN(D25)+(1-0)*LN(1-D25))</f>
        <v>2.9661962420893691</v>
      </c>
      <c r="L24" s="3"/>
      <c r="M24" s="3"/>
    </row>
    <row r="25" spans="2:23" x14ac:dyDescent="0.3">
      <c r="B25" s="3">
        <f>W7*C11+W17*D11+E11</f>
        <v>2.9133239888354221</v>
      </c>
      <c r="C25" s="3"/>
      <c r="D25" s="3">
        <f>1/(1+EXP(-(B25)))</f>
        <v>0.94850117268166001</v>
      </c>
      <c r="E25" s="3"/>
    </row>
    <row r="26" spans="2:23" x14ac:dyDescent="0.3">
      <c r="J26" t="s">
        <v>49</v>
      </c>
    </row>
    <row r="27" spans="2:23" x14ac:dyDescent="0.3">
      <c r="B27" t="s">
        <v>48</v>
      </c>
    </row>
    <row r="28" spans="2:23" x14ac:dyDescent="0.3">
      <c r="B28" t="s">
        <v>47</v>
      </c>
    </row>
  </sheetData>
  <mergeCells count="13">
    <mergeCell ref="H18:K18"/>
    <mergeCell ref="H11:N11"/>
    <mergeCell ref="C9:E9"/>
    <mergeCell ref="A3:A6"/>
    <mergeCell ref="A1:F1"/>
    <mergeCell ref="H12:K12"/>
    <mergeCell ref="H14:K14"/>
    <mergeCell ref="H16:K16"/>
    <mergeCell ref="H2:K2"/>
    <mergeCell ref="H4:K4"/>
    <mergeCell ref="H6:K6"/>
    <mergeCell ref="H8:K8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DaMxNeD</dc:creator>
  <cp:lastModifiedBy>DaMxNeD</cp:lastModifiedBy>
  <dcterms:created xsi:type="dcterms:W3CDTF">2022-09-20T05:04:20Z</dcterms:created>
  <dcterms:modified xsi:type="dcterms:W3CDTF">2022-10-28T03:12:08Z</dcterms:modified>
</cp:coreProperties>
</file>